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entchalmersse-my.sharepoint.com/personal/handanz_net_chalmers_se/Documents/Chalmers/dataset/control-variables/"/>
    </mc:Choice>
  </mc:AlternateContent>
  <xr:revisionPtr revIDLastSave="92" documentId="11_C6C2A41F89521D496D1394098C5BACAA59F86FF3" xr6:coauthVersionLast="47" xr6:coauthVersionMax="47" xr10:uidLastSave="{142EF61F-22DA-8140-A389-8606F8EDDDE6}"/>
  <bookViews>
    <workbookView xWindow="0" yWindow="460" windowWidth="25600" windowHeight="14120" firstSheet="2" activeTab="2" xr2:uid="{00000000-000D-0000-FFFF-FFFF00000000}"/>
  </bookViews>
  <sheets>
    <sheet name="variables" sheetId="1" r:id="rId1"/>
    <sheet name="Country category" sheetId="2" r:id="rId2"/>
    <sheet name="Elec%" sheetId="3" r:id="rId3"/>
    <sheet name="elec_rate" sheetId="4" r:id="rId4"/>
    <sheet name="Elec%, rural" sheetId="5" r:id="rId5"/>
    <sheet name="Elec%, urban" sheetId="6" r:id="rId6"/>
    <sheet name="oil rent" sheetId="7" r:id="rId7"/>
    <sheet name="Brent" sheetId="8" r:id="rId8"/>
    <sheet name="Dem." sheetId="9" r:id="rId9"/>
    <sheet name="CPI" sheetId="10" r:id="rId10"/>
    <sheet name="GDP,PPP" sheetId="11" r:id="rId11"/>
    <sheet name="GDP" sheetId="12" r:id="rId12"/>
    <sheet name="GDPcapita%" sheetId="13" r:id="rId13"/>
    <sheet name="dGDP" sheetId="18" r:id="rId14"/>
    <sheet name="governance" sheetId="14" r:id="rId15"/>
    <sheet name="democ" sheetId="15" r:id="rId16"/>
    <sheet name="GDP_flat" sheetId="16" r:id="rId17"/>
    <sheet name="GDP_0" sheetId="17" r:id="rId18"/>
  </sheets>
  <definedNames>
    <definedName name="_xlnm._FilterDatabase" localSheetId="1" hidden="1">'Country category'!$B$2:$C$2</definedName>
    <definedName name="_xlnm._FilterDatabase" localSheetId="15" hidden="1">democ!$A$1:$E$2502</definedName>
    <definedName name="_xlnm._FilterDatabase" localSheetId="2" hidden="1">'Elec%'!$A$1:$X$270</definedName>
    <definedName name="_xlnm._FilterDatabase" localSheetId="4" hidden="1">'Elec%, rural'!$A$1:$AI$267</definedName>
    <definedName name="_xlnm._FilterDatabase" localSheetId="5" hidden="1">'Elec%, urban'!$A$1:$AJ$267</definedName>
    <definedName name="_xlnm._FilterDatabase" localSheetId="10" hidden="1">'GDP,PPP'!$A$1:$AJ$267</definedName>
    <definedName name="_xlnm._FilterDatabase" localSheetId="12" hidden="1">'GDPcapita%'!$A$1:$BN$267</definedName>
    <definedName name="_xlnm._FilterDatabase" localSheetId="6" hidden="1">'oil rent'!$A$1:$BD$267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6" i="13"/>
  <c r="I216" i="3"/>
  <c r="J216" i="3"/>
  <c r="K216" i="3"/>
  <c r="L216" i="3"/>
  <c r="M216" i="3"/>
  <c r="N216" i="3"/>
  <c r="O216" i="3"/>
  <c r="P216" i="3"/>
  <c r="Q216" i="3"/>
  <c r="R216" i="3"/>
  <c r="S216" i="3"/>
  <c r="H216" i="3"/>
  <c r="U216" i="3" s="1"/>
  <c r="G220" i="3"/>
  <c r="H220" i="3"/>
  <c r="P220" i="3" s="1"/>
  <c r="E217" i="3" s="1"/>
  <c r="I220" i="3"/>
  <c r="J220" i="3"/>
  <c r="K220" i="3"/>
  <c r="L220" i="3"/>
  <c r="M220" i="3"/>
  <c r="N220" i="3"/>
  <c r="F220" i="3"/>
  <c r="E49" i="3"/>
  <c r="K75" i="3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9" i="8"/>
  <c r="C2502" i="15"/>
  <c r="C2501" i="15"/>
  <c r="C2500" i="15"/>
  <c r="C2499" i="15"/>
  <c r="C2498" i="15"/>
  <c r="C2497" i="15"/>
  <c r="C2496" i="15"/>
  <c r="C2495" i="15"/>
  <c r="C2494" i="15"/>
  <c r="C2493" i="15"/>
  <c r="C2492" i="15"/>
  <c r="C2491" i="15"/>
  <c r="C2490" i="15"/>
  <c r="C2489" i="15"/>
  <c r="C2488" i="15"/>
  <c r="C2487" i="15"/>
  <c r="C2486" i="15"/>
  <c r="C2485" i="15"/>
  <c r="C2484" i="15"/>
  <c r="C2483" i="15"/>
  <c r="C2482" i="15"/>
  <c r="C2481" i="15"/>
  <c r="C2480" i="15"/>
  <c r="C2479" i="15"/>
  <c r="C2478" i="15"/>
  <c r="C2477" i="15"/>
  <c r="C2476" i="15"/>
  <c r="C2475" i="15"/>
  <c r="C2474" i="15"/>
  <c r="C2473" i="15"/>
  <c r="C2472" i="15"/>
  <c r="C2471" i="15"/>
  <c r="C2470" i="15"/>
  <c r="C2469" i="15"/>
  <c r="C2468" i="15"/>
  <c r="C2467" i="15"/>
  <c r="C2466" i="15"/>
  <c r="C2465" i="15"/>
  <c r="C2464" i="15"/>
  <c r="C2463" i="15"/>
  <c r="C2462" i="15"/>
  <c r="C2461" i="15"/>
  <c r="C2460" i="15"/>
  <c r="C2459" i="15"/>
  <c r="C2458" i="15"/>
  <c r="C2457" i="15"/>
  <c r="C2456" i="15"/>
  <c r="C2455" i="15"/>
  <c r="C2454" i="15"/>
  <c r="C2453" i="15"/>
  <c r="C2452" i="15"/>
  <c r="C2451" i="15"/>
  <c r="C2450" i="15"/>
  <c r="C2449" i="15"/>
  <c r="C2448" i="15"/>
  <c r="C2447" i="15"/>
  <c r="C2446" i="15"/>
  <c r="C2445" i="15"/>
  <c r="C2444" i="15"/>
  <c r="C2443" i="15"/>
  <c r="C2442" i="15"/>
  <c r="C2441" i="15"/>
  <c r="C2440" i="15"/>
  <c r="C2439" i="15"/>
  <c r="C2438" i="15"/>
  <c r="C2437" i="15"/>
  <c r="C2436" i="15"/>
  <c r="C2435" i="15"/>
  <c r="C2434" i="15"/>
  <c r="C2433" i="15"/>
  <c r="C2432" i="15"/>
  <c r="C2431" i="15"/>
  <c r="C2430" i="15"/>
  <c r="C2429" i="15"/>
  <c r="C2428" i="15"/>
  <c r="C2427" i="15"/>
  <c r="C2426" i="15"/>
  <c r="C2425" i="15"/>
  <c r="C2424" i="15"/>
  <c r="C2423" i="15"/>
  <c r="C2422" i="15"/>
  <c r="C2421" i="15"/>
  <c r="C2420" i="15"/>
  <c r="C2419" i="15"/>
  <c r="C2418" i="15"/>
  <c r="C2417" i="15"/>
  <c r="C2416" i="15"/>
  <c r="C2415" i="15"/>
  <c r="C2414" i="15"/>
  <c r="C2413" i="15"/>
  <c r="C2412" i="15"/>
  <c r="C2411" i="15"/>
  <c r="C2410" i="15"/>
  <c r="C2409" i="15"/>
  <c r="C2408" i="15"/>
  <c r="C2407" i="15"/>
  <c r="C2406" i="15"/>
  <c r="C2405" i="15"/>
  <c r="C2404" i="15"/>
  <c r="C2403" i="15"/>
  <c r="C2402" i="15"/>
  <c r="C2401" i="15"/>
  <c r="C2400" i="15"/>
  <c r="C2399" i="15"/>
  <c r="C2398" i="15"/>
  <c r="C2397" i="15"/>
  <c r="C2396" i="15"/>
  <c r="C2395" i="15"/>
  <c r="C2394" i="15"/>
  <c r="C2393" i="15"/>
  <c r="C2392" i="15"/>
  <c r="C2391" i="15"/>
  <c r="C2390" i="15"/>
  <c r="C2389" i="15"/>
  <c r="C2388" i="15"/>
  <c r="C2387" i="15"/>
  <c r="C2386" i="15"/>
  <c r="C2385" i="15"/>
  <c r="C2384" i="15"/>
  <c r="C2383" i="15"/>
  <c r="C2382" i="15"/>
  <c r="C2381" i="15"/>
  <c r="C2380" i="15"/>
  <c r="C2379" i="15"/>
  <c r="C2378" i="15"/>
  <c r="C2377" i="15"/>
  <c r="C2376" i="15"/>
  <c r="C2375" i="15"/>
  <c r="C2374" i="15"/>
  <c r="C2373" i="15"/>
  <c r="C2372" i="15"/>
  <c r="C2371" i="15"/>
  <c r="C2370" i="15"/>
  <c r="C2369" i="15"/>
  <c r="C2368" i="15"/>
  <c r="C2367" i="15"/>
  <c r="C2366" i="15"/>
  <c r="C2365" i="15"/>
  <c r="C2364" i="15"/>
  <c r="C2363" i="15"/>
  <c r="C2362" i="15"/>
  <c r="C2361" i="15"/>
  <c r="C2360" i="15"/>
  <c r="C2359" i="15"/>
  <c r="C2358" i="15"/>
  <c r="C2357" i="15"/>
  <c r="C2356" i="15"/>
  <c r="C2355" i="15"/>
  <c r="C2354" i="15"/>
  <c r="C2353" i="15"/>
  <c r="C2352" i="15"/>
  <c r="C2351" i="15"/>
  <c r="C2350" i="15"/>
  <c r="C2349" i="15"/>
  <c r="C2348" i="15"/>
  <c r="C2347" i="15"/>
  <c r="C2346" i="15"/>
  <c r="C2345" i="15"/>
  <c r="C2344" i="15"/>
  <c r="C2343" i="15"/>
  <c r="C2342" i="15"/>
  <c r="C2341" i="15"/>
  <c r="C2340" i="15"/>
  <c r="C2339" i="15"/>
  <c r="C2338" i="15"/>
  <c r="C2337" i="15"/>
  <c r="C2336" i="15"/>
  <c r="C2335" i="15"/>
  <c r="C2334" i="15"/>
  <c r="C2333" i="15"/>
  <c r="C2332" i="15"/>
  <c r="C2331" i="15"/>
  <c r="C2330" i="15"/>
  <c r="C2329" i="15"/>
  <c r="C2328" i="15"/>
  <c r="C2327" i="15"/>
  <c r="C2326" i="15"/>
  <c r="C2325" i="15"/>
  <c r="C2324" i="15"/>
  <c r="C2323" i="15"/>
  <c r="C2322" i="15"/>
  <c r="C2321" i="15"/>
  <c r="C2320" i="15"/>
  <c r="C2319" i="15"/>
  <c r="C2318" i="15"/>
  <c r="C2317" i="15"/>
  <c r="C2316" i="15"/>
  <c r="C2315" i="15"/>
  <c r="C2314" i="15"/>
  <c r="C2313" i="15"/>
  <c r="C2312" i="15"/>
  <c r="C2311" i="15"/>
  <c r="C2310" i="15"/>
  <c r="C2309" i="15"/>
  <c r="C2308" i="15"/>
  <c r="C2307" i="15"/>
  <c r="C2306" i="15"/>
  <c r="C2305" i="15"/>
  <c r="C2304" i="15"/>
  <c r="C2303" i="15"/>
  <c r="C2302" i="15"/>
  <c r="C2301" i="15"/>
  <c r="C2300" i="15"/>
  <c r="C2299" i="15"/>
  <c r="C2298" i="15"/>
  <c r="C2297" i="15"/>
  <c r="C2296" i="15"/>
  <c r="C2295" i="15"/>
  <c r="C2294" i="15"/>
  <c r="C2293" i="15"/>
  <c r="C2292" i="15"/>
  <c r="C2291" i="15"/>
  <c r="C2290" i="15"/>
  <c r="C2289" i="15"/>
  <c r="C2288" i="15"/>
  <c r="C2287" i="15"/>
  <c r="C2286" i="15"/>
  <c r="C2285" i="15"/>
  <c r="C2284" i="15"/>
  <c r="C2283" i="15"/>
  <c r="C2282" i="15"/>
  <c r="C2281" i="15"/>
  <c r="C2280" i="15"/>
  <c r="C2279" i="15"/>
  <c r="C2278" i="15"/>
  <c r="C2277" i="15"/>
  <c r="C2276" i="15"/>
  <c r="C2275" i="15"/>
  <c r="C2274" i="15"/>
  <c r="C2273" i="15"/>
  <c r="C2272" i="15"/>
  <c r="C2271" i="15"/>
  <c r="C2270" i="15"/>
  <c r="C2269" i="15"/>
  <c r="C2268" i="15"/>
  <c r="C2267" i="15"/>
  <c r="C2266" i="15"/>
  <c r="C2265" i="15"/>
  <c r="C2264" i="15"/>
  <c r="C2263" i="15"/>
  <c r="C2262" i="15"/>
  <c r="C2261" i="15"/>
  <c r="C2260" i="15"/>
  <c r="C2259" i="15"/>
  <c r="C2258" i="15"/>
  <c r="C2257" i="15"/>
  <c r="C2256" i="15"/>
  <c r="C2255" i="15"/>
  <c r="C2254" i="15"/>
  <c r="C2253" i="15"/>
  <c r="C2252" i="15"/>
  <c r="C2251" i="15"/>
  <c r="C2250" i="15"/>
  <c r="C2249" i="15"/>
  <c r="C2248" i="15"/>
  <c r="C2247" i="15"/>
  <c r="C2246" i="15"/>
  <c r="C2245" i="15"/>
  <c r="C2244" i="15"/>
  <c r="C2243" i="15"/>
  <c r="C2242" i="15"/>
  <c r="C2241" i="15"/>
  <c r="C2240" i="15"/>
  <c r="C2239" i="15"/>
  <c r="C2238" i="15"/>
  <c r="C2237" i="15"/>
  <c r="C2236" i="15"/>
  <c r="C2235" i="15"/>
  <c r="C2234" i="15"/>
  <c r="C2233" i="15"/>
  <c r="C2232" i="15"/>
  <c r="C2231" i="15"/>
  <c r="C2230" i="15"/>
  <c r="C2229" i="15"/>
  <c r="C2228" i="15"/>
  <c r="C2227" i="15"/>
  <c r="C2226" i="15"/>
  <c r="C2225" i="15"/>
  <c r="C2224" i="15"/>
  <c r="C2223" i="15"/>
  <c r="C2222" i="15"/>
  <c r="C2221" i="15"/>
  <c r="C2220" i="15"/>
  <c r="C2219" i="15"/>
  <c r="C2218" i="15"/>
  <c r="C2217" i="15"/>
  <c r="C2216" i="15"/>
  <c r="C2215" i="15"/>
  <c r="C2214" i="15"/>
  <c r="C2213" i="15"/>
  <c r="C2212" i="15"/>
  <c r="C2211" i="15"/>
  <c r="C2210" i="15"/>
  <c r="C2209" i="15"/>
  <c r="C2208" i="15"/>
  <c r="C2207" i="15"/>
  <c r="C2206" i="15"/>
  <c r="C2205" i="15"/>
  <c r="C2204" i="15"/>
  <c r="C2203" i="15"/>
  <c r="C2202" i="15"/>
  <c r="C2201" i="15"/>
  <c r="C2200" i="15"/>
  <c r="C2199" i="15"/>
  <c r="C2198" i="15"/>
  <c r="C2197" i="15"/>
  <c r="C2196" i="15"/>
  <c r="C2195" i="15"/>
  <c r="C2194" i="15"/>
  <c r="C2193" i="15"/>
  <c r="C2192" i="15"/>
  <c r="C2191" i="15"/>
  <c r="C2190" i="15"/>
  <c r="C2189" i="15"/>
  <c r="C2188" i="15"/>
  <c r="C2187" i="15"/>
  <c r="C2186" i="15"/>
  <c r="C2185" i="15"/>
  <c r="C2184" i="15"/>
  <c r="C2183" i="15"/>
  <c r="C2182" i="15"/>
  <c r="C2181" i="15"/>
  <c r="C2180" i="15"/>
  <c r="C2179" i="15"/>
  <c r="C2178" i="15"/>
  <c r="C2177" i="15"/>
  <c r="C2176" i="15"/>
  <c r="C2175" i="15"/>
  <c r="C2174" i="15"/>
  <c r="C2173" i="15"/>
  <c r="C2172" i="15"/>
  <c r="C2171" i="15"/>
  <c r="C2170" i="15"/>
  <c r="C2169" i="15"/>
  <c r="C2168" i="15"/>
  <c r="C2167" i="15"/>
  <c r="C2166" i="15"/>
  <c r="C2165" i="15"/>
  <c r="C2164" i="15"/>
  <c r="C2163" i="15"/>
  <c r="C2162" i="15"/>
  <c r="C2161" i="15"/>
  <c r="C2160" i="15"/>
  <c r="C2159" i="15"/>
  <c r="C2158" i="15"/>
  <c r="C2157" i="15"/>
  <c r="C2156" i="15"/>
  <c r="C2155" i="15"/>
  <c r="C2154" i="15"/>
  <c r="C2153" i="15"/>
  <c r="C2152" i="15"/>
  <c r="C2151" i="15"/>
  <c r="C2150" i="15"/>
  <c r="C2149" i="15"/>
  <c r="C2148" i="15"/>
  <c r="C2147" i="15"/>
  <c r="C2146" i="15"/>
  <c r="C2145" i="15"/>
  <c r="C2144" i="15"/>
  <c r="C2143" i="15"/>
  <c r="C2142" i="15"/>
  <c r="C2141" i="15"/>
  <c r="C2140" i="15"/>
  <c r="C2139" i="15"/>
  <c r="C2138" i="15"/>
  <c r="C2137" i="15"/>
  <c r="C2136" i="15"/>
  <c r="C2135" i="15"/>
  <c r="C2134" i="15"/>
  <c r="C2133" i="15"/>
  <c r="C2132" i="15"/>
  <c r="C2131" i="15"/>
  <c r="C2130" i="15"/>
  <c r="C2129" i="15"/>
  <c r="C2128" i="15"/>
  <c r="C2127" i="15"/>
  <c r="C2126" i="15"/>
  <c r="C2125" i="15"/>
  <c r="C2124" i="15"/>
  <c r="C2123" i="15"/>
  <c r="C2122" i="15"/>
  <c r="C2121" i="15"/>
  <c r="C2120" i="15"/>
  <c r="C2119" i="15"/>
  <c r="C2118" i="15"/>
  <c r="C2117" i="15"/>
  <c r="C2116" i="15"/>
  <c r="C2115" i="15"/>
  <c r="C2114" i="15"/>
  <c r="C2113" i="15"/>
  <c r="C2112" i="15"/>
  <c r="C2111" i="15"/>
  <c r="C2110" i="15"/>
  <c r="C2109" i="15"/>
  <c r="C2108" i="15"/>
  <c r="C2107" i="15"/>
  <c r="C2106" i="15"/>
  <c r="C2105" i="15"/>
  <c r="C2104" i="15"/>
  <c r="C2103" i="15"/>
  <c r="C2102" i="15"/>
  <c r="C2101" i="15"/>
  <c r="C2100" i="15"/>
  <c r="C2099" i="15"/>
  <c r="C2098" i="15"/>
  <c r="C2097" i="15"/>
  <c r="C2096" i="15"/>
  <c r="C2095" i="15"/>
  <c r="C2094" i="15"/>
  <c r="C2093" i="15"/>
  <c r="C2092" i="15"/>
  <c r="C2091" i="15"/>
  <c r="C2090" i="15"/>
  <c r="C2089" i="15"/>
  <c r="C2088" i="15"/>
  <c r="C2087" i="15"/>
  <c r="C2086" i="15"/>
  <c r="C2085" i="15"/>
  <c r="C2084" i="15"/>
  <c r="C2083" i="15"/>
  <c r="C2082" i="15"/>
  <c r="C2081" i="15"/>
  <c r="C2080" i="15"/>
  <c r="C2079" i="15"/>
  <c r="C2078" i="15"/>
  <c r="C2077" i="15"/>
  <c r="C2076" i="15"/>
  <c r="C2075" i="15"/>
  <c r="C2074" i="15"/>
  <c r="C2073" i="15"/>
  <c r="C2072" i="15"/>
  <c r="C2071" i="15"/>
  <c r="C2070" i="15"/>
  <c r="C2069" i="15"/>
  <c r="C2068" i="15"/>
  <c r="C2067" i="15"/>
  <c r="C2066" i="15"/>
  <c r="C2065" i="15"/>
  <c r="C2064" i="15"/>
  <c r="C2063" i="15"/>
  <c r="C2062" i="15"/>
  <c r="C2061" i="15"/>
  <c r="C2060" i="15"/>
  <c r="C2059" i="15"/>
  <c r="C2058" i="15"/>
  <c r="C2057" i="15"/>
  <c r="C2056" i="15"/>
  <c r="C2055" i="15"/>
  <c r="C2054" i="15"/>
  <c r="C2053" i="15"/>
  <c r="C2052" i="15"/>
  <c r="C2051" i="15"/>
  <c r="C2050" i="15"/>
  <c r="C2049" i="15"/>
  <c r="C2048" i="15"/>
  <c r="C2047" i="15"/>
  <c r="C2046" i="15"/>
  <c r="C2045" i="15"/>
  <c r="C2044" i="15"/>
  <c r="C2043" i="15"/>
  <c r="C2042" i="15"/>
  <c r="C2041" i="15"/>
  <c r="C2040" i="15"/>
  <c r="C2039" i="15"/>
  <c r="C2038" i="15"/>
  <c r="C2037" i="15"/>
  <c r="C2036" i="15"/>
  <c r="C2035" i="15"/>
  <c r="C2034" i="15"/>
  <c r="C2033" i="15"/>
  <c r="C2032" i="15"/>
  <c r="C2031" i="15"/>
  <c r="C2030" i="15"/>
  <c r="C2029" i="15"/>
  <c r="C2028" i="15"/>
  <c r="C2027" i="15"/>
  <c r="C2026" i="15"/>
  <c r="C2025" i="15"/>
  <c r="C2024" i="15"/>
  <c r="C2023" i="15"/>
  <c r="C2022" i="15"/>
  <c r="C2021" i="15"/>
  <c r="C2020" i="15"/>
  <c r="C2019" i="15"/>
  <c r="C2018" i="15"/>
  <c r="C2017" i="15"/>
  <c r="C2016" i="15"/>
  <c r="C2015" i="15"/>
  <c r="C2014" i="15"/>
  <c r="C2013" i="15"/>
  <c r="C2012" i="15"/>
  <c r="C2011" i="15"/>
  <c r="C2010" i="15"/>
  <c r="C2009" i="15"/>
  <c r="C2008" i="15"/>
  <c r="C2007" i="15"/>
  <c r="C2006" i="15"/>
  <c r="C2005" i="15"/>
  <c r="C2004" i="15"/>
  <c r="C2003" i="15"/>
  <c r="C2002" i="15"/>
  <c r="C2001" i="15"/>
  <c r="C2000" i="15"/>
  <c r="C1999" i="15"/>
  <c r="C1998" i="15"/>
  <c r="C1997" i="15"/>
  <c r="C1996" i="15"/>
  <c r="C1995" i="15"/>
  <c r="C1994" i="15"/>
  <c r="C1993" i="15"/>
  <c r="C1992" i="15"/>
  <c r="C1991" i="15"/>
  <c r="C1990" i="15"/>
  <c r="C1989" i="15"/>
  <c r="C1988" i="15"/>
  <c r="C1987" i="15"/>
  <c r="C1986" i="15"/>
  <c r="C1985" i="15"/>
  <c r="C1984" i="15"/>
  <c r="C1983" i="15"/>
  <c r="C1982" i="15"/>
  <c r="C1981" i="15"/>
  <c r="C1980" i="15"/>
  <c r="C1979" i="15"/>
  <c r="C1978" i="15"/>
  <c r="C1977" i="15"/>
  <c r="C1976" i="15"/>
  <c r="C1975" i="15"/>
  <c r="C1974" i="15"/>
  <c r="C1973" i="15"/>
  <c r="C1972" i="15"/>
  <c r="C1971" i="15"/>
  <c r="C1970" i="15"/>
  <c r="C1969" i="15"/>
  <c r="C1968" i="15"/>
  <c r="C1967" i="15"/>
  <c r="C1966" i="15"/>
  <c r="C1965" i="15"/>
  <c r="C1964" i="15"/>
  <c r="C1963" i="15"/>
  <c r="C1962" i="15"/>
  <c r="C1961" i="15"/>
  <c r="C1960" i="15"/>
  <c r="C1959" i="15"/>
  <c r="C1958" i="15"/>
  <c r="C1957" i="15"/>
  <c r="C1956" i="15"/>
  <c r="C1955" i="15"/>
  <c r="C1954" i="15"/>
  <c r="C1953" i="15"/>
  <c r="C1952" i="15"/>
  <c r="C1951" i="15"/>
  <c r="C1950" i="15"/>
  <c r="C1949" i="15"/>
  <c r="C1948" i="15"/>
  <c r="C1947" i="15"/>
  <c r="C1946" i="15"/>
  <c r="C1945" i="15"/>
  <c r="C1944" i="15"/>
  <c r="C1943" i="15"/>
  <c r="C1942" i="15"/>
  <c r="C1941" i="15"/>
  <c r="C1940" i="15"/>
  <c r="C1939" i="15"/>
  <c r="C1938" i="15"/>
  <c r="C1937" i="15"/>
  <c r="C1936" i="15"/>
  <c r="C1935" i="15"/>
  <c r="C1934" i="15"/>
  <c r="C1933" i="15"/>
  <c r="C1932" i="15"/>
  <c r="C1931" i="15"/>
  <c r="C1930" i="15"/>
  <c r="C1929" i="15"/>
  <c r="C1928" i="15"/>
  <c r="C1927" i="15"/>
  <c r="C1926" i="15"/>
  <c r="C1925" i="15"/>
  <c r="C1924" i="15"/>
  <c r="C1923" i="15"/>
  <c r="C1922" i="15"/>
  <c r="C1921" i="15"/>
  <c r="C1920" i="15"/>
  <c r="C1919" i="15"/>
  <c r="C1918" i="15"/>
  <c r="C1917" i="15"/>
  <c r="C1916" i="15"/>
  <c r="C1915" i="15"/>
  <c r="C1914" i="15"/>
  <c r="C1913" i="15"/>
  <c r="C1912" i="15"/>
  <c r="C1911" i="15"/>
  <c r="C1910" i="15"/>
  <c r="C1909" i="15"/>
  <c r="C1908" i="15"/>
  <c r="C1907" i="15"/>
  <c r="C1906" i="15"/>
  <c r="C1905" i="15"/>
  <c r="C1904" i="15"/>
  <c r="C1903" i="15"/>
  <c r="C1902" i="15"/>
  <c r="C1901" i="15"/>
  <c r="C1900" i="15"/>
  <c r="C1899" i="15"/>
  <c r="C1898" i="15"/>
  <c r="C1897" i="15"/>
  <c r="C1896" i="15"/>
  <c r="C1895" i="15"/>
  <c r="C1894" i="15"/>
  <c r="C1893" i="15"/>
  <c r="C1892" i="15"/>
  <c r="C1891" i="15"/>
  <c r="C1890" i="15"/>
  <c r="C1889" i="15"/>
  <c r="C1888" i="15"/>
  <c r="C1887" i="15"/>
  <c r="C1886" i="15"/>
  <c r="C1885" i="15"/>
  <c r="C1884" i="15"/>
  <c r="C1883" i="15"/>
  <c r="C1882" i="15"/>
  <c r="C1881" i="15"/>
  <c r="C1880" i="15"/>
  <c r="C1879" i="15"/>
  <c r="C1878" i="15"/>
  <c r="C1877" i="15"/>
  <c r="C1876" i="15"/>
  <c r="C1875" i="15"/>
  <c r="C1874" i="15"/>
  <c r="C1873" i="15"/>
  <c r="C1872" i="15"/>
  <c r="C1871" i="15"/>
  <c r="C1870" i="15"/>
  <c r="C1869" i="15"/>
  <c r="C1868" i="15"/>
  <c r="C1867" i="15"/>
  <c r="C1866" i="15"/>
  <c r="C1865" i="15"/>
  <c r="C1864" i="15"/>
  <c r="C1863" i="15"/>
  <c r="C1862" i="15"/>
  <c r="C1861" i="15"/>
  <c r="C1860" i="15"/>
  <c r="C1859" i="15"/>
  <c r="C1858" i="15"/>
  <c r="C1857" i="15"/>
  <c r="C1856" i="15"/>
  <c r="C1855" i="15"/>
  <c r="C1854" i="15"/>
  <c r="C1853" i="15"/>
  <c r="C1852" i="15"/>
  <c r="C1851" i="15"/>
  <c r="C1850" i="15"/>
  <c r="C1849" i="15"/>
  <c r="C1848" i="15"/>
  <c r="C1847" i="15"/>
  <c r="C1846" i="15"/>
  <c r="C1845" i="15"/>
  <c r="C1844" i="15"/>
  <c r="C1843" i="15"/>
  <c r="C1842" i="15"/>
  <c r="C1841" i="15"/>
  <c r="C1840" i="15"/>
  <c r="C1839" i="15"/>
  <c r="C1838" i="15"/>
  <c r="C1837" i="15"/>
  <c r="C1836" i="15"/>
  <c r="C1835" i="15"/>
  <c r="C1834" i="15"/>
  <c r="C1833" i="15"/>
  <c r="C1832" i="15"/>
  <c r="C1831" i="15"/>
  <c r="C1830" i="15"/>
  <c r="C1829" i="15"/>
  <c r="C1828" i="15"/>
  <c r="C1827" i="15"/>
  <c r="C1826" i="15"/>
  <c r="C1825" i="15"/>
  <c r="C1824" i="15"/>
  <c r="C1823" i="15"/>
  <c r="C1822" i="15"/>
  <c r="C1821" i="15"/>
  <c r="C1820" i="15"/>
  <c r="C1819" i="15"/>
  <c r="C1818" i="15"/>
  <c r="C1817" i="15"/>
  <c r="C1816" i="15"/>
  <c r="C1815" i="15"/>
  <c r="C1814" i="15"/>
  <c r="C1813" i="15"/>
  <c r="C1812" i="15"/>
  <c r="C1811" i="15"/>
  <c r="C1810" i="15"/>
  <c r="C1809" i="15"/>
  <c r="C1808" i="15"/>
  <c r="C1807" i="15"/>
  <c r="C1806" i="15"/>
  <c r="C1805" i="15"/>
  <c r="C1804" i="15"/>
  <c r="C1803" i="15"/>
  <c r="C1802" i="15"/>
  <c r="C1801" i="15"/>
  <c r="C1800" i="15"/>
  <c r="C1799" i="15"/>
  <c r="C1798" i="15"/>
  <c r="C1797" i="15"/>
  <c r="C1796" i="15"/>
  <c r="C1795" i="15"/>
  <c r="C1794" i="15"/>
  <c r="C1793" i="15"/>
  <c r="C1792" i="15"/>
  <c r="C1791" i="15"/>
  <c r="C1790" i="15"/>
  <c r="C1789" i="15"/>
  <c r="C1788" i="15"/>
  <c r="C1787" i="15"/>
  <c r="C1786" i="15"/>
  <c r="C1785" i="15"/>
  <c r="C1784" i="15"/>
  <c r="C1783" i="15"/>
  <c r="C1782" i="15"/>
  <c r="C1781" i="15"/>
  <c r="C1780" i="15"/>
  <c r="C1779" i="15"/>
  <c r="C1778" i="15"/>
  <c r="C1777" i="15"/>
  <c r="C1776" i="15"/>
  <c r="C1775" i="15"/>
  <c r="C1774" i="15"/>
  <c r="C1773" i="15"/>
  <c r="C1772" i="15"/>
  <c r="C1771" i="15"/>
  <c r="C1770" i="15"/>
  <c r="C1769" i="15"/>
  <c r="C1768" i="15"/>
  <c r="C1767" i="15"/>
  <c r="C1766" i="15"/>
  <c r="C1765" i="15"/>
  <c r="C1764" i="15"/>
  <c r="C1763" i="15"/>
  <c r="C1762" i="15"/>
  <c r="C1761" i="15"/>
  <c r="C1760" i="15"/>
  <c r="C1759" i="15"/>
  <c r="C1758" i="15"/>
  <c r="C1757" i="15"/>
  <c r="C1756" i="15"/>
  <c r="C1755" i="15"/>
  <c r="C1754" i="15"/>
  <c r="C1753" i="15"/>
  <c r="C1752" i="15"/>
  <c r="C1751" i="15"/>
  <c r="C1750" i="15"/>
  <c r="C1749" i="15"/>
  <c r="C1748" i="15"/>
  <c r="C1747" i="15"/>
  <c r="C1746" i="15"/>
  <c r="C1745" i="15"/>
  <c r="C1744" i="15"/>
  <c r="C1743" i="15"/>
  <c r="C1742" i="15"/>
  <c r="C1741" i="15"/>
  <c r="C1740" i="15"/>
  <c r="C1739" i="15"/>
  <c r="C1738" i="15"/>
  <c r="C1737" i="15"/>
  <c r="C1736" i="15"/>
  <c r="C1735" i="15"/>
  <c r="C1734" i="15"/>
  <c r="C1733" i="15"/>
  <c r="C1732" i="15"/>
  <c r="C1731" i="15"/>
  <c r="C1730" i="15"/>
  <c r="C1729" i="15"/>
  <c r="C1728" i="15"/>
  <c r="C1727" i="15"/>
  <c r="C1726" i="15"/>
  <c r="C1725" i="15"/>
  <c r="C1724" i="15"/>
  <c r="C1723" i="15"/>
  <c r="C1722" i="15"/>
  <c r="C1721" i="15"/>
  <c r="C1720" i="15"/>
  <c r="C1719" i="15"/>
  <c r="C1718" i="15"/>
  <c r="C1717" i="15"/>
  <c r="C1716" i="15"/>
  <c r="C1715" i="15"/>
  <c r="C1714" i="15"/>
  <c r="C1713" i="15"/>
  <c r="C1712" i="15"/>
  <c r="C1711" i="15"/>
  <c r="C1710" i="15"/>
  <c r="C1709" i="15"/>
  <c r="C1708" i="15"/>
  <c r="C1707" i="15"/>
  <c r="C1706" i="15"/>
  <c r="C1705" i="15"/>
  <c r="C1704" i="15"/>
  <c r="C1703" i="15"/>
  <c r="C1702" i="15"/>
  <c r="C1701" i="15"/>
  <c r="C1700" i="15"/>
  <c r="C1699" i="15"/>
  <c r="C1698" i="15"/>
  <c r="C1697" i="15"/>
  <c r="C1696" i="15"/>
  <c r="C1695" i="15"/>
  <c r="C1694" i="15"/>
  <c r="C1693" i="15"/>
  <c r="C1692" i="15"/>
  <c r="C1691" i="15"/>
  <c r="C1690" i="15"/>
  <c r="C1689" i="15"/>
  <c r="C1688" i="15"/>
  <c r="C1687" i="15"/>
  <c r="C1686" i="15"/>
  <c r="C1685" i="15"/>
  <c r="C1684" i="15"/>
  <c r="C1683" i="15"/>
  <c r="C1682" i="15"/>
  <c r="C1681" i="15"/>
  <c r="C1680" i="15"/>
  <c r="C1679" i="15"/>
  <c r="C1678" i="15"/>
  <c r="C1677" i="15"/>
  <c r="C1676" i="15"/>
  <c r="C1675" i="15"/>
  <c r="C1674" i="15"/>
  <c r="C1673" i="15"/>
  <c r="C1672" i="15"/>
  <c r="C1671" i="15"/>
  <c r="C1670" i="15"/>
  <c r="C1669" i="15"/>
  <c r="C1668" i="15"/>
  <c r="C1667" i="15"/>
  <c r="C1666" i="15"/>
  <c r="C1665" i="15"/>
  <c r="C1664" i="15"/>
  <c r="C1663" i="15"/>
  <c r="C1662" i="15"/>
  <c r="C1661" i="15"/>
  <c r="C1660" i="15"/>
  <c r="C1659" i="15"/>
  <c r="C1658" i="15"/>
  <c r="C1657" i="15"/>
  <c r="C1656" i="15"/>
  <c r="C1655" i="15"/>
  <c r="C1654" i="15"/>
  <c r="C1653" i="15"/>
  <c r="C1652" i="15"/>
  <c r="C1651" i="15"/>
  <c r="C1650" i="15"/>
  <c r="C1649" i="15"/>
  <c r="C1648" i="15"/>
  <c r="C1647" i="15"/>
  <c r="C1646" i="15"/>
  <c r="C1645" i="15"/>
  <c r="C1644" i="15"/>
  <c r="C1643" i="15"/>
  <c r="C1642" i="15"/>
  <c r="C1641" i="15"/>
  <c r="C1640" i="15"/>
  <c r="C1639" i="15"/>
  <c r="C1638" i="15"/>
  <c r="C1637" i="15"/>
  <c r="C1636" i="15"/>
  <c r="C1635" i="15"/>
  <c r="C1634" i="15"/>
  <c r="C1633" i="15"/>
  <c r="C1632" i="15"/>
  <c r="C1631" i="15"/>
  <c r="C1630" i="15"/>
  <c r="C1629" i="15"/>
  <c r="C1628" i="15"/>
  <c r="C1627" i="15"/>
  <c r="C1626" i="15"/>
  <c r="C1625" i="15"/>
  <c r="C1624" i="15"/>
  <c r="C1623" i="15"/>
  <c r="C1622" i="15"/>
  <c r="C1621" i="15"/>
  <c r="C1620" i="15"/>
  <c r="C1619" i="15"/>
  <c r="C1618" i="15"/>
  <c r="C1617" i="15"/>
  <c r="C1616" i="15"/>
  <c r="C1615" i="15"/>
  <c r="C1614" i="15"/>
  <c r="C1613" i="15"/>
  <c r="C1612" i="15"/>
  <c r="C1611" i="15"/>
  <c r="C1610" i="15"/>
  <c r="C1609" i="15"/>
  <c r="C1608" i="15"/>
  <c r="C1607" i="15"/>
  <c r="C1606" i="15"/>
  <c r="C1605" i="15"/>
  <c r="C1604" i="15"/>
  <c r="C1603" i="15"/>
  <c r="C1602" i="15"/>
  <c r="C1601" i="15"/>
  <c r="C1600" i="15"/>
  <c r="C1599" i="15"/>
  <c r="C1598" i="15"/>
  <c r="C1597" i="15"/>
  <c r="C1596" i="15"/>
  <c r="C1595" i="15"/>
  <c r="C1594" i="15"/>
  <c r="C1593" i="15"/>
  <c r="C1592" i="15"/>
  <c r="C1591" i="15"/>
  <c r="C1590" i="15"/>
  <c r="C1589" i="15"/>
  <c r="C1588" i="15"/>
  <c r="C1587" i="15"/>
  <c r="C1586" i="15"/>
  <c r="C1585" i="15"/>
  <c r="C1584" i="15"/>
  <c r="C1583" i="15"/>
  <c r="C1582" i="15"/>
  <c r="C1581" i="15"/>
  <c r="C1580" i="15"/>
  <c r="C1579" i="15"/>
  <c r="C1578" i="15"/>
  <c r="C1577" i="15"/>
  <c r="C1576" i="15"/>
  <c r="C1575" i="15"/>
  <c r="C1574" i="15"/>
  <c r="C1573" i="15"/>
  <c r="C1572" i="15"/>
  <c r="C1571" i="15"/>
  <c r="C1570" i="15"/>
  <c r="C1569" i="15"/>
  <c r="C1568" i="15"/>
  <c r="C1567" i="15"/>
  <c r="C1566" i="15"/>
  <c r="C1565" i="15"/>
  <c r="C1564" i="15"/>
  <c r="C1563" i="15"/>
  <c r="C1562" i="15"/>
  <c r="C1561" i="15"/>
  <c r="C1560" i="15"/>
  <c r="C1559" i="15"/>
  <c r="C1558" i="15"/>
  <c r="C1557" i="15"/>
  <c r="C1556" i="15"/>
  <c r="C1555" i="15"/>
  <c r="C1554" i="15"/>
  <c r="C1553" i="15"/>
  <c r="C1552" i="15"/>
  <c r="C1551" i="15"/>
  <c r="C1550" i="15"/>
  <c r="C1549" i="15"/>
  <c r="C1548" i="15"/>
  <c r="C1547" i="15"/>
  <c r="C1546" i="15"/>
  <c r="C1545" i="15"/>
  <c r="C1544" i="15"/>
  <c r="C1543" i="15"/>
  <c r="C1542" i="15"/>
  <c r="C1541" i="15"/>
  <c r="C1540" i="15"/>
  <c r="C1539" i="15"/>
  <c r="C1538" i="15"/>
  <c r="C1537" i="15"/>
  <c r="C1536" i="15"/>
  <c r="C1535" i="15"/>
  <c r="C1534" i="15"/>
  <c r="C1533" i="15"/>
  <c r="C1532" i="15"/>
  <c r="C1531" i="15"/>
  <c r="C1530" i="15"/>
  <c r="C1529" i="15"/>
  <c r="C1528" i="15"/>
  <c r="C1527" i="15"/>
  <c r="C1526" i="15"/>
  <c r="C1525" i="15"/>
  <c r="C1524" i="15"/>
  <c r="C1523" i="15"/>
  <c r="C1522" i="15"/>
  <c r="C1521" i="15"/>
  <c r="C1520" i="15"/>
  <c r="C1519" i="15"/>
  <c r="C1518" i="15"/>
  <c r="C1517" i="15"/>
  <c r="C1516" i="15"/>
  <c r="C1515" i="15"/>
  <c r="C1514" i="15"/>
  <c r="C1513" i="15"/>
  <c r="C1512" i="15"/>
  <c r="C1511" i="15"/>
  <c r="C1510" i="15"/>
  <c r="C1509" i="15"/>
  <c r="C1508" i="15"/>
  <c r="C1507" i="15"/>
  <c r="C1506" i="15"/>
  <c r="C1505" i="15"/>
  <c r="C1504" i="15"/>
  <c r="C1503" i="15"/>
  <c r="C1502" i="15"/>
  <c r="C1501" i="15"/>
  <c r="C1500" i="15"/>
  <c r="C1499" i="15"/>
  <c r="C1498" i="15"/>
  <c r="C1497" i="15"/>
  <c r="C1496" i="15"/>
  <c r="C1495" i="15"/>
  <c r="C1494" i="15"/>
  <c r="C1493" i="15"/>
  <c r="C1492" i="15"/>
  <c r="C1491" i="15"/>
  <c r="C1490" i="15"/>
  <c r="C1489" i="15"/>
  <c r="C1488" i="15"/>
  <c r="C1487" i="15"/>
  <c r="C1486" i="15"/>
  <c r="C1485" i="15"/>
  <c r="C1484" i="15"/>
  <c r="C1483" i="15"/>
  <c r="C1482" i="15"/>
  <c r="C1481" i="15"/>
  <c r="C1480" i="15"/>
  <c r="C1479" i="15"/>
  <c r="C1478" i="15"/>
  <c r="C1477" i="15"/>
  <c r="C1476" i="15"/>
  <c r="C1475" i="15"/>
  <c r="C1474" i="15"/>
  <c r="C1473" i="15"/>
  <c r="C1472" i="15"/>
  <c r="C1471" i="15"/>
  <c r="C1470" i="15"/>
  <c r="C1469" i="15"/>
  <c r="C1468" i="15"/>
  <c r="C1467" i="15"/>
  <c r="C1466" i="15"/>
  <c r="C1465" i="15"/>
  <c r="C1464" i="15"/>
  <c r="C1463" i="15"/>
  <c r="C1462" i="15"/>
  <c r="C1461" i="15"/>
  <c r="C1460" i="15"/>
  <c r="C1459" i="15"/>
  <c r="C1458" i="15"/>
  <c r="C1457" i="15"/>
  <c r="C1456" i="15"/>
  <c r="C1455" i="15"/>
  <c r="C1454" i="15"/>
  <c r="C1453" i="15"/>
  <c r="C1452" i="15"/>
  <c r="C1451" i="15"/>
  <c r="C1450" i="15"/>
  <c r="C1449" i="15"/>
  <c r="C1448" i="15"/>
  <c r="C1447" i="15"/>
  <c r="C1446" i="15"/>
  <c r="C1445" i="15"/>
  <c r="C1444" i="15"/>
  <c r="C1443" i="15"/>
  <c r="C1442" i="15"/>
  <c r="C1441" i="15"/>
  <c r="C1440" i="15"/>
  <c r="C1439" i="15"/>
  <c r="C1438" i="15"/>
  <c r="C1437" i="15"/>
  <c r="C1436" i="15"/>
  <c r="C1435" i="15"/>
  <c r="C1434" i="15"/>
  <c r="C1433" i="15"/>
  <c r="C1432" i="15"/>
  <c r="C1431" i="15"/>
  <c r="C1430" i="15"/>
  <c r="C1429" i="15"/>
  <c r="C1428" i="15"/>
  <c r="C1427" i="15"/>
  <c r="C1426" i="15"/>
  <c r="C1425" i="15"/>
  <c r="C1424" i="15"/>
  <c r="C1423" i="15"/>
  <c r="C1422" i="15"/>
  <c r="C1421" i="15"/>
  <c r="C1420" i="15"/>
  <c r="C1419" i="15"/>
  <c r="C1418" i="15"/>
  <c r="C1417" i="15"/>
  <c r="C1416" i="15"/>
  <c r="C1415" i="15"/>
  <c r="C1414" i="15"/>
  <c r="C1413" i="15"/>
  <c r="C1412" i="15"/>
  <c r="C1411" i="15"/>
  <c r="C1410" i="15"/>
  <c r="C1409" i="15"/>
  <c r="C1408" i="15"/>
  <c r="C1407" i="15"/>
  <c r="C1406" i="15"/>
  <c r="C1405" i="15"/>
  <c r="C1404" i="15"/>
  <c r="C1403" i="15"/>
  <c r="C1402" i="15"/>
  <c r="C1401" i="15"/>
  <c r="C1400" i="15"/>
  <c r="C1399" i="15"/>
  <c r="C1398" i="15"/>
  <c r="C1397" i="15"/>
  <c r="C1396" i="15"/>
  <c r="C1395" i="15"/>
  <c r="C1394" i="15"/>
  <c r="C1393" i="15"/>
  <c r="C1392" i="15"/>
  <c r="C1391" i="15"/>
  <c r="C1390" i="15"/>
  <c r="C1389" i="15"/>
  <c r="C1388" i="15"/>
  <c r="C1387" i="15"/>
  <c r="C1386" i="15"/>
  <c r="C1385" i="15"/>
  <c r="C1384" i="15"/>
  <c r="C1383" i="15"/>
  <c r="C1382" i="15"/>
  <c r="C1381" i="15"/>
  <c r="C1380" i="15"/>
  <c r="C1379" i="15"/>
  <c r="C1378" i="15"/>
  <c r="C1377" i="15"/>
  <c r="C1376" i="15"/>
  <c r="C1375" i="15"/>
  <c r="C1374" i="15"/>
  <c r="C1373" i="15"/>
  <c r="C1372" i="15"/>
  <c r="C1371" i="15"/>
  <c r="C1370" i="15"/>
  <c r="C1369" i="15"/>
  <c r="C1368" i="15"/>
  <c r="C1367" i="15"/>
  <c r="C1366" i="15"/>
  <c r="C1365" i="15"/>
  <c r="C1364" i="15"/>
  <c r="C1363" i="15"/>
  <c r="C1362" i="15"/>
  <c r="C1361" i="15"/>
  <c r="C1360" i="15"/>
  <c r="C1359" i="15"/>
  <c r="C1358" i="15"/>
  <c r="C1357" i="15"/>
  <c r="C1356" i="15"/>
  <c r="C1355" i="15"/>
  <c r="C1354" i="15"/>
  <c r="C1353" i="15"/>
  <c r="C1352" i="15"/>
  <c r="C1351" i="15"/>
  <c r="C1350" i="15"/>
  <c r="C1349" i="15"/>
  <c r="C1348" i="15"/>
  <c r="C1347" i="15"/>
  <c r="C1346" i="15"/>
  <c r="C1345" i="15"/>
  <c r="C1344" i="15"/>
  <c r="C1343" i="15"/>
  <c r="C1342" i="15"/>
  <c r="C1341" i="15"/>
  <c r="C1340" i="15"/>
  <c r="C1339" i="15"/>
  <c r="C1338" i="15"/>
  <c r="C1337" i="15"/>
  <c r="C1336" i="15"/>
  <c r="C1335" i="15"/>
  <c r="C1334" i="15"/>
  <c r="C1333" i="15"/>
  <c r="C1332" i="15"/>
  <c r="C1331" i="15"/>
  <c r="C1330" i="15"/>
  <c r="C1329" i="15"/>
  <c r="C1328" i="15"/>
  <c r="C1327" i="15"/>
  <c r="C1326" i="15"/>
  <c r="C1325" i="15"/>
  <c r="C1324" i="15"/>
  <c r="C1323" i="15"/>
  <c r="C1322" i="15"/>
  <c r="C1321" i="15"/>
  <c r="C1320" i="15"/>
  <c r="C1319" i="15"/>
  <c r="C1318" i="15"/>
  <c r="C1317" i="15"/>
  <c r="C1316" i="15"/>
  <c r="C1315" i="15"/>
  <c r="C1314" i="15"/>
  <c r="C1313" i="15"/>
  <c r="C1312" i="15"/>
  <c r="C1311" i="15"/>
  <c r="C1310" i="15"/>
  <c r="C1309" i="15"/>
  <c r="C1308" i="15"/>
  <c r="C1307" i="15"/>
  <c r="C1306" i="15"/>
  <c r="C1305" i="15"/>
  <c r="C1304" i="15"/>
  <c r="C1303" i="15"/>
  <c r="C1302" i="15"/>
  <c r="C1301" i="15"/>
  <c r="C1300" i="15"/>
  <c r="C1299" i="15"/>
  <c r="C1298" i="15"/>
  <c r="C1297" i="15"/>
  <c r="C1296" i="15"/>
  <c r="C1295" i="15"/>
  <c r="C1294" i="15"/>
  <c r="C1293" i="15"/>
  <c r="C1292" i="15"/>
  <c r="C1291" i="15"/>
  <c r="C1290" i="15"/>
  <c r="C1289" i="15"/>
  <c r="C1288" i="15"/>
  <c r="C1287" i="15"/>
  <c r="C1286" i="15"/>
  <c r="C1285" i="15"/>
  <c r="C1284" i="15"/>
  <c r="C1283" i="15"/>
  <c r="C1282" i="15"/>
  <c r="C1281" i="15"/>
  <c r="C1280" i="15"/>
  <c r="C1279" i="15"/>
  <c r="C1278" i="15"/>
  <c r="C1277" i="15"/>
  <c r="C1276" i="15"/>
  <c r="C1275" i="15"/>
  <c r="C1274" i="15"/>
  <c r="C1273" i="15"/>
  <c r="C1272" i="15"/>
  <c r="C1271" i="15"/>
  <c r="C1270" i="15"/>
  <c r="C1269" i="15"/>
  <c r="C1268" i="15"/>
  <c r="C1267" i="15"/>
  <c r="C1266" i="15"/>
  <c r="C1265" i="15"/>
  <c r="C1264" i="15"/>
  <c r="C1263" i="15"/>
  <c r="C1262" i="15"/>
  <c r="C1261" i="15"/>
  <c r="C1260" i="15"/>
  <c r="C1259" i="15"/>
  <c r="C1258" i="15"/>
  <c r="C1257" i="15"/>
  <c r="C1256" i="15"/>
  <c r="C1255" i="15"/>
  <c r="C1254" i="15"/>
  <c r="C1253" i="15"/>
  <c r="C1252" i="15"/>
  <c r="C1251" i="15"/>
  <c r="C1250" i="15"/>
  <c r="C1249" i="15"/>
  <c r="C1248" i="15"/>
  <c r="C1247" i="15"/>
  <c r="C1246" i="15"/>
  <c r="C1245" i="15"/>
  <c r="C1244" i="15"/>
  <c r="C1243" i="15"/>
  <c r="C1242" i="15"/>
  <c r="C1241" i="15"/>
  <c r="C1240" i="15"/>
  <c r="C1239" i="15"/>
  <c r="C1238" i="15"/>
  <c r="C1237" i="15"/>
  <c r="C1236" i="15"/>
  <c r="C1235" i="15"/>
  <c r="C1234" i="15"/>
  <c r="C1233" i="15"/>
  <c r="C1232" i="15"/>
  <c r="C1231" i="15"/>
  <c r="C1230" i="15"/>
  <c r="C1229" i="15"/>
  <c r="C1228" i="15"/>
  <c r="C1227" i="15"/>
  <c r="C1226" i="15"/>
  <c r="C1225" i="15"/>
  <c r="C1224" i="15"/>
  <c r="C1223" i="15"/>
  <c r="C1222" i="15"/>
  <c r="C1221" i="15"/>
  <c r="C1220" i="15"/>
  <c r="C1219" i="15"/>
  <c r="C1218" i="15"/>
  <c r="C1217" i="15"/>
  <c r="C1216" i="15"/>
  <c r="C1215" i="15"/>
  <c r="C1214" i="15"/>
  <c r="C1213" i="15"/>
  <c r="C1212" i="15"/>
  <c r="C1211" i="15"/>
  <c r="C1210" i="15"/>
  <c r="C1209" i="15"/>
  <c r="C1208" i="15"/>
  <c r="C1207" i="15"/>
  <c r="C1206" i="15"/>
  <c r="C1205" i="15"/>
  <c r="C1204" i="15"/>
  <c r="C1203" i="15"/>
  <c r="C1202" i="15"/>
  <c r="C1201" i="15"/>
  <c r="C1200" i="15"/>
  <c r="C1199" i="15"/>
  <c r="C1198" i="15"/>
  <c r="C1197" i="15"/>
  <c r="C1196" i="15"/>
  <c r="C1195" i="15"/>
  <c r="C1194" i="15"/>
  <c r="C1193" i="15"/>
  <c r="C1192" i="15"/>
  <c r="C1191" i="15"/>
  <c r="C1190" i="15"/>
  <c r="C1189" i="15"/>
  <c r="C1188" i="15"/>
  <c r="C1187" i="15"/>
  <c r="C1186" i="15"/>
  <c r="C1185" i="15"/>
  <c r="C1184" i="15"/>
  <c r="C1183" i="15"/>
  <c r="C1182" i="15"/>
  <c r="C1181" i="15"/>
  <c r="C1180" i="15"/>
  <c r="C1179" i="15"/>
  <c r="C1178" i="15"/>
  <c r="C1177" i="15"/>
  <c r="C1176" i="15"/>
  <c r="C1175" i="15"/>
  <c r="C1174" i="15"/>
  <c r="C1173" i="15"/>
  <c r="C1172" i="15"/>
  <c r="C1171" i="15"/>
  <c r="C1170" i="15"/>
  <c r="C1169" i="15"/>
  <c r="C1168" i="15"/>
  <c r="C1167" i="15"/>
  <c r="C1166" i="15"/>
  <c r="C1165" i="15"/>
  <c r="C1164" i="15"/>
  <c r="C1163" i="15"/>
  <c r="C1162" i="15"/>
  <c r="C1161" i="15"/>
  <c r="C1160" i="15"/>
  <c r="C1159" i="15"/>
  <c r="C1158" i="15"/>
  <c r="C1157" i="15"/>
  <c r="C1156" i="15"/>
  <c r="C1155" i="15"/>
  <c r="C1154" i="15"/>
  <c r="C1153" i="15"/>
  <c r="C1152" i="15"/>
  <c r="C1151" i="15"/>
  <c r="C1150" i="15"/>
  <c r="C1149" i="15"/>
  <c r="C1148" i="15"/>
  <c r="C1147" i="15"/>
  <c r="C1146" i="15"/>
  <c r="C1145" i="15"/>
  <c r="C1144" i="15"/>
  <c r="C1143" i="15"/>
  <c r="C1142" i="15"/>
  <c r="C1141" i="15"/>
  <c r="C1140" i="15"/>
  <c r="C1139" i="15"/>
  <c r="C1138" i="15"/>
  <c r="C1137" i="15"/>
  <c r="C1136" i="15"/>
  <c r="C1135" i="15"/>
  <c r="C1134" i="15"/>
  <c r="C1133" i="15"/>
  <c r="C1132" i="15"/>
  <c r="C1131" i="15"/>
  <c r="C1130" i="15"/>
  <c r="C1129" i="15"/>
  <c r="C1128" i="15"/>
  <c r="C1127" i="15"/>
  <c r="C1126" i="15"/>
  <c r="C1125" i="15"/>
  <c r="C1124" i="15"/>
  <c r="C1123" i="15"/>
  <c r="C1122" i="15"/>
  <c r="C1121" i="15"/>
  <c r="C1120" i="15"/>
  <c r="C1119" i="15"/>
  <c r="C1118" i="15"/>
  <c r="C1117" i="15"/>
  <c r="C1116" i="15"/>
  <c r="C1115" i="15"/>
  <c r="C1114" i="15"/>
  <c r="C1113" i="15"/>
  <c r="C1112" i="15"/>
  <c r="C1111" i="15"/>
  <c r="C1110" i="15"/>
  <c r="C1109" i="15"/>
  <c r="C1108" i="15"/>
  <c r="C1107" i="15"/>
  <c r="C1106" i="15"/>
  <c r="C1105" i="15"/>
  <c r="C1104" i="15"/>
  <c r="C1103" i="15"/>
  <c r="C1102" i="15"/>
  <c r="C1101" i="15"/>
  <c r="C1100" i="15"/>
  <c r="C1099" i="15"/>
  <c r="C1098" i="15"/>
  <c r="C1097" i="15"/>
  <c r="C1096" i="15"/>
  <c r="C1095" i="15"/>
  <c r="C1094" i="15"/>
  <c r="C1093" i="15"/>
  <c r="C1092" i="15"/>
  <c r="C1091" i="15"/>
  <c r="C1090" i="15"/>
  <c r="C1089" i="15"/>
  <c r="C1088" i="15"/>
  <c r="C1087" i="15"/>
  <c r="C1086" i="15"/>
  <c r="C1085" i="15"/>
  <c r="C1084" i="15"/>
  <c r="C1083" i="15"/>
  <c r="C1082" i="15"/>
  <c r="C1081" i="15"/>
  <c r="C1080" i="15"/>
  <c r="C1079" i="15"/>
  <c r="C1078" i="15"/>
  <c r="C1077" i="15"/>
  <c r="C1076" i="15"/>
  <c r="C1075" i="15"/>
  <c r="C1074" i="15"/>
  <c r="C1073" i="15"/>
  <c r="C1072" i="15"/>
  <c r="C1071" i="15"/>
  <c r="C1070" i="15"/>
  <c r="C1069" i="15"/>
  <c r="C1068" i="15"/>
  <c r="C1067" i="15"/>
  <c r="C1066" i="15"/>
  <c r="C1065" i="15"/>
  <c r="C1064" i="15"/>
  <c r="C1063" i="15"/>
  <c r="C1062" i="15"/>
  <c r="C1061" i="15"/>
  <c r="C1060" i="15"/>
  <c r="C1059" i="15"/>
  <c r="C1058" i="15"/>
  <c r="C1057" i="15"/>
  <c r="C1056" i="15"/>
  <c r="C1055" i="15"/>
  <c r="C1054" i="15"/>
  <c r="C1053" i="15"/>
  <c r="C1052" i="15"/>
  <c r="C1051" i="15"/>
  <c r="C1050" i="15"/>
  <c r="C1049" i="15"/>
  <c r="C1048" i="15"/>
  <c r="C1047" i="15"/>
  <c r="C1046" i="15"/>
  <c r="C1045" i="15"/>
  <c r="C1044" i="15"/>
  <c r="C1043" i="15"/>
  <c r="C1042" i="15"/>
  <c r="C1041" i="15"/>
  <c r="C1040" i="15"/>
  <c r="C1039" i="15"/>
  <c r="C1038" i="15"/>
  <c r="C1037" i="15"/>
  <c r="C1036" i="15"/>
  <c r="C1035" i="15"/>
  <c r="C1034" i="15"/>
  <c r="C1033" i="15"/>
  <c r="C1032" i="15"/>
  <c r="C1031" i="15"/>
  <c r="C1030" i="15"/>
  <c r="C1029" i="15"/>
  <c r="C1028" i="15"/>
  <c r="C1027" i="15"/>
  <c r="C1026" i="15"/>
  <c r="C1025" i="15"/>
  <c r="C1024" i="15"/>
  <c r="C1023" i="15"/>
  <c r="C1022" i="15"/>
  <c r="C1021" i="15"/>
  <c r="C1020" i="15"/>
  <c r="C1019" i="15"/>
  <c r="C1018" i="15"/>
  <c r="C1017" i="15"/>
  <c r="C1016" i="15"/>
  <c r="C1015" i="15"/>
  <c r="C1014" i="15"/>
  <c r="C1013" i="15"/>
  <c r="C1012" i="15"/>
  <c r="C1011" i="15"/>
  <c r="C1010" i="15"/>
  <c r="C1009" i="15"/>
  <c r="C1008" i="15"/>
  <c r="C1007" i="15"/>
  <c r="C1006" i="15"/>
  <c r="C1005" i="15"/>
  <c r="C1004" i="15"/>
  <c r="C1003" i="15"/>
  <c r="C1002" i="15"/>
  <c r="C1001" i="15"/>
  <c r="C1000" i="15"/>
  <c r="C999" i="15"/>
  <c r="C998" i="15"/>
  <c r="C997" i="15"/>
  <c r="C996" i="15"/>
  <c r="C995" i="15"/>
  <c r="C994" i="15"/>
  <c r="C993" i="15"/>
  <c r="C992" i="15"/>
  <c r="C991" i="15"/>
  <c r="C990" i="15"/>
  <c r="C989" i="15"/>
  <c r="C988" i="15"/>
  <c r="C987" i="15"/>
  <c r="C986" i="15"/>
  <c r="C985" i="15"/>
  <c r="C984" i="15"/>
  <c r="C983" i="15"/>
  <c r="C982" i="15"/>
  <c r="C981" i="15"/>
  <c r="C980" i="15"/>
  <c r="C979" i="15"/>
  <c r="C978" i="15"/>
  <c r="C977" i="15"/>
  <c r="C976" i="15"/>
  <c r="C975" i="15"/>
  <c r="C974" i="15"/>
  <c r="C973" i="15"/>
  <c r="C972" i="15"/>
  <c r="C971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7" i="15"/>
  <c r="C946" i="15"/>
  <c r="C945" i="15"/>
  <c r="C944" i="15"/>
  <c r="C943" i="15"/>
  <c r="C942" i="15"/>
  <c r="C941" i="15"/>
  <c r="C940" i="15"/>
  <c r="C939" i="15"/>
  <c r="C938" i="15"/>
  <c r="C937" i="15"/>
  <c r="C936" i="15"/>
  <c r="C935" i="15"/>
  <c r="C934" i="15"/>
  <c r="C933" i="15"/>
  <c r="C932" i="15"/>
  <c r="C931" i="15"/>
  <c r="C930" i="15"/>
  <c r="C929" i="15"/>
  <c r="C928" i="15"/>
  <c r="C927" i="15"/>
  <c r="C926" i="15"/>
  <c r="C925" i="15"/>
  <c r="C924" i="15"/>
  <c r="C923" i="15"/>
  <c r="C922" i="15"/>
  <c r="C921" i="15"/>
  <c r="C920" i="15"/>
  <c r="C919" i="15"/>
  <c r="C918" i="15"/>
  <c r="C917" i="15"/>
  <c r="C916" i="15"/>
  <c r="C915" i="15"/>
  <c r="C914" i="15"/>
  <c r="C913" i="15"/>
  <c r="C912" i="15"/>
  <c r="C911" i="15"/>
  <c r="C910" i="15"/>
  <c r="C909" i="15"/>
  <c r="C908" i="15"/>
  <c r="C907" i="15"/>
  <c r="C906" i="15"/>
  <c r="C905" i="15"/>
  <c r="C904" i="15"/>
  <c r="C903" i="15"/>
  <c r="C902" i="15"/>
  <c r="C901" i="15"/>
  <c r="C900" i="15"/>
  <c r="C899" i="15"/>
  <c r="C898" i="15"/>
  <c r="C897" i="15"/>
  <c r="C896" i="15"/>
  <c r="C895" i="15"/>
  <c r="C894" i="15"/>
  <c r="C893" i="15"/>
  <c r="C892" i="15"/>
  <c r="C891" i="15"/>
  <c r="C890" i="15"/>
  <c r="C889" i="15"/>
  <c r="C888" i="15"/>
  <c r="C887" i="15"/>
  <c r="C886" i="15"/>
  <c r="C885" i="15"/>
  <c r="C884" i="15"/>
  <c r="C883" i="15"/>
  <c r="C882" i="15"/>
  <c r="C881" i="15"/>
  <c r="C880" i="15"/>
  <c r="C879" i="15"/>
  <c r="C878" i="15"/>
  <c r="C877" i="15"/>
  <c r="C876" i="15"/>
  <c r="C875" i="15"/>
  <c r="C874" i="15"/>
  <c r="C873" i="15"/>
  <c r="C872" i="15"/>
  <c r="C871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8" i="15"/>
  <c r="C857" i="15"/>
  <c r="C856" i="15"/>
  <c r="C855" i="15"/>
  <c r="C854" i="15"/>
  <c r="C853" i="15"/>
  <c r="C852" i="15"/>
  <c r="C851" i="15"/>
  <c r="C850" i="15"/>
  <c r="C849" i="15"/>
  <c r="C848" i="15"/>
  <c r="C847" i="15"/>
  <c r="C846" i="15"/>
  <c r="C845" i="15"/>
  <c r="C844" i="15"/>
  <c r="C843" i="15"/>
  <c r="C842" i="15"/>
  <c r="C841" i="15"/>
  <c r="C840" i="15"/>
  <c r="C839" i="15"/>
  <c r="C838" i="15"/>
  <c r="C837" i="15"/>
  <c r="C836" i="15"/>
  <c r="C835" i="15"/>
  <c r="C834" i="15"/>
  <c r="C833" i="15"/>
  <c r="C832" i="15"/>
  <c r="C831" i="15"/>
  <c r="C830" i="15"/>
  <c r="C829" i="15"/>
  <c r="C828" i="15"/>
  <c r="C827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3" i="15"/>
  <c r="C812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3" i="15"/>
  <c r="C792" i="15"/>
  <c r="C791" i="15"/>
  <c r="C790" i="15"/>
  <c r="C789" i="15"/>
  <c r="C788" i="15"/>
  <c r="C787" i="15"/>
  <c r="C786" i="15"/>
  <c r="C785" i="15"/>
  <c r="C784" i="15"/>
  <c r="C783" i="15"/>
  <c r="C782" i="15"/>
  <c r="C781" i="15"/>
  <c r="C780" i="15"/>
  <c r="C779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7" i="15"/>
  <c r="C756" i="15"/>
  <c r="C755" i="15"/>
  <c r="C754" i="15"/>
  <c r="C753" i="15"/>
  <c r="C752" i="15"/>
  <c r="C751" i="15"/>
  <c r="C750" i="15"/>
  <c r="C749" i="15"/>
  <c r="C748" i="15"/>
  <c r="C747" i="15"/>
  <c r="C746" i="15"/>
  <c r="C745" i="15"/>
  <c r="C744" i="15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5" i="13"/>
  <c r="B4" i="13"/>
  <c r="B3" i="13"/>
  <c r="B2" i="13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AG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AH2" i="9"/>
  <c r="AH3" i="9" s="1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19" i="3"/>
  <c r="B218" i="3"/>
  <c r="B217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5" i="3"/>
  <c r="B4" i="3"/>
  <c r="B3" i="3"/>
  <c r="B2" i="3"/>
  <c r="G213" i="3" l="1"/>
  <c r="F213" i="3"/>
  <c r="E213" i="3" s="1"/>
  <c r="AI2" i="9"/>
  <c r="AI3" i="9" l="1"/>
  <c r="AJ2" i="9"/>
  <c r="AK2" i="9" l="1"/>
  <c r="AJ3" i="9"/>
  <c r="AK3" i="9" l="1"/>
  <c r="AL2" i="9"/>
  <c r="AL3" i="9" l="1"/>
  <c r="AM2" i="9"/>
  <c r="AM3" i="9" l="1"/>
  <c r="AN2" i="9"/>
  <c r="AO2" i="9" l="1"/>
  <c r="AN3" i="9"/>
  <c r="AP2" i="9" l="1"/>
  <c r="AO3" i="9"/>
  <c r="AP3" i="9" l="1"/>
  <c r="AQ2" i="9"/>
  <c r="AQ3" i="9" l="1"/>
  <c r="AR2" i="9"/>
  <c r="AS2" i="9" l="1"/>
  <c r="AR3" i="9"/>
  <c r="AS3" i="9" l="1"/>
  <c r="AT2" i="9"/>
  <c r="AT3" i="9" l="1"/>
  <c r="AU2" i="9"/>
  <c r="AU3" i="9" s="1"/>
</calcChain>
</file>

<file path=xl/sharedStrings.xml><?xml version="1.0" encoding="utf-8"?>
<sst xmlns="http://schemas.openxmlformats.org/spreadsheetml/2006/main" count="16244" uniqueCount="942">
  <si>
    <t>dependent variable</t>
  </si>
  <si>
    <t>renewable energy consumption</t>
  </si>
  <si>
    <t>Energy consumption</t>
  </si>
  <si>
    <t>economic growth</t>
  </si>
  <si>
    <t>growth</t>
  </si>
  <si>
    <t>renewable energy generation capacity</t>
  </si>
  <si>
    <t>QOL, HDI</t>
  </si>
  <si>
    <t>education</t>
  </si>
  <si>
    <t>variable</t>
  </si>
  <si>
    <t>indicator</t>
  </si>
  <si>
    <t>Doytch &amp; Narayan, 2016</t>
  </si>
  <si>
    <t>Sadorsky, 2011</t>
  </si>
  <si>
    <t>Collier &amp; Dollar</t>
  </si>
  <si>
    <t>Boone</t>
  </si>
  <si>
    <t>Burnside and Dollar</t>
  </si>
  <si>
    <t>Column1</t>
  </si>
  <si>
    <t>Rajan and subramanian (2008)</t>
  </si>
  <si>
    <t>Rajan and subramanian (2011)</t>
  </si>
  <si>
    <t>Haque &amp; Rashid</t>
  </si>
  <si>
    <t>Sarpong &amp; Bein</t>
  </si>
  <si>
    <t>Yogo</t>
  </si>
  <si>
    <t>Others</t>
  </si>
  <si>
    <t>FDI</t>
  </si>
  <si>
    <t>Sectoral FDI/GDP</t>
  </si>
  <si>
    <t>yes</t>
  </si>
  <si>
    <t>FDI/GDP</t>
  </si>
  <si>
    <t>GDP</t>
  </si>
  <si>
    <t>Real GDP/capita, PPP, Growth rate</t>
  </si>
  <si>
    <t>Real GDP/capita</t>
  </si>
  <si>
    <t>GDP/capita, Growth rate</t>
  </si>
  <si>
    <t>log(GDP/capita)</t>
  </si>
  <si>
    <t>initial GDP/capita</t>
  </si>
  <si>
    <t>initial GDP/capita (PPP)</t>
  </si>
  <si>
    <t>M2/GDP, lagged</t>
  </si>
  <si>
    <t>initial M2/GDP</t>
  </si>
  <si>
    <t>GNP</t>
  </si>
  <si>
    <t>initial per capita GNP</t>
  </si>
  <si>
    <t>GNI</t>
  </si>
  <si>
    <t>log GNI relative to OECD</t>
  </si>
  <si>
    <t>(log GNI relative to OECD)^2</t>
  </si>
  <si>
    <t>GNI/capita growth</t>
  </si>
  <si>
    <t xml:space="preserve">Trade  </t>
  </si>
  <si>
    <t>Terms of trade</t>
  </si>
  <si>
    <t>Trade openness</t>
  </si>
  <si>
    <t>initial level of trade policy (Sachs and Warner thresholds)</t>
  </si>
  <si>
    <t>X + M/GDP</t>
  </si>
  <si>
    <t>tariff</t>
  </si>
  <si>
    <t>unweighted avg across products</t>
  </si>
  <si>
    <t>Debt rescheduling</t>
  </si>
  <si>
    <t>Sus dev</t>
  </si>
  <si>
    <t>net national savings + edu expenditures - energy depletion &amp; CO2</t>
  </si>
  <si>
    <t>ND-GAIN country index (country's vulnerability to CC)</t>
  </si>
  <si>
    <t>Population</t>
  </si>
  <si>
    <t>population</t>
  </si>
  <si>
    <t>rural population %</t>
  </si>
  <si>
    <t>initial level of life expectancy</t>
  </si>
  <si>
    <t>institutional quality</t>
  </si>
  <si>
    <t xml:space="preserve">ICRGE </t>
  </si>
  <si>
    <t>governance</t>
  </si>
  <si>
    <t>World governance indicators</t>
  </si>
  <si>
    <t>inequality</t>
  </si>
  <si>
    <t>Gini coefficient</t>
  </si>
  <si>
    <t>Policy</t>
  </si>
  <si>
    <t>CPIA (WB Country policy and instituional assessment)</t>
  </si>
  <si>
    <t>initial policy</t>
  </si>
  <si>
    <t>control of corruption</t>
  </si>
  <si>
    <t>Democracy</t>
  </si>
  <si>
    <t>Geography</t>
  </si>
  <si>
    <t>avg # of frost days and tropical land area</t>
  </si>
  <si>
    <t>Aid</t>
  </si>
  <si>
    <t>ODA/GDP</t>
  </si>
  <si>
    <t>(ODA/GDP)^2</t>
  </si>
  <si>
    <t>mult. Aid /GDP</t>
  </si>
  <si>
    <t>Bilat. Aid/GDP</t>
  </si>
  <si>
    <t>fitted aid to GDP (predicted mean of aid)</t>
  </si>
  <si>
    <t>ODA</t>
  </si>
  <si>
    <t>CPIA * ODA/GDP</t>
  </si>
  <si>
    <t>ICRGE * ODA/GDP</t>
  </si>
  <si>
    <t>Cumulative projects</t>
  </si>
  <si>
    <t>cumulative # of projects for each coutry</t>
  </si>
  <si>
    <t>inflation</t>
  </si>
  <si>
    <t>CPI</t>
  </si>
  <si>
    <t>log(inflation +1)</t>
  </si>
  <si>
    <t>log inflation</t>
  </si>
  <si>
    <t>avg annual growth rate of CPI-based inflation</t>
  </si>
  <si>
    <t>SD of inflation</t>
  </si>
  <si>
    <t>energy consumption/capita</t>
  </si>
  <si>
    <t>Indus energy consumption</t>
  </si>
  <si>
    <t>Natural log of industrial energy consumption/population</t>
  </si>
  <si>
    <t>indus energy consumption from renewable sources</t>
  </si>
  <si>
    <t>Energy intensity</t>
  </si>
  <si>
    <t>¨CO2 emission per capita</t>
  </si>
  <si>
    <t>Electricity</t>
  </si>
  <si>
    <t>% of ppl with access to electricity</t>
  </si>
  <si>
    <t>% of electricity generated from fossil fuel</t>
  </si>
  <si>
    <t>energy price</t>
  </si>
  <si>
    <t>real oil price</t>
  </si>
  <si>
    <t>finance</t>
  </si>
  <si>
    <t>deposit money bank assets/GDP</t>
  </si>
  <si>
    <t>financial system deposits/GDP</t>
  </si>
  <si>
    <t>liquid liabilities/GDP</t>
  </si>
  <si>
    <t>private credit by deposit money banks/GDP</t>
  </si>
  <si>
    <t>stock market cap/GDP</t>
  </si>
  <si>
    <t>stock market value traded/GDP</t>
  </si>
  <si>
    <t>stock market turnover</t>
  </si>
  <si>
    <t>financial depth (M2/GDP - money supply, monthly) - broad money</t>
  </si>
  <si>
    <t>Saving/GDP</t>
  </si>
  <si>
    <t>avg real exchange rate overvaluation</t>
  </si>
  <si>
    <t>deficit</t>
  </si>
  <si>
    <t>budget balance/GDP</t>
  </si>
  <si>
    <t>total external debt</t>
  </si>
  <si>
    <t>ethnic fractionalisation</t>
  </si>
  <si>
    <t>revlution</t>
  </si>
  <si>
    <t># of revolution annually</t>
  </si>
  <si>
    <t>colony</t>
  </si>
  <si>
    <t>if donor and recipient were ever in colonial relationship, dummy, 1 if yes</t>
  </si>
  <si>
    <t>urbanization</t>
  </si>
  <si>
    <t>proportion of ppl living in urban areas</t>
  </si>
  <si>
    <t>exchange rate</t>
  </si>
  <si>
    <t>real exchange rate</t>
  </si>
  <si>
    <t>human capital</t>
  </si>
  <si>
    <t>gross primary school enrollment</t>
  </si>
  <si>
    <t>infrastructure</t>
  </si>
  <si>
    <t>fixed telephone lines</t>
  </si>
  <si>
    <t>Sub-Saharan Africa</t>
  </si>
  <si>
    <t>Continent sub-category</t>
  </si>
  <si>
    <t>Oil production</t>
  </si>
  <si>
    <t>Proven oil reserves</t>
  </si>
  <si>
    <t>elec %</t>
  </si>
  <si>
    <t>elec rural</t>
  </si>
  <si>
    <t>elec urban</t>
  </si>
  <si>
    <t>oil rent</t>
  </si>
  <si>
    <t>brent</t>
  </si>
  <si>
    <t>dem-</t>
  </si>
  <si>
    <t>GDP, PPP</t>
  </si>
  <si>
    <t>GDP capita, growth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</si>
  <si>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</si>
  <si>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</si>
  <si>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</si>
  <si>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</si>
  <si>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</si>
  <si>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</si>
  <si>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</si>
  <si>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</si>
  <si>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</si>
  <si>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</si>
  <si>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Congo, Dem. Rep.</t>
  </si>
  <si>
    <t>Congo, Rep.</t>
  </si>
  <si>
    <t>Cote D'Ivoire</t>
  </si>
  <si>
    <t>Equatorial Guinea</t>
  </si>
  <si>
    <t>Eritrea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</si>
  <si>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</si>
  <si>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</si>
  <si>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</si>
  <si>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</si>
  <si>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</si>
  <si>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</si>
  <si>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</si>
  <si>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</si>
  <si>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</si>
  <si>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</si>
  <si>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</si>
  <si>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</si>
  <si>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</si>
  <si>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</si>
  <si>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</si>
  <si>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</si>
  <si>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</si>
  <si>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</si>
  <si>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</si>
  <si>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</si>
  <si>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</si>
  <si>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</si>
  <si>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</si>
  <si>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</si>
  <si>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</si>
  <si>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</si>
  <si>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</si>
  <si>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</si>
  <si>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</si>
  <si>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</si>
  <si>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</si>
  <si>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Zambia</t>
  </si>
  <si>
    <t>Zimbabwe</t>
  </si>
  <si>
    <t>SAOGA - South African Oil &amp; Gas Alliance https://www.saoga.org.za/web/oil-and-gas-overview/overview-oil-gas-sub-saharan-africa-region</t>
  </si>
  <si>
    <t>Country Name</t>
  </si>
  <si>
    <t>SSA</t>
  </si>
  <si>
    <t>Country Code</t>
  </si>
  <si>
    <t>Indicator Name</t>
  </si>
  <si>
    <t>Indicator Code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</si>
  <si>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</si>
  <si>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</si>
  <si>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</si>
  <si>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</si>
  <si>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</si>
  <si>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</si>
  <si>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</si>
  <si>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</si>
  <si>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</si>
  <si>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</si>
  <si>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</si>
  <si>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</si>
  <si>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</si>
  <si>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</si>
  <si>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</si>
  <si>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</si>
  <si>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</si>
  <si>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</si>
  <si>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</si>
  <si>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</si>
  <si>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</si>
  <si>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</si>
  <si>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</si>
  <si>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</si>
  <si>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</si>
  <si>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</si>
  <si>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</si>
  <si>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</si>
  <si>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</si>
  <si>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</si>
  <si>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</si>
  <si>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Aruba</t>
  </si>
  <si>
    <t>ABW</t>
  </si>
  <si>
    <t>Access to electricity (% of population)</t>
  </si>
  <si>
    <t>Africa Eastern and Southern</t>
  </si>
  <si>
    <t>AFE</t>
  </si>
  <si>
    <t>Afghanistan</t>
  </si>
  <si>
    <t>AFG</t>
  </si>
  <si>
    <t>Africa Western and Central</t>
  </si>
  <si>
    <t>AFW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</si>
  <si>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</si>
  <si>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</si>
  <si>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</si>
  <si>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</si>
  <si>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</si>
  <si>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</si>
  <si>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</si>
  <si>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</si>
  <si>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</si>
  <si>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</si>
  <si>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</si>
  <si>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</si>
  <si>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</si>
  <si>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</si>
  <si>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</si>
  <si>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</si>
  <si>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</si>
  <si>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</si>
  <si>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</si>
  <si>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</si>
  <si>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</si>
  <si>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</si>
  <si>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</si>
  <si>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BDI</t>
  </si>
  <si>
    <t>Belgium</t>
  </si>
  <si>
    <t>BEL</t>
  </si>
  <si>
    <t>BEN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</si>
  <si>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</si>
  <si>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</si>
  <si>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</si>
  <si>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</si>
  <si>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</si>
  <si>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</si>
  <si>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</si>
  <si>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</si>
  <si>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</si>
  <si>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</si>
  <si>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</si>
  <si>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</si>
  <si>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</si>
  <si>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</si>
  <si>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</si>
  <si>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</si>
  <si>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</si>
  <si>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</si>
  <si>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</si>
  <si>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</si>
  <si>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</si>
  <si>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</si>
  <si>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</si>
  <si>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</si>
  <si>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</si>
  <si>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</si>
  <si>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</si>
  <si>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BWA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</si>
  <si>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</si>
  <si>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</si>
  <si>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</si>
  <si>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</si>
  <si>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</si>
  <si>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</si>
  <si>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</si>
  <si>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</si>
  <si>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</si>
  <si>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</si>
  <si>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</si>
  <si>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</si>
  <si>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</si>
  <si>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</si>
  <si>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</si>
  <si>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CMR</t>
  </si>
  <si>
    <t>COD</t>
  </si>
  <si>
    <t>COG</t>
  </si>
  <si>
    <t>Colombia</t>
  </si>
  <si>
    <t>COL</t>
  </si>
  <si>
    <t>COM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</si>
  <si>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</si>
  <si>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</si>
  <si>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</si>
  <si>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</si>
  <si>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</si>
  <si>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</si>
  <si>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</si>
  <si>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</si>
  <si>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</si>
  <si>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</si>
  <si>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</si>
  <si>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</si>
  <si>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</si>
  <si>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</si>
  <si>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</si>
  <si>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</si>
  <si>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</si>
  <si>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</si>
  <si>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</si>
  <si>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</si>
  <si>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</si>
  <si>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</si>
  <si>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</si>
  <si>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</si>
  <si>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</si>
  <si>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</si>
  <si>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</si>
  <si>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</si>
  <si>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</si>
  <si>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</si>
  <si>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</si>
  <si>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</si>
  <si>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</si>
  <si>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</si>
  <si>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</si>
  <si>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</si>
  <si>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</si>
  <si>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</si>
  <si>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</si>
  <si>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</si>
  <si>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</si>
  <si>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</si>
  <si>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</si>
  <si>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</t>
  </si>
  <si>
    <t>Spain</t>
  </si>
  <si>
    <t>ESP</t>
  </si>
  <si>
    <t>Estonia</t>
  </si>
  <si>
    <t>EST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</si>
  <si>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</si>
  <si>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</si>
  <si>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</si>
  <si>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</si>
  <si>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</si>
  <si>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</si>
  <si>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</si>
  <si>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</si>
  <si>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</si>
  <si>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</si>
  <si>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</si>
  <si>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</si>
  <si>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</si>
  <si>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</si>
  <si>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</si>
  <si>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</t>
  </si>
  <si>
    <t>United Kingdom</t>
  </si>
  <si>
    <t>GBR</t>
  </si>
  <si>
    <t>Georgia</t>
  </si>
  <si>
    <t>GEO</t>
  </si>
  <si>
    <t>GHA</t>
  </si>
  <si>
    <t>Gibraltar</t>
  </si>
  <si>
    <t>GIB</t>
  </si>
  <si>
    <t>GIN</t>
  </si>
  <si>
    <t>Gambia, The</t>
  </si>
  <si>
    <t>GMB</t>
  </si>
  <si>
    <t>GNB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</si>
  <si>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</si>
  <si>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</si>
  <si>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</si>
  <si>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</si>
  <si>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</si>
  <si>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</si>
  <si>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</si>
  <si>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</si>
  <si>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</si>
  <si>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</si>
  <si>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</si>
  <si>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</si>
  <si>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</si>
  <si>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</si>
  <si>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</si>
  <si>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</si>
  <si>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</si>
  <si>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</si>
  <si>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</si>
  <si>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</si>
  <si>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</si>
  <si>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</si>
  <si>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</si>
  <si>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</si>
  <si>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</si>
  <si>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</si>
  <si>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</si>
  <si>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</si>
  <si>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</si>
  <si>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</si>
  <si>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</si>
  <si>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</si>
  <si>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</si>
  <si>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</si>
  <si>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</si>
  <si>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</si>
  <si>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</si>
  <si>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</si>
  <si>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</si>
  <si>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</si>
  <si>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</si>
  <si>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</si>
  <si>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</si>
  <si>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</si>
  <si>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</si>
  <si>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</si>
  <si>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</si>
  <si>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</si>
  <si>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</si>
  <si>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</si>
  <si>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</si>
  <si>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</si>
  <si>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</si>
  <si>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</si>
  <si>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</si>
  <si>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</si>
  <si>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</si>
  <si>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</si>
  <si>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</si>
  <si>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</si>
  <si>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</si>
  <si>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</si>
  <si>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</si>
  <si>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</si>
  <si>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</si>
  <si>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</si>
  <si>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</si>
  <si>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</si>
  <si>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</si>
  <si>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</si>
  <si>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</si>
  <si>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</si>
  <si>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</si>
  <si>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</si>
  <si>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</si>
  <si>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</si>
  <si>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</si>
  <si>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</si>
  <si>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</si>
  <si>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</si>
  <si>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</si>
  <si>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</si>
  <si>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</si>
  <si>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</si>
  <si>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</si>
  <si>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</si>
  <si>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</si>
  <si>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</si>
  <si>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</si>
  <si>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</si>
  <si>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</si>
  <si>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</si>
  <si>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</si>
  <si>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</si>
  <si>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</si>
  <si>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</si>
  <si>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</si>
  <si>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</si>
  <si>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</si>
  <si>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</si>
  <si>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</si>
  <si>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</si>
  <si>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</si>
  <si>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</si>
  <si>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</si>
  <si>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</si>
  <si>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</si>
  <si>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</si>
  <si>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</si>
  <si>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</si>
  <si>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</si>
  <si>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</si>
  <si>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</si>
  <si>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</si>
  <si>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</si>
  <si>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</si>
  <si>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</si>
  <si>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</si>
  <si>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</si>
  <si>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</si>
  <si>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</si>
  <si>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</si>
  <si>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</si>
  <si>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</si>
  <si>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</si>
  <si>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</si>
  <si>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</si>
  <si>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</si>
  <si>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</si>
  <si>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</si>
  <si>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</si>
  <si>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</si>
  <si>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</si>
  <si>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</si>
  <si>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</si>
  <si>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</si>
  <si>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</si>
  <si>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</si>
  <si>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</si>
  <si>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</si>
  <si>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</si>
  <si>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</si>
  <si>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</si>
  <si>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</si>
  <si>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</si>
  <si>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</si>
  <si>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</si>
  <si>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</si>
  <si>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</t>
  </si>
  <si>
    <t>MRT</t>
  </si>
  <si>
    <t>MUS</t>
  </si>
  <si>
    <t>MWI</t>
  </si>
  <si>
    <t>Malaysia</t>
  </si>
  <si>
    <t>MYS</t>
  </si>
  <si>
    <t>North America</t>
  </si>
  <si>
    <t>NAC</t>
  </si>
  <si>
    <t>NAM</t>
  </si>
  <si>
    <t>New Caledonia</t>
  </si>
  <si>
    <t>NCL</t>
  </si>
  <si>
    <t>NER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</si>
  <si>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</si>
  <si>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</si>
  <si>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</si>
  <si>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</si>
  <si>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</si>
  <si>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</si>
  <si>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</si>
  <si>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</si>
  <si>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</si>
  <si>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</si>
  <si>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</si>
  <si>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</si>
  <si>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</si>
  <si>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</si>
  <si>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</si>
  <si>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</si>
  <si>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</si>
  <si>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</si>
  <si>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</si>
  <si>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</si>
  <si>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</si>
  <si>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</si>
  <si>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</si>
  <si>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</si>
  <si>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</si>
  <si>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</si>
  <si>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</si>
  <si>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</si>
  <si>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</si>
  <si>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</si>
  <si>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</si>
  <si>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</si>
  <si>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</si>
  <si>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</si>
  <si>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</si>
  <si>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</si>
  <si>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</si>
  <si>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</si>
  <si>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</si>
  <si>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</si>
  <si>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</si>
  <si>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</si>
  <si>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</si>
  <si>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</si>
  <si>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</si>
  <si>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</si>
  <si>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</si>
  <si>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</si>
  <si>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</si>
  <si>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</si>
  <si>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</si>
  <si>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</si>
  <si>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</si>
  <si>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</si>
  <si>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</si>
  <si>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</si>
  <si>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</si>
  <si>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</t>
  </si>
  <si>
    <t>South Asia</t>
  </si>
  <si>
    <t>SAS</t>
  </si>
  <si>
    <t>Saudi Arabia</t>
  </si>
  <si>
    <t>SAU</t>
  </si>
  <si>
    <t>SDN</t>
  </si>
  <si>
    <t>SEN</t>
  </si>
  <si>
    <t>Singapore</t>
  </si>
  <si>
    <t>SGP</t>
  </si>
  <si>
    <t>Solomon Islands</t>
  </si>
  <si>
    <t>SLB</t>
  </si>
  <si>
    <t>SLE</t>
  </si>
  <si>
    <t>El Salvador</t>
  </si>
  <si>
    <t>SLV</t>
  </si>
  <si>
    <t>San Marino</t>
  </si>
  <si>
    <t>SMR</t>
  </si>
  <si>
    <t>SOM</t>
  </si>
  <si>
    <t>Serbia</t>
  </si>
  <si>
    <t>SRB</t>
  </si>
  <si>
    <t>Sub-Saharan Africa (excluding high income)</t>
  </si>
  <si>
    <t>SSD</t>
  </si>
  <si>
    <t>SSF</t>
  </si>
  <si>
    <t>Small states</t>
  </si>
  <si>
    <t>SST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</si>
  <si>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</si>
  <si>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</si>
  <si>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</si>
  <si>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</si>
  <si>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</si>
  <si>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</si>
  <si>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</si>
  <si>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</si>
  <si>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</si>
  <si>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SWZ</t>
  </si>
  <si>
    <t>Sint Maarten (Dutch part)</t>
  </si>
  <si>
    <t>SXM</t>
  </si>
  <si>
    <t>SYC</t>
  </si>
  <si>
    <t>Syrian Arab Republic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</si>
  <si>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</si>
  <si>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</si>
  <si>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</si>
  <si>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</si>
  <si>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</si>
  <si>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</si>
  <si>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</si>
  <si>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</si>
  <si>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</si>
  <si>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</si>
  <si>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</si>
  <si>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</si>
  <si>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</si>
  <si>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</si>
  <si>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</si>
  <si>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</si>
  <si>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</si>
  <si>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</si>
  <si>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</si>
  <si>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</si>
  <si>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</si>
  <si>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</si>
  <si>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</si>
  <si>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</si>
  <si>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</si>
  <si>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</si>
  <si>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</si>
  <si>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</si>
  <si>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</si>
  <si>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</si>
  <si>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</si>
  <si>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</si>
  <si>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</si>
  <si>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</si>
  <si>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</si>
  <si>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TZA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</si>
  <si>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</si>
  <si>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</si>
  <si>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</si>
  <si>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</si>
  <si>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</si>
  <si>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</si>
  <si>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</si>
  <si>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</si>
  <si>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</si>
  <si>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</si>
  <si>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</si>
  <si>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</si>
  <si>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</si>
  <si>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</si>
  <si>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</si>
  <si>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</si>
  <si>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</si>
  <si>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</si>
  <si>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</si>
  <si>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</si>
  <si>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</si>
  <si>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</si>
  <si>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</si>
  <si>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</si>
  <si>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</si>
  <si>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</si>
  <si>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</si>
  <si>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</si>
  <si>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</si>
  <si>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</si>
  <si>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</si>
  <si>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ZAF</t>
  </si>
  <si>
    <t>ZMB</t>
  </si>
  <si>
    <t>ZWE</t>
  </si>
  <si>
    <t>Access to electricity, rural (% of rural population)</t>
  </si>
  <si>
    <t>EG.ELC.ACCS.RU.ZS</t>
  </si>
  <si>
    <t>Access to electricity, urban (% of urban population)</t>
  </si>
  <si>
    <t>EG.ELC.ACCS.UR.ZS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</si>
  <si>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</si>
  <si>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</si>
  <si>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</si>
  <si>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</si>
  <si>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</si>
  <si>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</si>
  <si>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</si>
  <si>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</si>
  <si>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</si>
  <si>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</si>
  <si>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</si>
  <si>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</si>
  <si>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</si>
  <si>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</si>
  <si>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</si>
  <si>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</si>
  <si>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</si>
  <si>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</si>
  <si>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</si>
  <si>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</si>
  <si>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Oil rents (% of GDP)</t>
  </si>
  <si>
    <t>NY.GDP.PETR.RT.ZS</t>
  </si>
  <si>
    <t>Back to Contents</t>
  </si>
  <si>
    <t>Data 1: Europe Brent Spot Price FOB (Dollars per Barrel)</t>
  </si>
  <si>
    <t>Sourcekey</t>
  </si>
  <si>
    <t>RBRTE</t>
  </si>
  <si>
    <t>Date</t>
  </si>
  <si>
    <t>Europe Brent Spot Price FOB (Dollars per Barrel)</t>
  </si>
  <si>
    <t>ago</t>
  </si>
  <si>
    <t>sub-Saharan Africa</t>
  </si>
  <si>
    <t>ben</t>
  </si>
  <si>
    <t>bwa</t>
  </si>
  <si>
    <t>bfa</t>
  </si>
  <si>
    <t>bdi</t>
  </si>
  <si>
    <t>cmr</t>
  </si>
  <si>
    <t>caf</t>
  </si>
  <si>
    <t>tcd</t>
  </si>
  <si>
    <t>com</t>
  </si>
  <si>
    <t>cod</t>
  </si>
  <si>
    <t>cog</t>
  </si>
  <si>
    <t>civ</t>
  </si>
  <si>
    <t>gnq</t>
  </si>
  <si>
    <t>eri</t>
  </si>
  <si>
    <t>eth</t>
  </si>
  <si>
    <t>gab</t>
  </si>
  <si>
    <t>gha</t>
  </si>
  <si>
    <t>gin</t>
  </si>
  <si>
    <t>gnb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</si>
  <si>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</si>
  <si>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</si>
  <si>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</si>
  <si>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</si>
  <si>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</si>
  <si>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</si>
  <si>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</si>
  <si>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</si>
  <si>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</si>
  <si>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</si>
  <si>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</si>
  <si>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</si>
  <si>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rwa</t>
  </si>
  <si>
    <t>sen</t>
  </si>
  <si>
    <t>sle</t>
  </si>
  <si>
    <t>zaf</t>
  </si>
  <si>
    <t>sdn</t>
  </si>
  <si>
    <t>tza</t>
  </si>
  <si>
    <t>tgo</t>
  </si>
  <si>
    <t>uga</t>
  </si>
  <si>
    <t>zmb</t>
  </si>
  <si>
    <t>zwe</t>
  </si>
  <si>
    <t>GDP per capita, PPP (current international $)</t>
  </si>
  <si>
    <t>NY.GDP.PCAP.PP.CD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</si>
  <si>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</si>
  <si>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</si>
  <si>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</si>
  <si>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</si>
  <si>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</si>
  <si>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</si>
  <si>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</si>
  <si>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</si>
  <si>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</si>
  <si>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</si>
  <si>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GDP per capita growth (annual %)</t>
  </si>
  <si>
    <t>NY.GDP.PCAP.KD.ZG</t>
  </si>
  <si>
    <t>geo</t>
  </si>
  <si>
    <t>name</t>
  </si>
  <si>
    <t>time</t>
  </si>
  <si>
    <t>Democracy index (EIU)</t>
  </si>
  <si>
    <t>afg</t>
  </si>
  <si>
    <t>alb</t>
  </si>
  <si>
    <t>dza</t>
  </si>
  <si>
    <t>arg</t>
  </si>
  <si>
    <t>arm</t>
  </si>
  <si>
    <t>aus</t>
  </si>
  <si>
    <t>aut</t>
  </si>
  <si>
    <t>aze</t>
  </si>
  <si>
    <t>bhr</t>
  </si>
  <si>
    <t>bgd</t>
  </si>
  <si>
    <t>blr</t>
  </si>
  <si>
    <t>bel</t>
  </si>
  <si>
    <t>btn</t>
  </si>
  <si>
    <t>bol</t>
  </si>
  <si>
    <t>bih</t>
  </si>
  <si>
    <t>bra</t>
  </si>
  <si>
    <t>bgr</t>
  </si>
  <si>
    <t>khm</t>
  </si>
  <si>
    <t>can</t>
  </si>
  <si>
    <t>cpv</t>
  </si>
  <si>
    <t>Cape Verde</t>
  </si>
  <si>
    <t>chl</t>
  </si>
  <si>
    <t>chn</t>
  </si>
  <si>
    <t>col</t>
  </si>
  <si>
    <t>cri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</si>
  <si>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</si>
  <si>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</si>
  <si>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</si>
  <si>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</si>
  <si>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</si>
  <si>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</si>
  <si>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</si>
  <si>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</si>
  <si>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</si>
  <si>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Egypt</t>
  </si>
  <si>
    <t>slv</t>
  </si>
  <si>
    <t>est</t>
  </si>
  <si>
    <t>fji</t>
  </si>
  <si>
    <t>fin</t>
  </si>
  <si>
    <t>fra</t>
  </si>
  <si>
    <t>gmb</t>
  </si>
  <si>
    <t>Gambia</t>
  </si>
  <si>
    <t>deu</t>
  </si>
  <si>
    <t>grc</t>
  </si>
  <si>
    <t>gtm</t>
  </si>
  <si>
    <t>guy</t>
  </si>
  <si>
    <t>hti</t>
  </si>
  <si>
    <t>hnd</t>
  </si>
  <si>
    <t>hkg</t>
  </si>
  <si>
    <t>Hong Kong, China</t>
  </si>
  <si>
    <t>hun</t>
  </si>
  <si>
    <t>isl</t>
  </si>
  <si>
    <t>ind</t>
  </si>
  <si>
    <t>idn</t>
  </si>
  <si>
    <t>irn</t>
  </si>
  <si>
    <t>Iran</t>
  </si>
  <si>
    <t>irq</t>
  </si>
  <si>
    <t>irl</t>
  </si>
  <si>
    <t>isr</t>
  </si>
  <si>
    <t>ita</t>
  </si>
  <si>
    <t>jam</t>
  </si>
  <si>
    <t>jpn</t>
  </si>
  <si>
    <t>jor</t>
  </si>
  <si>
    <t>kaz</t>
  </si>
  <si>
    <t>kwt</t>
  </si>
  <si>
    <t>kgz</t>
  </si>
  <si>
    <t>lao</t>
  </si>
  <si>
    <t>Lao</t>
  </si>
  <si>
    <t>lva</t>
  </si>
  <si>
    <t>lbn</t>
  </si>
  <si>
    <t>lby</t>
  </si>
  <si>
    <t>ltu</t>
  </si>
  <si>
    <t>lux</t>
  </si>
  <si>
    <t>mkd</t>
  </si>
  <si>
    <t>Macedonia, FYR</t>
  </si>
  <si>
    <t>mys</t>
  </si>
  <si>
    <t>mlt</t>
  </si>
  <si>
    <t>mex</t>
  </si>
  <si>
    <t>mda</t>
  </si>
  <si>
    <t>mng</t>
  </si>
  <si>
    <t>mne</t>
  </si>
  <si>
    <t>mar</t>
  </si>
  <si>
    <t>mmr</t>
  </si>
  <si>
    <t>npl</t>
  </si>
  <si>
    <t>nld</t>
  </si>
  <si>
    <t>nzl</t>
  </si>
  <si>
    <t>nic</t>
  </si>
  <si>
    <t>prk</t>
  </si>
  <si>
    <t>North Korea</t>
  </si>
  <si>
    <t>nor</t>
  </si>
  <si>
    <t>omn</t>
  </si>
  <si>
    <t>pak</t>
  </si>
  <si>
    <t>pse</t>
  </si>
  <si>
    <t>Palestine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</si>
  <si>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</si>
  <si>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</si>
  <si>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</si>
  <si>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</si>
  <si>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</si>
  <si>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</si>
  <si>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</si>
  <si>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</si>
  <si>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</si>
  <si>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</si>
  <si>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Russia</t>
  </si>
  <si>
    <t>sau</t>
  </si>
  <si>
    <t>srb</t>
  </si>
  <si>
    <t>sgp</t>
  </si>
  <si>
    <t>svk</t>
  </si>
  <si>
    <t>svn</t>
  </si>
  <si>
    <t>kor</t>
  </si>
  <si>
    <t>South Korea</t>
  </si>
  <si>
    <t>esp</t>
  </si>
  <si>
    <t>lka</t>
  </si>
  <si>
    <t>sur</t>
  </si>
  <si>
    <t>swz</t>
  </si>
  <si>
    <t>Swaziland</t>
  </si>
  <si>
    <t>swe</t>
  </si>
  <si>
    <t>che</t>
  </si>
  <si>
    <t>syr</t>
  </si>
  <si>
    <t>Syria</t>
  </si>
  <si>
    <t>twn</t>
  </si>
  <si>
    <t>Taiwan</t>
  </si>
  <si>
    <t>tjk</t>
  </si>
  <si>
    <t>tha</t>
  </si>
  <si>
    <t>tls</t>
  </si>
  <si>
    <t>tto</t>
  </si>
  <si>
    <t>tun</t>
  </si>
  <si>
    <t>tur</t>
  </si>
  <si>
    <t>tkm</t>
  </si>
  <si>
    <t>ukr</t>
  </si>
  <si>
    <t>are</t>
  </si>
  <si>
    <t>gbr</t>
  </si>
  <si>
    <t>usa</t>
  </si>
  <si>
    <t>ury</t>
  </si>
  <si>
    <t>uzb</t>
  </si>
  <si>
    <t>ven</t>
  </si>
  <si>
    <t>Venezuela</t>
  </si>
  <si>
    <t>vnm</t>
  </si>
  <si>
    <t>yem</t>
  </si>
  <si>
    <t>Yemen</t>
  </si>
  <si>
    <t>country</t>
  </si>
  <si>
    <t>year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</si>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</sst>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"/>
  </numFmts>
  <fonts count="13"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2"/>
      <color indexed="1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color rgb="FF999999"/>
      <name val="Arial"/>
      <family val="2"/>
    </font>
    <font>
      <sz val="10"/>
      <color rgb="FF000000"/>
      <name val="Arial"/>
      <family val="2"/>
    </font>
    <font>
      <b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Calibri"/>
      <family val="2"/>
    </font>
    <font>
      <b/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 quotePrefix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7" fillId="0" borderId="5" xfId="0" applyFont="1" applyBorder="1"/>
    <xf numFmtId="0" fontId="7" fillId="0" borderId="6" xfId="0" applyFont="1" applyBorder="1"/>
    <xf numFmtId="0" fontId="9" fillId="0" borderId="0" xfId="0" applyFont="1"/>
    <xf numFmtId="0" fontId="0" fillId="0" borderId="5" xfId="0" applyBorder="1"/>
    <xf numFmtId="0" fontId="0" fillId="0" borderId="2" xfId="0" applyBorder="1"/>
    <xf numFmtId="0" fontId="7" fillId="0" borderId="0" xfId="0" applyFont="1"/>
    <xf numFmtId="0" fontId="0" fillId="0" borderId="0" xfId="0"/>
    <xf numFmtId="0" fontId="10" fillId="0" borderId="7" xfId="0" applyFont="1" applyBorder="1" applyAlignment="1">
      <alignment horizontal="center" vertical="top"/>
    </xf>
    <xf numFmtId="176" fontId="0" fillId="0" borderId="0" xfId="0" applyNumberFormat="1"/>
    <xf numFmtId="0" fontId="11" fillId="0" borderId="10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10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</cellXfs>
  <cellStyles count="2">
    <cellStyle name="ハイパーリンク" xfId="1" builtinId="8"/>
    <cellStyle name="標準" xfId="0" builtinId="0"/>
  </cellStyles>
  <dxfs count="2">
    <dxf>
      <font>
        <b/>
        <strike val="0"/>
        <condense val="0"/>
        <extend val="0"/>
        <outline val="0"/>
        <shadow val="0"/>
        <vertAlign val="baseline"/>
        <sz val="11"/>
        <color theme="1"/>
        <name val="游ゴシック"/>
        <family val="2"/>
        <scheme val="minor"/>
      </font>
    </dxf>
    <dxf>
      <alignment horizontal="general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95" totalsRowShown="0" headerRowDxfId="1">
  <autoFilter ref="A2:N95" xr:uid="{00000000-0009-0000-0100-000001000000}"/>
  <tableColumns count="14">
    <tableColumn id="1" xr3:uid="{00000000-0010-0000-0000-000001000000}" name="variable" dataDxfId="0"/>
    <tableColumn id="2" xr3:uid="{00000000-0010-0000-0000-000002000000}" name="indicator"/>
    <tableColumn id="3" xr3:uid="{00000000-0010-0000-0000-000003000000}" name="Doytch &amp; Narayan, 2016"/>
    <tableColumn id="4" xr3:uid="{00000000-0010-0000-0000-000004000000}" name="Sadorsky, 2011"/>
    <tableColumn id="5" xr3:uid="{00000000-0010-0000-0000-000005000000}" name="Collier &amp; Dollar"/>
    <tableColumn id="6" xr3:uid="{00000000-0010-0000-0000-000006000000}" name="Boone"/>
    <tableColumn id="7" xr3:uid="{00000000-0010-0000-0000-000007000000}" name="Burnside and Dollar"/>
    <tableColumn id="13" xr3:uid="{00000000-0010-0000-0000-00000D000000}" name="Column1"/>
    <tableColumn id="8" xr3:uid="{00000000-0010-0000-0000-000008000000}" name="Rajan and subramanian (2008)"/>
    <tableColumn id="14" xr3:uid="{00000000-0010-0000-0000-00000E000000}" name="Rajan and subramanian (2011)"/>
    <tableColumn id="9" xr3:uid="{00000000-0010-0000-0000-000009000000}" name="Haque &amp; Rashid"/>
    <tableColumn id="10" xr3:uid="{00000000-0010-0000-0000-00000A000000}" name="Sarpong &amp; Bein"/>
    <tableColumn id="11" xr3:uid="{00000000-0010-0000-0000-00000B000000}" name="Yogo"/>
    <tableColumn id="12" xr3:uid="{00000000-0010-0000-0000-00000C000000}" name="Oth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opLeftCell="A10" workbookViewId="0">
      <selection activeCell="F81" sqref="F81"/>
    </sheetView>
  </sheetViews>
  <sheetFormatPr baseColWidth="10" defaultColWidth="8.83203125" defaultRowHeight="18"/>
  <cols>
    <col min="1" max="1" width="18.6640625" style="19" bestFit="1" customWidth="1"/>
    <col min="2" max="2" width="52.5" style="19" bestFit="1" customWidth="1"/>
    <col min="3" max="12" width="14.5" style="19" customWidth="1"/>
  </cols>
  <sheetData>
    <row r="1" spans="1:14" ht="19" customHeight="1" thickBot="1">
      <c r="A1" t="s">
        <v>0</v>
      </c>
      <c r="C1" t="s">
        <v>1</v>
      </c>
      <c r="D1" t="s">
        <v>2</v>
      </c>
      <c r="E1" t="s">
        <v>3</v>
      </c>
      <c r="I1" t="s">
        <v>4</v>
      </c>
      <c r="J1" t="s">
        <v>4</v>
      </c>
      <c r="K1" t="s">
        <v>5</v>
      </c>
      <c r="L1" t="s">
        <v>6</v>
      </c>
      <c r="M1" t="s">
        <v>7</v>
      </c>
    </row>
    <row r="2" spans="1:14" ht="49.5" customHeight="1">
      <c r="A2" s="12" t="s">
        <v>8</v>
      </c>
      <c r="B2" s="10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9" t="s">
        <v>19</v>
      </c>
      <c r="M2" s="9" t="s">
        <v>20</v>
      </c>
      <c r="N2" s="9" t="s">
        <v>21</v>
      </c>
    </row>
    <row r="3" spans="1:14">
      <c r="A3" s="13" t="s">
        <v>22</v>
      </c>
      <c r="B3" s="17" t="s">
        <v>23</v>
      </c>
      <c r="C3" s="15" t="s">
        <v>24</v>
      </c>
    </row>
    <row r="4" spans="1:14">
      <c r="A4" s="16"/>
      <c r="B4" s="17" t="s">
        <v>25</v>
      </c>
      <c r="K4" t="s">
        <v>24</v>
      </c>
      <c r="M4" t="s">
        <v>24</v>
      </c>
    </row>
    <row r="5" spans="1:14">
      <c r="A5" s="13" t="s">
        <v>26</v>
      </c>
      <c r="B5" s="17" t="s">
        <v>27</v>
      </c>
      <c r="C5" t="s">
        <v>24</v>
      </c>
      <c r="I5" t="s">
        <v>24</v>
      </c>
    </row>
    <row r="6" spans="1:14">
      <c r="A6" s="13"/>
      <c r="B6" s="17" t="s">
        <v>28</v>
      </c>
      <c r="D6" t="s">
        <v>24</v>
      </c>
    </row>
    <row r="7" spans="1:14">
      <c r="A7" s="13"/>
      <c r="B7" s="17" t="s">
        <v>29</v>
      </c>
      <c r="L7" t="s">
        <v>24</v>
      </c>
    </row>
    <row r="8" spans="1:14">
      <c r="A8" s="13"/>
      <c r="B8" s="17" t="s">
        <v>30</v>
      </c>
      <c r="E8" t="s">
        <v>24</v>
      </c>
      <c r="K8" t="s">
        <v>24</v>
      </c>
      <c r="M8" t="s">
        <v>24</v>
      </c>
    </row>
    <row r="9" spans="1:14">
      <c r="A9" s="13"/>
      <c r="B9" s="17" t="s">
        <v>31</v>
      </c>
      <c r="G9" t="s">
        <v>24</v>
      </c>
      <c r="I9" t="s">
        <v>24</v>
      </c>
    </row>
    <row r="10" spans="1:14">
      <c r="A10" s="13"/>
      <c r="B10" s="17" t="s">
        <v>32</v>
      </c>
      <c r="I10" t="s">
        <v>24</v>
      </c>
    </row>
    <row r="11" spans="1:14">
      <c r="A11" s="13"/>
      <c r="B11" s="17" t="s">
        <v>33</v>
      </c>
      <c r="G11" t="s">
        <v>24</v>
      </c>
    </row>
    <row r="12" spans="1:14">
      <c r="A12" s="13"/>
      <c r="B12" s="17" t="s">
        <v>34</v>
      </c>
      <c r="I12" t="s">
        <v>24</v>
      </c>
    </row>
    <row r="13" spans="1:14">
      <c r="A13" s="13" t="s">
        <v>35</v>
      </c>
      <c r="B13" s="17" t="s">
        <v>36</v>
      </c>
      <c r="E13" t="s">
        <v>24</v>
      </c>
    </row>
    <row r="14" spans="1:14">
      <c r="A14" s="13"/>
      <c r="B14" s="17"/>
    </row>
    <row r="15" spans="1:14">
      <c r="A15" s="13" t="s">
        <v>37</v>
      </c>
      <c r="B15" s="17" t="s">
        <v>38</v>
      </c>
      <c r="F15" t="s">
        <v>24</v>
      </c>
    </row>
    <row r="16" spans="1:14">
      <c r="A16" s="13"/>
      <c r="B16" s="17" t="s">
        <v>39</v>
      </c>
      <c r="F16" t="s">
        <v>24</v>
      </c>
    </row>
    <row r="17" spans="1:14">
      <c r="A17" s="13"/>
      <c r="B17" s="17"/>
    </row>
    <row r="18" spans="1:14">
      <c r="A18" s="13"/>
      <c r="B18" s="17" t="s">
        <v>40</v>
      </c>
      <c r="F18" t="s">
        <v>24</v>
      </c>
    </row>
    <row r="19" spans="1:14">
      <c r="A19" s="13"/>
      <c r="B19" s="17"/>
    </row>
    <row r="20" spans="1:14">
      <c r="A20" s="13" t="s">
        <v>41</v>
      </c>
      <c r="B20" s="16" t="s">
        <v>42</v>
      </c>
      <c r="F20" t="s">
        <v>24</v>
      </c>
    </row>
    <row r="21" spans="1:14">
      <c r="A21" s="13" t="s">
        <v>43</v>
      </c>
      <c r="B21" s="17" t="s">
        <v>44</v>
      </c>
      <c r="I21" t="s">
        <v>24</v>
      </c>
    </row>
    <row r="22" spans="1:14">
      <c r="A22" s="18"/>
      <c r="B22" s="17" t="s">
        <v>45</v>
      </c>
      <c r="E22" t="s">
        <v>24</v>
      </c>
      <c r="L22" t="s">
        <v>24</v>
      </c>
    </row>
    <row r="23" spans="1:14">
      <c r="A23" s="13" t="s">
        <v>46</v>
      </c>
      <c r="B23" s="17" t="s">
        <v>47</v>
      </c>
      <c r="J23" t="s">
        <v>24</v>
      </c>
    </row>
    <row r="24" spans="1:14">
      <c r="A24" s="13"/>
      <c r="B24" s="17"/>
    </row>
    <row r="25" spans="1:14">
      <c r="A25" s="18"/>
    </row>
    <row r="26" spans="1:14">
      <c r="A26" s="13" t="s">
        <v>48</v>
      </c>
      <c r="B26" s="17"/>
      <c r="F26" t="s">
        <v>24</v>
      </c>
    </row>
    <row r="27" spans="1:14">
      <c r="A27" s="13"/>
      <c r="B27" s="17"/>
    </row>
    <row r="28" spans="1:14">
      <c r="A28" s="13" t="s">
        <v>49</v>
      </c>
      <c r="B28" s="17" t="s">
        <v>50</v>
      </c>
      <c r="L28" t="s">
        <v>24</v>
      </c>
    </row>
    <row r="29" spans="1:14">
      <c r="A29" s="13"/>
      <c r="B29" s="17" t="s">
        <v>51</v>
      </c>
      <c r="N29" t="s">
        <v>24</v>
      </c>
    </row>
    <row r="30" spans="1:14">
      <c r="A30" s="13" t="s">
        <v>52</v>
      </c>
      <c r="B30" s="17"/>
    </row>
    <row r="31" spans="1:14">
      <c r="A31" s="13"/>
      <c r="B31" s="17" t="s">
        <v>53</v>
      </c>
      <c r="F31" t="s">
        <v>24</v>
      </c>
    </row>
    <row r="32" spans="1:14">
      <c r="A32" s="13"/>
      <c r="B32" s="17" t="s">
        <v>54</v>
      </c>
      <c r="N32" t="s">
        <v>24</v>
      </c>
    </row>
    <row r="33" spans="1:13">
      <c r="A33" s="13"/>
      <c r="B33" s="17" t="s">
        <v>55</v>
      </c>
      <c r="I33" t="s">
        <v>24</v>
      </c>
    </row>
    <row r="34" spans="1:13">
      <c r="A34" s="13" t="s">
        <v>56</v>
      </c>
      <c r="B34" s="17" t="s">
        <v>57</v>
      </c>
      <c r="E34" t="s">
        <v>24</v>
      </c>
      <c r="G34" t="s">
        <v>24</v>
      </c>
      <c r="I34" t="s">
        <v>24</v>
      </c>
    </row>
    <row r="35" spans="1:13">
      <c r="A35" s="13" t="s">
        <v>58</v>
      </c>
      <c r="B35" s="17" t="s">
        <v>59</v>
      </c>
      <c r="L35" t="s">
        <v>24</v>
      </c>
      <c r="M35" t="s">
        <v>24</v>
      </c>
    </row>
    <row r="36" spans="1:13">
      <c r="A36" s="13" t="s">
        <v>60</v>
      </c>
      <c r="B36" s="17" t="s">
        <v>61</v>
      </c>
    </row>
    <row r="37" spans="1:13">
      <c r="A37" s="13"/>
      <c r="B37" s="17"/>
    </row>
    <row r="38" spans="1:13">
      <c r="A38" s="13"/>
      <c r="B38" s="17"/>
    </row>
    <row r="39" spans="1:13">
      <c r="A39" s="13" t="s">
        <v>62</v>
      </c>
      <c r="B39" s="17" t="s">
        <v>63</v>
      </c>
      <c r="E39" t="s">
        <v>24</v>
      </c>
      <c r="G39" t="s">
        <v>24</v>
      </c>
    </row>
    <row r="40" spans="1:13">
      <c r="A40" s="13"/>
      <c r="B40" s="17" t="s">
        <v>64</v>
      </c>
      <c r="I40" t="s">
        <v>24</v>
      </c>
    </row>
    <row r="41" spans="1:13">
      <c r="A41" s="13"/>
      <c r="B41" s="17"/>
    </row>
    <row r="42" spans="1:13">
      <c r="A42" s="13" t="s">
        <v>65</v>
      </c>
      <c r="B42" s="17"/>
      <c r="M42" t="s">
        <v>24</v>
      </c>
    </row>
    <row r="43" spans="1:13">
      <c r="A43" s="13" t="s">
        <v>66</v>
      </c>
      <c r="B43" s="17"/>
      <c r="M43" t="s">
        <v>24</v>
      </c>
    </row>
    <row r="44" spans="1:13">
      <c r="A44" s="13" t="s">
        <v>67</v>
      </c>
      <c r="B44" s="17" t="s">
        <v>68</v>
      </c>
      <c r="I44" t="s">
        <v>24</v>
      </c>
    </row>
    <row r="45" spans="1:13">
      <c r="A45" s="13"/>
      <c r="B45" s="17"/>
    </row>
    <row r="46" spans="1:13">
      <c r="A46" s="13" t="s">
        <v>69</v>
      </c>
      <c r="B46" s="17" t="s">
        <v>70</v>
      </c>
      <c r="E46" t="s">
        <v>24</v>
      </c>
      <c r="I46" t="s">
        <v>24</v>
      </c>
      <c r="M46" t="s">
        <v>24</v>
      </c>
    </row>
    <row r="47" spans="1:13">
      <c r="A47" s="13"/>
      <c r="B47" s="17" t="s">
        <v>71</v>
      </c>
      <c r="E47" t="s">
        <v>24</v>
      </c>
    </row>
    <row r="48" spans="1:13">
      <c r="A48" s="13"/>
      <c r="B48" s="17" t="s">
        <v>72</v>
      </c>
      <c r="I48" t="s">
        <v>24</v>
      </c>
    </row>
    <row r="49" spans="1:12">
      <c r="A49" s="13"/>
      <c r="B49" s="17" t="s">
        <v>73</v>
      </c>
      <c r="I49" t="s">
        <v>24</v>
      </c>
    </row>
    <row r="50" spans="1:12">
      <c r="A50" s="13"/>
      <c r="B50" s="17" t="s">
        <v>74</v>
      </c>
      <c r="I50" t="s">
        <v>24</v>
      </c>
    </row>
    <row r="51" spans="1:12">
      <c r="A51" s="13"/>
      <c r="B51" s="17" t="s">
        <v>75</v>
      </c>
      <c r="L51" t="s">
        <v>24</v>
      </c>
    </row>
    <row r="52" spans="1:12">
      <c r="A52" s="13"/>
      <c r="B52" s="17" t="s">
        <v>76</v>
      </c>
      <c r="E52" t="s">
        <v>24</v>
      </c>
    </row>
    <row r="53" spans="1:12">
      <c r="A53" s="13"/>
      <c r="B53" s="17" t="s">
        <v>77</v>
      </c>
      <c r="E53" t="s">
        <v>24</v>
      </c>
    </row>
    <row r="54" spans="1:12">
      <c r="A54" s="13" t="s">
        <v>78</v>
      </c>
      <c r="B54" s="17" t="s">
        <v>79</v>
      </c>
      <c r="C54" s="18"/>
      <c r="K54" t="s">
        <v>24</v>
      </c>
    </row>
    <row r="55" spans="1:12">
      <c r="A55" s="13" t="s">
        <v>80</v>
      </c>
      <c r="B55" s="17" t="s">
        <v>81</v>
      </c>
      <c r="C55" t="s">
        <v>24</v>
      </c>
      <c r="L55" t="s">
        <v>24</v>
      </c>
    </row>
    <row r="56" spans="1:12">
      <c r="A56" s="13"/>
      <c r="B56" s="17" t="s">
        <v>82</v>
      </c>
      <c r="E56" t="s">
        <v>24</v>
      </c>
    </row>
    <row r="57" spans="1:12">
      <c r="A57" s="13"/>
      <c r="B57" s="17" t="s">
        <v>83</v>
      </c>
      <c r="I57" t="s">
        <v>24</v>
      </c>
    </row>
    <row r="58" spans="1:12">
      <c r="A58" s="13"/>
      <c r="B58" s="17" t="s">
        <v>84</v>
      </c>
    </row>
    <row r="59" spans="1:12">
      <c r="A59" s="13"/>
      <c r="B59" s="17" t="s">
        <v>85</v>
      </c>
      <c r="J59" t="s">
        <v>24</v>
      </c>
    </row>
    <row r="60" spans="1:12">
      <c r="A60" s="13"/>
      <c r="B60" s="17"/>
    </row>
    <row r="61" spans="1:12">
      <c r="A61" s="13" t="s">
        <v>2</v>
      </c>
      <c r="B61" s="17" t="s">
        <v>86</v>
      </c>
      <c r="D61" t="s">
        <v>24</v>
      </c>
    </row>
    <row r="62" spans="1:12">
      <c r="A62" s="13"/>
      <c r="B62" s="17"/>
    </row>
    <row r="63" spans="1:12">
      <c r="A63" s="13" t="s">
        <v>87</v>
      </c>
      <c r="B63" s="17" t="s">
        <v>88</v>
      </c>
      <c r="C63" t="s">
        <v>24</v>
      </c>
    </row>
    <row r="64" spans="1:12">
      <c r="A64" s="13"/>
      <c r="B64" s="17"/>
    </row>
    <row r="65" spans="1:12">
      <c r="A65" s="13"/>
      <c r="B65" s="17" t="s">
        <v>89</v>
      </c>
      <c r="C65" t="s">
        <v>24</v>
      </c>
    </row>
    <row r="66" spans="1:12">
      <c r="A66" s="13" t="s">
        <v>90</v>
      </c>
      <c r="B66" s="17" t="s">
        <v>91</v>
      </c>
      <c r="K66" t="s">
        <v>24</v>
      </c>
    </row>
    <row r="67" spans="1:12">
      <c r="A67" s="13" t="s">
        <v>92</v>
      </c>
      <c r="B67" s="17" t="s">
        <v>93</v>
      </c>
      <c r="K67" t="s">
        <v>24</v>
      </c>
      <c r="L67" t="s">
        <v>24</v>
      </c>
    </row>
    <row r="68" spans="1:12">
      <c r="A68" s="13"/>
      <c r="B68" s="17" t="s">
        <v>94</v>
      </c>
      <c r="K68" t="s">
        <v>24</v>
      </c>
    </row>
    <row r="69" spans="1:12">
      <c r="A69" s="13" t="s">
        <v>95</v>
      </c>
      <c r="B69" s="17" t="s">
        <v>96</v>
      </c>
      <c r="D69" t="s">
        <v>24</v>
      </c>
    </row>
    <row r="70" spans="1:12">
      <c r="A70" s="13"/>
      <c r="B70" s="17"/>
    </row>
    <row r="71" spans="1:12">
      <c r="A71" s="13"/>
      <c r="B71" s="17"/>
    </row>
    <row r="72" spans="1:12">
      <c r="A72" s="13"/>
      <c r="B72" s="17"/>
    </row>
    <row r="73" spans="1:12">
      <c r="A73" s="13" t="s">
        <v>97</v>
      </c>
      <c r="B73" s="17" t="s">
        <v>98</v>
      </c>
      <c r="D73" t="s">
        <v>24</v>
      </c>
    </row>
    <row r="74" spans="1:12">
      <c r="A74" s="13"/>
      <c r="B74" s="17" t="s">
        <v>99</v>
      </c>
      <c r="D74" t="s">
        <v>24</v>
      </c>
    </row>
    <row r="75" spans="1:12">
      <c r="A75" s="13"/>
      <c r="B75" s="17" t="s">
        <v>100</v>
      </c>
      <c r="D75" t="s">
        <v>24</v>
      </c>
    </row>
    <row r="76" spans="1:12">
      <c r="A76" s="13"/>
      <c r="B76" s="17" t="s">
        <v>101</v>
      </c>
      <c r="D76" t="s">
        <v>24</v>
      </c>
    </row>
    <row r="77" spans="1:12">
      <c r="A77" s="13"/>
      <c r="B77" s="17" t="s">
        <v>102</v>
      </c>
      <c r="D77" t="s">
        <v>24</v>
      </c>
    </row>
    <row r="78" spans="1:12">
      <c r="A78" s="13"/>
      <c r="B78" s="17" t="s">
        <v>103</v>
      </c>
      <c r="D78" t="s">
        <v>24</v>
      </c>
    </row>
    <row r="79" spans="1:12">
      <c r="A79" s="13"/>
      <c r="B79" s="17" t="s">
        <v>104</v>
      </c>
      <c r="D79" t="s">
        <v>24</v>
      </c>
    </row>
    <row r="80" spans="1:12">
      <c r="A80" s="13"/>
      <c r="B80" s="17" t="s">
        <v>105</v>
      </c>
      <c r="I80" t="s">
        <v>24</v>
      </c>
    </row>
    <row r="81" spans="1:14">
      <c r="A81" s="13"/>
      <c r="B81" s="17" t="s">
        <v>106</v>
      </c>
      <c r="I81" t="s">
        <v>24</v>
      </c>
      <c r="L81" t="s">
        <v>24</v>
      </c>
    </row>
    <row r="82" spans="1:14">
      <c r="A82" s="13"/>
      <c r="B82" s="17" t="s">
        <v>107</v>
      </c>
      <c r="J82" t="s">
        <v>24</v>
      </c>
    </row>
    <row r="83" spans="1:14">
      <c r="A83" s="13"/>
      <c r="B83" s="17"/>
    </row>
    <row r="84" spans="1:14">
      <c r="A84" s="13" t="s">
        <v>108</v>
      </c>
      <c r="B84" s="17" t="s">
        <v>109</v>
      </c>
      <c r="I84" t="s">
        <v>24</v>
      </c>
    </row>
    <row r="85" spans="1:14">
      <c r="A85" s="13"/>
      <c r="B85" s="17" t="s">
        <v>110</v>
      </c>
      <c r="L85" t="s">
        <v>24</v>
      </c>
    </row>
    <row r="86" spans="1:14">
      <c r="A86" s="13" t="s">
        <v>111</v>
      </c>
      <c r="B86" s="17"/>
      <c r="G86" t="s">
        <v>24</v>
      </c>
      <c r="I86" t="s">
        <v>24</v>
      </c>
    </row>
    <row r="87" spans="1:14">
      <c r="A87" s="13" t="s">
        <v>112</v>
      </c>
      <c r="B87" s="17" t="s">
        <v>113</v>
      </c>
      <c r="I87" t="s">
        <v>24</v>
      </c>
    </row>
    <row r="88" spans="1:14">
      <c r="A88" s="18" t="s">
        <v>114</v>
      </c>
      <c r="B88" t="s">
        <v>115</v>
      </c>
      <c r="I88" t="s">
        <v>24</v>
      </c>
    </row>
    <row r="89" spans="1:14">
      <c r="A89" s="13"/>
      <c r="B89" s="17"/>
    </row>
    <row r="90" spans="1:14">
      <c r="A90" s="13" t="s">
        <v>116</v>
      </c>
      <c r="B90" s="17" t="s">
        <v>117</v>
      </c>
      <c r="L90" t="s">
        <v>24</v>
      </c>
    </row>
    <row r="91" spans="1:14">
      <c r="A91" s="13"/>
      <c r="B91" s="17"/>
    </row>
    <row r="92" spans="1:14">
      <c r="A92" s="13" t="s">
        <v>118</v>
      </c>
      <c r="B92" s="17" t="s">
        <v>119</v>
      </c>
      <c r="N92" t="s">
        <v>24</v>
      </c>
    </row>
    <row r="93" spans="1:14">
      <c r="A93" s="13" t="s">
        <v>120</v>
      </c>
      <c r="B93" s="17" t="s">
        <v>121</v>
      </c>
      <c r="N93" t="s">
        <v>24</v>
      </c>
    </row>
    <row r="94" spans="1:14">
      <c r="A94" s="13" t="s">
        <v>122</v>
      </c>
      <c r="B94" s="17" t="s">
        <v>123</v>
      </c>
      <c r="N94" t="s">
        <v>24</v>
      </c>
    </row>
    <row r="95" spans="1:14" ht="19" customHeight="1" thickBot="1">
      <c r="A95" s="14"/>
      <c r="B95" s="11"/>
    </row>
  </sheetData>
  <phoneticPr fontId="8"/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theme="7" tint="0.39997558519241921"/>
  </sheetPr>
  <dimension ref="A1"/>
  <sheetViews>
    <sheetView workbookViewId="0">
      <selection activeCell="N14" sqref="N14"/>
    </sheetView>
  </sheetViews>
  <sheetFormatPr baseColWidth="10" defaultColWidth="8.83203125" defaultRowHeight="18"/>
  <sheetData/>
  <phoneticPr fontId="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 filterMode="1">
    <tabColor theme="5" tint="0.39997558519241921"/>
  </sheetPr>
  <dimension ref="A1:AJ267"/>
  <sheetViews>
    <sheetView workbookViewId="0">
      <pane ySplit="5" topLeftCell="A6" activePane="bottomLeft" state="frozen"/>
      <selection pane="bottomLeft" activeCell="W265" sqref="W265"/>
    </sheetView>
  </sheetViews>
  <sheetFormatPr baseColWidth="10" defaultColWidth="8.83203125" defaultRowHeight="18"/>
  <cols>
    <col min="1" max="1" width="49.1640625" style="19" bestFit="1" customWidth="1"/>
    <col min="2" max="2" width="19.33203125" style="19" hidden="1" customWidth="1"/>
    <col min="3" max="16" width="13" style="19" hidden="1" customWidth="1"/>
  </cols>
  <sheetData>
    <row r="1" spans="1:36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</row>
    <row r="2" spans="1:36" hidden="1">
      <c r="A2" t="s">
        <v>221</v>
      </c>
      <c r="B2" t="str">
        <f>IF(ISERROR(VLOOKUP(A2,'Country category'!$A$3:$A$50,1,FALSE)),"non-SSA","sub-Saharan Africa")</f>
        <v>non-SSA</v>
      </c>
      <c r="C2" t="s">
        <v>222</v>
      </c>
      <c r="D2" t="s">
        <v>780</v>
      </c>
      <c r="E2" t="s">
        <v>781</v>
      </c>
      <c r="F2">
        <v>23293.03741161558</v>
      </c>
      <c r="G2">
        <v>25004.17191469773</v>
      </c>
      <c r="H2">
        <v>25643.083684270441</v>
      </c>
      <c r="I2">
        <v>26515.890258195828</v>
      </c>
      <c r="J2">
        <v>27695.54485537911</v>
      </c>
      <c r="K2">
        <v>27690.091327005659</v>
      </c>
      <c r="L2">
        <v>27541.54916149965</v>
      </c>
      <c r="M2">
        <v>29223.236882215158</v>
      </c>
      <c r="N2">
        <v>29508.862267110231</v>
      </c>
      <c r="O2">
        <v>29716.834311206581</v>
      </c>
      <c r="P2">
        <v>32026.972741519599</v>
      </c>
      <c r="Q2">
        <v>31064.355647653221</v>
      </c>
      <c r="R2">
        <v>29847.928352091782</v>
      </c>
      <c r="S2">
        <v>30356.045274593449</v>
      </c>
      <c r="T2">
        <v>33050.903377292263</v>
      </c>
      <c r="U2">
        <v>34051.492804790243</v>
      </c>
      <c r="V2">
        <v>35168.561469577573</v>
      </c>
      <c r="W2">
        <v>36619.588029090977</v>
      </c>
      <c r="X2">
        <v>37247.980502397251</v>
      </c>
      <c r="Y2">
        <v>33553.882001597689</v>
      </c>
      <c r="Z2">
        <v>32625.492690874729</v>
      </c>
      <c r="AA2">
        <v>34324.79935888858</v>
      </c>
      <c r="AB2">
        <v>33567.550016984584</v>
      </c>
      <c r="AC2">
        <v>36829.032774351806</v>
      </c>
      <c r="AD2">
        <v>36779.429429343021</v>
      </c>
      <c r="AE2">
        <v>37311.750319598061</v>
      </c>
      <c r="AF2">
        <v>37585.02507921146</v>
      </c>
      <c r="AG2">
        <v>38897.122666275027</v>
      </c>
    </row>
    <row r="3" spans="1:36" hidden="1">
      <c r="A3" t="s">
        <v>224</v>
      </c>
      <c r="B3" t="str">
        <f>IF(ISERROR(VLOOKUP(A3,'Country category'!$A$3:$A$50,1,FALSE)),"non-SSA","sub-Saharan Africa")</f>
        <v>non-SSA</v>
      </c>
      <c r="C3" t="s">
        <v>225</v>
      </c>
      <c r="D3" t="s">
        <v>780</v>
      </c>
      <c r="E3" t="s">
        <v>781</v>
      </c>
      <c r="F3">
        <v>1855.746639985261</v>
      </c>
      <c r="G3">
        <v>1867.2615320543889</v>
      </c>
      <c r="H3">
        <v>1823.199837374656</v>
      </c>
      <c r="I3">
        <v>1813.343991990205</v>
      </c>
      <c r="J3">
        <v>1837.03077507219</v>
      </c>
      <c r="K3">
        <v>1907.755508094938</v>
      </c>
      <c r="L3">
        <v>1996.38855254642</v>
      </c>
      <c r="M3">
        <v>2052.7846076237802</v>
      </c>
      <c r="N3">
        <v>2060.437504728493</v>
      </c>
      <c r="O3">
        <v>2094.5163620773719</v>
      </c>
      <c r="P3">
        <v>2159.399625349884</v>
      </c>
      <c r="Q3">
        <v>2229.7391880513092</v>
      </c>
      <c r="R3">
        <v>2293.7609935197738</v>
      </c>
      <c r="S3">
        <v>2350.9207758009538</v>
      </c>
      <c r="T3">
        <v>2484.6883149815321</v>
      </c>
      <c r="U3">
        <v>2651.0384511136358</v>
      </c>
      <c r="V3">
        <v>2837.0334842499101</v>
      </c>
      <c r="W3">
        <v>3027.8210250178472</v>
      </c>
      <c r="X3">
        <v>3142.9961173314118</v>
      </c>
      <c r="Y3">
        <v>3109.6051243093029</v>
      </c>
      <c r="Z3">
        <v>3217.6601585668259</v>
      </c>
      <c r="AA3">
        <v>3323.2720140733231</v>
      </c>
      <c r="AB3">
        <v>3237.8706582564591</v>
      </c>
      <c r="AC3">
        <v>3365.682976735869</v>
      </c>
      <c r="AD3">
        <v>3503.6993827276078</v>
      </c>
      <c r="AE3">
        <v>3533.2308192448941</v>
      </c>
      <c r="AF3">
        <v>3627.294347960823</v>
      </c>
      <c r="AG3">
        <v>3702.3906853600802</v>
      </c>
      <c r="AH3">
        <v>3791.875407479884</v>
      </c>
      <c r="AI3">
        <v>3842.5785106703411</v>
      </c>
      <c r="AJ3">
        <v>3684.56262313758</v>
      </c>
    </row>
    <row r="4" spans="1:36" hidden="1">
      <c r="A4" t="s">
        <v>226</v>
      </c>
      <c r="B4" t="str">
        <f>IF(ISERROR(VLOOKUP(A4,'Country category'!$A$3:$A$50,1,FALSE)),"non-SSA","sub-Saharan Africa")</f>
        <v>non-SSA</v>
      </c>
      <c r="C4" t="s">
        <v>227</v>
      </c>
      <c r="D4" t="s">
        <v>780</v>
      </c>
      <c r="E4" t="s">
        <v>781</v>
      </c>
      <c r="R4">
        <v>877.01426830391995</v>
      </c>
      <c r="S4">
        <v>927.85754804701776</v>
      </c>
      <c r="T4">
        <v>925.44142917684212</v>
      </c>
      <c r="U4">
        <v>1023.051749328784</v>
      </c>
      <c r="V4">
        <v>1077.7615396607659</v>
      </c>
      <c r="W4">
        <v>1228.703863429457</v>
      </c>
      <c r="X4">
        <v>1272.57297477768</v>
      </c>
      <c r="Y4">
        <v>1519.6929227843771</v>
      </c>
      <c r="Z4">
        <v>1710.575411092246</v>
      </c>
      <c r="AA4">
        <v>1699.488110197417</v>
      </c>
      <c r="AB4">
        <v>1914.7742283796381</v>
      </c>
      <c r="AC4">
        <v>2015.5147746694799</v>
      </c>
      <c r="AD4">
        <v>2069.424021673562</v>
      </c>
      <c r="AE4">
        <v>2087.3053230668288</v>
      </c>
      <c r="AF4">
        <v>1981.1180685069589</v>
      </c>
      <c r="AG4">
        <v>2058.400221069795</v>
      </c>
      <c r="AH4">
        <v>2082.635648213623</v>
      </c>
      <c r="AI4">
        <v>2152.3664894209001</v>
      </c>
      <c r="AJ4">
        <v>2078.648614509063</v>
      </c>
    </row>
    <row r="5" spans="1:36" hidden="1">
      <c r="A5" t="s">
        <v>228</v>
      </c>
      <c r="B5" t="str">
        <f>IF(ISERROR(VLOOKUP(A5,'Country category'!$A$3:$A$50,1,FALSE)),"non-SSA","sub-Saharan Africa")</f>
        <v>non-SSA</v>
      </c>
      <c r="C5" t="s">
        <v>229</v>
      </c>
      <c r="D5" t="s">
        <v>780</v>
      </c>
      <c r="E5" t="s">
        <v>781</v>
      </c>
      <c r="F5">
        <v>1730.711520398796</v>
      </c>
      <c r="G5">
        <v>1763.354595179791</v>
      </c>
      <c r="H5">
        <v>1801.2916165619299</v>
      </c>
      <c r="I5">
        <v>1776.3735213475791</v>
      </c>
      <c r="J5">
        <v>1763.9069722774</v>
      </c>
      <c r="K5">
        <v>1790.6711268571769</v>
      </c>
      <c r="L5">
        <v>1858.693020084351</v>
      </c>
      <c r="M5">
        <v>1921.690399466577</v>
      </c>
      <c r="N5">
        <v>1960.0615416722731</v>
      </c>
      <c r="O5">
        <v>1965.6901171910581</v>
      </c>
      <c r="P5">
        <v>2027.3993697412759</v>
      </c>
      <c r="Q5">
        <v>2123.1195618335828</v>
      </c>
      <c r="R5">
        <v>2298.8860074614799</v>
      </c>
      <c r="S5">
        <v>2405.5638749691939</v>
      </c>
      <c r="T5">
        <v>2596.2340970043751</v>
      </c>
      <c r="U5">
        <v>2757.792101484049</v>
      </c>
      <c r="V5">
        <v>2912.1954624192422</v>
      </c>
      <c r="W5">
        <v>3066.9339851686641</v>
      </c>
      <c r="X5">
        <v>3230.7190842846621</v>
      </c>
      <c r="Y5">
        <v>3359.3626552176229</v>
      </c>
      <c r="Z5">
        <v>3532.1429859982031</v>
      </c>
      <c r="AA5">
        <v>3675.3924410258642</v>
      </c>
      <c r="AB5">
        <v>3772.3238020175918</v>
      </c>
      <c r="AC5">
        <v>4013.1965231432509</v>
      </c>
      <c r="AD5">
        <v>4208.7317798628837</v>
      </c>
      <c r="AE5">
        <v>4139.3233644976381</v>
      </c>
      <c r="AF5">
        <v>4069.0056666960518</v>
      </c>
      <c r="AG5">
        <v>4115.6454801650152</v>
      </c>
      <c r="AH5">
        <v>4231.8157735629047</v>
      </c>
      <c r="AI5">
        <v>4335.19954736606</v>
      </c>
      <c r="AJ5">
        <v>4242.1144888728377</v>
      </c>
    </row>
    <row r="6" spans="1:36">
      <c r="A6" t="s">
        <v>136</v>
      </c>
      <c r="B6" t="str">
        <f>IF(ISERROR(VLOOKUP(A6,'Country category'!$A$3:$A$50,1,FALSE)),"non-SSA","sub-Saharan Africa")</f>
        <v>sub-Saharan Africa</v>
      </c>
      <c r="C6" t="s">
        <v>230</v>
      </c>
      <c r="D6" t="s">
        <v>780</v>
      </c>
      <c r="E6" t="s">
        <v>781</v>
      </c>
      <c r="F6">
        <v>3279.2221216833318</v>
      </c>
      <c r="G6">
        <v>3311.7764520786818</v>
      </c>
      <c r="H6">
        <v>3086.5651162542799</v>
      </c>
      <c r="I6">
        <v>2325.187270269495</v>
      </c>
      <c r="J6">
        <v>2330.2428116731671</v>
      </c>
      <c r="K6">
        <v>2649.3611208533439</v>
      </c>
      <c r="L6">
        <v>2966.383322399</v>
      </c>
      <c r="M6">
        <v>3136.516286269833</v>
      </c>
      <c r="N6">
        <v>3215.1056188900911</v>
      </c>
      <c r="O6">
        <v>3226.128142210704</v>
      </c>
      <c r="P6">
        <v>3289.4095494681851</v>
      </c>
      <c r="Q6">
        <v>3389.1969669195091</v>
      </c>
      <c r="R6">
        <v>3785.1503220061991</v>
      </c>
      <c r="S6">
        <v>3838.795052477702</v>
      </c>
      <c r="T6">
        <v>4225.4679269176049</v>
      </c>
      <c r="U6">
        <v>4837.7098267604606</v>
      </c>
      <c r="V6">
        <v>5362.0198428989252</v>
      </c>
      <c r="W6">
        <v>6050.6105545305236</v>
      </c>
      <c r="X6">
        <v>6607.2916342675171</v>
      </c>
      <c r="Y6">
        <v>6470.6752442033066</v>
      </c>
      <c r="Z6">
        <v>6587.986938982569</v>
      </c>
      <c r="AA6">
        <v>6710.7506229875107</v>
      </c>
      <c r="AB6">
        <v>7412.9670346431058</v>
      </c>
      <c r="AC6">
        <v>7682.4753864850582</v>
      </c>
      <c r="AD6">
        <v>8179.2978281260903</v>
      </c>
      <c r="AE6">
        <v>7337.5698220493778</v>
      </c>
      <c r="AF6">
        <v>7103.2264306109064</v>
      </c>
      <c r="AG6">
        <v>7310.8965889551109</v>
      </c>
      <c r="AH6">
        <v>7099.9719580992842</v>
      </c>
      <c r="AI6">
        <v>6952.4193623685087</v>
      </c>
      <c r="AJ6">
        <v>6445.432872705951</v>
      </c>
    </row>
    <row r="7" spans="1:36" hidden="1">
      <c r="A7" t="s">
        <v>231</v>
      </c>
      <c r="B7" t="str">
        <f>IF(ISERROR(VLOOKUP(A7,'Country category'!$A$3:$A$50,1,FALSE)),"non-SSA","sub-Saharan Africa")</f>
        <v>non-SSA</v>
      </c>
      <c r="C7" t="s">
        <v>232</v>
      </c>
      <c r="D7" t="s">
        <v>780</v>
      </c>
      <c r="E7" t="s">
        <v>781</v>
      </c>
      <c r="F7">
        <v>2548.1124368994078</v>
      </c>
      <c r="G7">
        <v>1908.09530432666</v>
      </c>
      <c r="H7">
        <v>1822.334760864846</v>
      </c>
      <c r="I7">
        <v>2056.3730866989422</v>
      </c>
      <c r="J7">
        <v>2288.6759563705041</v>
      </c>
      <c r="K7">
        <v>2664.3730181110759</v>
      </c>
      <c r="L7">
        <v>2978.5084506867238</v>
      </c>
      <c r="M7">
        <v>2717.6443480695002</v>
      </c>
      <c r="N7">
        <v>3021.041577363414</v>
      </c>
      <c r="O7">
        <v>3471.6615089092352</v>
      </c>
      <c r="P7">
        <v>3860.8046270584482</v>
      </c>
      <c r="Q7">
        <v>4299.5464929376703</v>
      </c>
      <c r="R7">
        <v>4661.4026953278844</v>
      </c>
      <c r="S7">
        <v>5000.0493630562914</v>
      </c>
      <c r="T7">
        <v>5427.732662411232</v>
      </c>
      <c r="U7">
        <v>5865.3019037984404</v>
      </c>
      <c r="V7">
        <v>6566.5728279465393</v>
      </c>
      <c r="W7">
        <v>7283.3426381200607</v>
      </c>
      <c r="X7">
        <v>8228.3480411134497</v>
      </c>
      <c r="Y7">
        <v>8813.0294608029271</v>
      </c>
      <c r="Z7">
        <v>9628.7219617782594</v>
      </c>
      <c r="AA7">
        <v>10207.767573170509</v>
      </c>
      <c r="AB7">
        <v>10526.259183376171</v>
      </c>
      <c r="AC7">
        <v>10570.96373304701</v>
      </c>
      <c r="AD7">
        <v>11259.26751376729</v>
      </c>
      <c r="AE7">
        <v>11658.90551711119</v>
      </c>
      <c r="AF7">
        <v>12078.8431361843</v>
      </c>
      <c r="AG7">
        <v>12770.964291005261</v>
      </c>
      <c r="AH7">
        <v>13483.0116137185</v>
      </c>
      <c r="AI7">
        <v>14012.976435430461</v>
      </c>
      <c r="AJ7">
        <v>13439.665278075659</v>
      </c>
    </row>
    <row r="8" spans="1:36" hidden="1">
      <c r="A8" t="s">
        <v>233</v>
      </c>
      <c r="B8" t="str">
        <f>IF(ISERROR(VLOOKUP(A8,'Country category'!$A$3:$A$50,1,FALSE)),"non-SSA","sub-Saharan Africa")</f>
        <v>non-SSA</v>
      </c>
      <c r="C8" t="s">
        <v>234</v>
      </c>
      <c r="D8" t="s">
        <v>780</v>
      </c>
      <c r="E8" t="s">
        <v>781</v>
      </c>
    </row>
    <row r="9" spans="1:36" hidden="1">
      <c r="A9" t="s">
        <v>235</v>
      </c>
      <c r="B9" t="str">
        <f>IF(ISERROR(VLOOKUP(A9,'Country category'!$A$3:$A$50,1,FALSE)),"non-SSA","sub-Saharan Africa")</f>
        <v>non-SSA</v>
      </c>
      <c r="C9" t="s">
        <v>236</v>
      </c>
      <c r="D9" t="s">
        <v>780</v>
      </c>
      <c r="E9" t="s">
        <v>781</v>
      </c>
      <c r="F9">
        <v>6741.8874238757107</v>
      </c>
      <c r="G9">
        <v>7299.474193407902</v>
      </c>
      <c r="H9">
        <v>7697.2487745635717</v>
      </c>
      <c r="I9">
        <v>7893.388365108116</v>
      </c>
      <c r="J9">
        <v>8083.3673628143206</v>
      </c>
      <c r="K9">
        <v>8218.4929819302415</v>
      </c>
      <c r="L9">
        <v>8550.9638524178499</v>
      </c>
      <c r="M9">
        <v>8872.2322183696542</v>
      </c>
      <c r="N9">
        <v>9268.0012559966162</v>
      </c>
      <c r="O9">
        <v>9389.9722991655071</v>
      </c>
      <c r="P9">
        <v>10028.874405150431</v>
      </c>
      <c r="Q9">
        <v>10196.646875608631</v>
      </c>
      <c r="R9">
        <v>10170.87293208645</v>
      </c>
      <c r="S9">
        <v>10555.9565743035</v>
      </c>
      <c r="T9">
        <v>11579.9547847335</v>
      </c>
      <c r="U9">
        <v>12300.778961945511</v>
      </c>
      <c r="V9">
        <v>13091.055426289529</v>
      </c>
      <c r="W9">
        <v>13694.774238755381</v>
      </c>
      <c r="X9">
        <v>14409.475017276171</v>
      </c>
      <c r="Y9">
        <v>14253.93969351922</v>
      </c>
      <c r="Z9">
        <v>14749.552184992101</v>
      </c>
      <c r="AA9">
        <v>15211.026600843419</v>
      </c>
      <c r="AB9">
        <v>16130.59924968317</v>
      </c>
      <c r="AC9">
        <v>16083.809399829421</v>
      </c>
      <c r="AD9">
        <v>15777.097222120319</v>
      </c>
      <c r="AE9">
        <v>14167.98714570321</v>
      </c>
      <c r="AF9">
        <v>13701.15559719685</v>
      </c>
      <c r="AG9">
        <v>14214.61301659042</v>
      </c>
      <c r="AH9">
        <v>14652.08889727303</v>
      </c>
      <c r="AI9">
        <v>14945.935314218879</v>
      </c>
      <c r="AJ9">
        <v>14134.180257559001</v>
      </c>
    </row>
    <row r="10" spans="1:36" hidden="1">
      <c r="A10" t="s">
        <v>237</v>
      </c>
      <c r="B10" t="str">
        <f>IF(ISERROR(VLOOKUP(A10,'Country category'!$A$3:$A$50,1,FALSE)),"non-SSA","sub-Saharan Africa")</f>
        <v>non-SSA</v>
      </c>
      <c r="C10" t="s">
        <v>238</v>
      </c>
      <c r="D10" t="s">
        <v>780</v>
      </c>
      <c r="E10" t="s">
        <v>781</v>
      </c>
      <c r="F10">
        <v>87172.099734365373</v>
      </c>
      <c r="G10">
        <v>85793.717027168037</v>
      </c>
      <c r="H10">
        <v>85571.664695015934</v>
      </c>
      <c r="I10">
        <v>83796.629661054103</v>
      </c>
      <c r="J10">
        <v>86653.663909862269</v>
      </c>
      <c r="K10">
        <v>89669.437019453442</v>
      </c>
      <c r="L10">
        <v>91887.190294541186</v>
      </c>
      <c r="M10">
        <v>96181.556080402908</v>
      </c>
      <c r="N10">
        <v>92629.356581072847</v>
      </c>
      <c r="O10">
        <v>91712.021485400677</v>
      </c>
      <c r="P10">
        <v>98365.157386108214</v>
      </c>
      <c r="Q10">
        <v>96724.065113782868</v>
      </c>
      <c r="R10">
        <v>95551.727637962773</v>
      </c>
      <c r="S10">
        <v>99239.960157095629</v>
      </c>
      <c r="T10">
        <v>101872.97358835769</v>
      </c>
      <c r="U10">
        <v>97671.62930207196</v>
      </c>
      <c r="V10">
        <v>95679.857534208684</v>
      </c>
      <c r="W10">
        <v>87102.971889989989</v>
      </c>
      <c r="X10">
        <v>79732.243498950178</v>
      </c>
      <c r="Y10">
        <v>68167.575877094103</v>
      </c>
      <c r="Z10">
        <v>64882.850341184239</v>
      </c>
      <c r="AA10">
        <v>67686.385379879779</v>
      </c>
      <c r="AB10">
        <v>69102.476170465365</v>
      </c>
      <c r="AC10">
        <v>70374.235362755542</v>
      </c>
      <c r="AD10">
        <v>73619.044655706777</v>
      </c>
      <c r="AE10">
        <v>64901.880051235232</v>
      </c>
      <c r="AF10">
        <v>63968.888039171128</v>
      </c>
      <c r="AG10">
        <v>67183.605311167834</v>
      </c>
      <c r="AH10">
        <v>68576.115522686494</v>
      </c>
      <c r="AI10">
        <v>71150.542141427402</v>
      </c>
      <c r="AJ10">
        <v>66771.499753529439</v>
      </c>
    </row>
    <row r="11" spans="1:36" hidden="1">
      <c r="A11" t="s">
        <v>239</v>
      </c>
      <c r="B11" t="str">
        <f>IF(ISERROR(VLOOKUP(A11,'Country category'!$A$3:$A$50,1,FALSE)),"non-SSA","sub-Saharan Africa")</f>
        <v>non-SSA</v>
      </c>
      <c r="C11" t="s">
        <v>240</v>
      </c>
      <c r="D11" t="s">
        <v>780</v>
      </c>
      <c r="E11" t="s">
        <v>781</v>
      </c>
      <c r="F11">
        <v>7191.1050903302303</v>
      </c>
      <c r="G11">
        <v>8000.3623098536509</v>
      </c>
      <c r="H11">
        <v>8713.5457640740551</v>
      </c>
      <c r="I11">
        <v>9526.9133466421263</v>
      </c>
      <c r="J11">
        <v>10168.750177921031</v>
      </c>
      <c r="K11">
        <v>9963.3609023154149</v>
      </c>
      <c r="L11">
        <v>10579.477269847621</v>
      </c>
      <c r="M11">
        <v>11507.89541466112</v>
      </c>
      <c r="N11">
        <v>11949.418659202391</v>
      </c>
      <c r="O11">
        <v>11581.890514072231</v>
      </c>
      <c r="P11">
        <v>11618.793233492581</v>
      </c>
      <c r="Q11">
        <v>11226.8797464943</v>
      </c>
      <c r="R11">
        <v>10052.48825608689</v>
      </c>
      <c r="S11">
        <v>11025.186098829619</v>
      </c>
      <c r="T11">
        <v>12214.740711355111</v>
      </c>
      <c r="U11">
        <v>13568.76920612836</v>
      </c>
      <c r="V11">
        <v>14951.728950807639</v>
      </c>
      <c r="W11">
        <v>16570.00783369827</v>
      </c>
      <c r="X11">
        <v>17404.069142033339</v>
      </c>
      <c r="Y11">
        <v>16334.740813107521</v>
      </c>
      <c r="Z11">
        <v>18061.93435891642</v>
      </c>
      <c r="AA11">
        <v>19322.227123694189</v>
      </c>
      <c r="AB11">
        <v>19641.35286383472</v>
      </c>
      <c r="AC11">
        <v>20131.680424698341</v>
      </c>
      <c r="AD11">
        <v>19683.77150564421</v>
      </c>
      <c r="AE11">
        <v>20105.198991816469</v>
      </c>
      <c r="AF11">
        <v>20307.870052142</v>
      </c>
      <c r="AG11">
        <v>23597.117752839011</v>
      </c>
      <c r="AH11">
        <v>23293.398633763889</v>
      </c>
      <c r="AI11">
        <v>22999.275052557699</v>
      </c>
      <c r="AJ11">
        <v>20770.726419641509</v>
      </c>
    </row>
    <row r="12" spans="1:36" hidden="1">
      <c r="A12" t="s">
        <v>241</v>
      </c>
      <c r="B12" t="str">
        <f>IF(ISERROR(VLOOKUP(A12,'Country category'!$A$3:$A$50,1,FALSE)),"non-SSA","sub-Saharan Africa")</f>
        <v>non-SSA</v>
      </c>
      <c r="C12" t="s">
        <v>242</v>
      </c>
      <c r="D12" t="s">
        <v>780</v>
      </c>
      <c r="E12" t="s">
        <v>781</v>
      </c>
      <c r="F12">
        <v>2772.1748481440582</v>
      </c>
      <c r="G12">
        <v>2554.3731653651971</v>
      </c>
      <c r="H12">
        <v>1548.0962427595539</v>
      </c>
      <c r="I12">
        <v>1479.5854789487539</v>
      </c>
      <c r="J12">
        <v>1631.321527983933</v>
      </c>
      <c r="K12">
        <v>1817.1482633488779</v>
      </c>
      <c r="L12">
        <v>1989.335727699266</v>
      </c>
      <c r="M12">
        <v>2115.6170437448591</v>
      </c>
      <c r="N12">
        <v>2313.6177930026111</v>
      </c>
      <c r="O12">
        <v>2439.9127532236812</v>
      </c>
      <c r="P12">
        <v>2658.344321730412</v>
      </c>
      <c r="Q12">
        <v>2995.9088455010692</v>
      </c>
      <c r="R12">
        <v>3463.986063462135</v>
      </c>
      <c r="S12">
        <v>4043.655061617269</v>
      </c>
      <c r="T12">
        <v>4614.8698038794892</v>
      </c>
      <c r="U12">
        <v>5455.4349945786689</v>
      </c>
      <c r="V12">
        <v>6411.8196401608939</v>
      </c>
      <c r="W12">
        <v>7551.6436356330487</v>
      </c>
      <c r="X12">
        <v>8300.4919882473278</v>
      </c>
      <c r="Y12">
        <v>7233.039928102331</v>
      </c>
      <c r="Z12">
        <v>7506.3219085591381</v>
      </c>
      <c r="AA12">
        <v>8025.4584849172952</v>
      </c>
      <c r="AB12">
        <v>9364.3752991843467</v>
      </c>
      <c r="AC12">
        <v>9835.8024609198528</v>
      </c>
      <c r="AD12">
        <v>10036.8898405952</v>
      </c>
      <c r="AE12">
        <v>9969.6648539782345</v>
      </c>
      <c r="AF12">
        <v>10704.229762475859</v>
      </c>
      <c r="AG12">
        <v>12115.1392902637</v>
      </c>
      <c r="AH12">
        <v>13020.396318599231</v>
      </c>
      <c r="AI12">
        <v>14231.18018853293</v>
      </c>
      <c r="AJ12">
        <v>13312.113860053911</v>
      </c>
    </row>
    <row r="13" spans="1:36" hidden="1">
      <c r="A13" t="s">
        <v>243</v>
      </c>
      <c r="B13" t="str">
        <f>IF(ISERROR(VLOOKUP(A13,'Country category'!$A$3:$A$50,1,FALSE)),"non-SSA","sub-Saharan Africa")</f>
        <v>non-SSA</v>
      </c>
      <c r="C13" t="s">
        <v>244</v>
      </c>
      <c r="D13" t="s">
        <v>780</v>
      </c>
      <c r="E13" t="s">
        <v>781</v>
      </c>
    </row>
    <row r="14" spans="1:36" hidden="1">
      <c r="A14" t="s">
        <v>245</v>
      </c>
      <c r="B14" t="str">
        <f>IF(ISERROR(VLOOKUP(A14,'Country category'!$A$3:$A$50,1,FALSE)),"non-SSA","sub-Saharan Africa")</f>
        <v>non-SSA</v>
      </c>
      <c r="C14" t="s">
        <v>246</v>
      </c>
      <c r="D14" t="s">
        <v>780</v>
      </c>
      <c r="E14" t="s">
        <v>781</v>
      </c>
      <c r="F14">
        <v>11586.77979177383</v>
      </c>
      <c r="G14">
        <v>12079.01638561548</v>
      </c>
      <c r="H14">
        <v>12284.91355449293</v>
      </c>
      <c r="I14">
        <v>12974.813572300591</v>
      </c>
      <c r="J14">
        <v>13837.11177195916</v>
      </c>
      <c r="K14">
        <v>13221.949335734291</v>
      </c>
      <c r="L14">
        <v>14045.649274412001</v>
      </c>
      <c r="M14">
        <v>14757.12430712881</v>
      </c>
      <c r="N14">
        <v>15306.504882157589</v>
      </c>
      <c r="O14">
        <v>15789.435199668171</v>
      </c>
      <c r="P14">
        <v>16843.121609506681</v>
      </c>
      <c r="Q14">
        <v>16173.326222213591</v>
      </c>
      <c r="R14">
        <v>16367.73490089197</v>
      </c>
      <c r="S14">
        <v>17458.883728946399</v>
      </c>
      <c r="T14">
        <v>18718.370776002412</v>
      </c>
      <c r="U14">
        <v>20269.690993937951</v>
      </c>
      <c r="V14">
        <v>23180.400713950188</v>
      </c>
      <c r="W14">
        <v>25613.54650275247</v>
      </c>
      <c r="X14">
        <v>25690.689492804981</v>
      </c>
      <c r="Y14">
        <v>22435.393704174279</v>
      </c>
      <c r="Z14">
        <v>20611.445777554189</v>
      </c>
      <c r="AA14">
        <v>20347.868483146562</v>
      </c>
      <c r="AB14">
        <v>19598.023859960129</v>
      </c>
      <c r="AC14">
        <v>18797.62636783818</v>
      </c>
      <c r="AD14">
        <v>19039.004502981101</v>
      </c>
      <c r="AE14">
        <v>18911.30689443888</v>
      </c>
      <c r="AF14">
        <v>19920.265783850449</v>
      </c>
      <c r="AG14">
        <v>19840.284035702669</v>
      </c>
      <c r="AH14">
        <v>21521.88505110878</v>
      </c>
      <c r="AI14">
        <v>22774.174200137069</v>
      </c>
      <c r="AJ14">
        <v>18241.868195761988</v>
      </c>
    </row>
    <row r="15" spans="1:36" hidden="1">
      <c r="A15" t="s">
        <v>247</v>
      </c>
      <c r="B15" t="str">
        <f>IF(ISERROR(VLOOKUP(A15,'Country category'!$A$3:$A$50,1,FALSE)),"non-SSA","sub-Saharan Africa")</f>
        <v>non-SSA</v>
      </c>
      <c r="C15" t="s">
        <v>248</v>
      </c>
      <c r="D15" t="s">
        <v>780</v>
      </c>
      <c r="E15" t="s">
        <v>781</v>
      </c>
      <c r="F15">
        <v>17367.110580208941</v>
      </c>
      <c r="G15">
        <v>17822.475281044481</v>
      </c>
      <c r="H15">
        <v>18214.597870835209</v>
      </c>
      <c r="I15">
        <v>19159.52159022311</v>
      </c>
      <c r="J15">
        <v>20094.054111068079</v>
      </c>
      <c r="K15">
        <v>20923.555204767101</v>
      </c>
      <c r="L15">
        <v>22008.911592056771</v>
      </c>
      <c r="M15">
        <v>22972.4878585107</v>
      </c>
      <c r="N15">
        <v>24210.636266851339</v>
      </c>
      <c r="O15">
        <v>25296.263548963139</v>
      </c>
      <c r="P15">
        <v>26343.076702571321</v>
      </c>
      <c r="Q15">
        <v>27439.827787007631</v>
      </c>
      <c r="R15">
        <v>28768.728631705639</v>
      </c>
      <c r="S15">
        <v>29807.40956059999</v>
      </c>
      <c r="T15">
        <v>31407.46145460074</v>
      </c>
      <c r="U15">
        <v>32653.401620881519</v>
      </c>
      <c r="V15">
        <v>34369.619393921173</v>
      </c>
      <c r="W15">
        <v>36599.850730747057</v>
      </c>
      <c r="X15">
        <v>37499.525131917348</v>
      </c>
      <c r="Y15">
        <v>40281.799672064983</v>
      </c>
      <c r="Z15">
        <v>39336.663484531768</v>
      </c>
      <c r="AA15">
        <v>42003.15805597524</v>
      </c>
      <c r="AB15">
        <v>42836.671863590891</v>
      </c>
      <c r="AC15">
        <v>45906.440039947163</v>
      </c>
      <c r="AD15">
        <v>46880.895180048363</v>
      </c>
      <c r="AE15">
        <v>46248.616456638912</v>
      </c>
      <c r="AF15">
        <v>47255.307008595737</v>
      </c>
      <c r="AG15">
        <v>48398.549701495547</v>
      </c>
      <c r="AH15">
        <v>50169.187293652263</v>
      </c>
      <c r="AI15">
        <v>51748.397721532201</v>
      </c>
      <c r="AJ15">
        <v>53329.808328386993</v>
      </c>
    </row>
    <row r="16" spans="1:36" hidden="1">
      <c r="A16" t="s">
        <v>249</v>
      </c>
      <c r="B16" t="str">
        <f>IF(ISERROR(VLOOKUP(A16,'Country category'!$A$3:$A$50,1,FALSE)),"non-SSA","sub-Saharan Africa")</f>
        <v>non-SSA</v>
      </c>
      <c r="C16" t="s">
        <v>250</v>
      </c>
      <c r="D16" t="s">
        <v>780</v>
      </c>
      <c r="E16" t="s">
        <v>781</v>
      </c>
      <c r="F16">
        <v>19461.99693838161</v>
      </c>
      <c r="G16">
        <v>20605.853565361711</v>
      </c>
      <c r="H16">
        <v>21281.154711702118</v>
      </c>
      <c r="I16">
        <v>21720.511066401261</v>
      </c>
      <c r="J16">
        <v>22629.970956585759</v>
      </c>
      <c r="K16">
        <v>23684.620054355739</v>
      </c>
      <c r="L16">
        <v>24553.840133875259</v>
      </c>
      <c r="M16">
        <v>25426.717405183681</v>
      </c>
      <c r="N16">
        <v>26675.043157923621</v>
      </c>
      <c r="O16">
        <v>27606.483030308838</v>
      </c>
      <c r="P16">
        <v>29376.019736475311</v>
      </c>
      <c r="Q16">
        <v>29702.797528607371</v>
      </c>
      <c r="R16">
        <v>31178.693329727201</v>
      </c>
      <c r="S16">
        <v>32144.241805235801</v>
      </c>
      <c r="T16">
        <v>33773.825776678961</v>
      </c>
      <c r="U16">
        <v>35013.714044342269</v>
      </c>
      <c r="V16">
        <v>37662.185166357711</v>
      </c>
      <c r="W16">
        <v>39430.609168213086</v>
      </c>
      <c r="X16">
        <v>41316.225176698958</v>
      </c>
      <c r="Y16">
        <v>40918.13212243138</v>
      </c>
      <c r="Z16">
        <v>42009.43852774379</v>
      </c>
      <c r="AA16">
        <v>44452.73274579992</v>
      </c>
      <c r="AB16">
        <v>46457.345777031143</v>
      </c>
      <c r="AC16">
        <v>47922.049120745512</v>
      </c>
      <c r="AD16">
        <v>48799.715467698457</v>
      </c>
      <c r="AE16">
        <v>49865.903942418467</v>
      </c>
      <c r="AF16">
        <v>52684.017113076807</v>
      </c>
      <c r="AG16">
        <v>54172.98678882535</v>
      </c>
      <c r="AH16">
        <v>56960.091425892941</v>
      </c>
      <c r="AI16">
        <v>58076.348801447988</v>
      </c>
      <c r="AJ16">
        <v>55683.840823858787</v>
      </c>
    </row>
    <row r="17" spans="1:36" hidden="1">
      <c r="A17" t="s">
        <v>251</v>
      </c>
      <c r="B17" t="str">
        <f>IF(ISERROR(VLOOKUP(A17,'Country category'!$A$3:$A$50,1,FALSE)),"non-SSA","sub-Saharan Africa")</f>
        <v>non-SSA</v>
      </c>
      <c r="C17" t="s">
        <v>252</v>
      </c>
      <c r="D17" t="s">
        <v>780</v>
      </c>
      <c r="E17" t="s">
        <v>781</v>
      </c>
      <c r="F17">
        <v>5255.8840678592614</v>
      </c>
      <c r="G17">
        <v>5324.28017201273</v>
      </c>
      <c r="H17">
        <v>4151.6719925022708</v>
      </c>
      <c r="I17">
        <v>3219.14438649773</v>
      </c>
      <c r="J17">
        <v>2604.8099370683699</v>
      </c>
      <c r="K17">
        <v>2318.6659849943321</v>
      </c>
      <c r="L17">
        <v>2367.736201756351</v>
      </c>
      <c r="M17">
        <v>2525.3800609123718</v>
      </c>
      <c r="N17">
        <v>2782.647228157623</v>
      </c>
      <c r="O17">
        <v>3005.2222325509888</v>
      </c>
      <c r="P17">
        <v>3385.5127273496969</v>
      </c>
      <c r="Q17">
        <v>3772.9437826717299</v>
      </c>
      <c r="R17">
        <v>4163.1999869802921</v>
      </c>
      <c r="S17">
        <v>4638.1247681610221</v>
      </c>
      <c r="T17">
        <v>5158.3945938547567</v>
      </c>
      <c r="U17">
        <v>6737.1462083588312</v>
      </c>
      <c r="V17">
        <v>9233.68079666208</v>
      </c>
      <c r="W17">
        <v>11718.526726131369</v>
      </c>
      <c r="X17">
        <v>12956.834046820981</v>
      </c>
      <c r="Y17">
        <v>13976.109635709759</v>
      </c>
      <c r="Z17">
        <v>14677.16482041929</v>
      </c>
      <c r="AA17">
        <v>14804.574450791109</v>
      </c>
      <c r="AB17">
        <v>15957.718850284909</v>
      </c>
      <c r="AC17">
        <v>17188.945505661159</v>
      </c>
      <c r="AD17">
        <v>17443.878256309341</v>
      </c>
      <c r="AE17">
        <v>14938.401127671519</v>
      </c>
      <c r="AF17">
        <v>14371.022741009179</v>
      </c>
      <c r="AG17">
        <v>14121.406935559109</v>
      </c>
      <c r="AH17">
        <v>14550.76281693177</v>
      </c>
      <c r="AI17">
        <v>15052.79387015642</v>
      </c>
      <c r="AJ17">
        <v>14479.705409442389</v>
      </c>
    </row>
    <row r="18" spans="1:36">
      <c r="A18" t="s">
        <v>140</v>
      </c>
      <c r="B18" t="str">
        <f>IF(ISERROR(VLOOKUP(A18,'Country category'!$A$3:$A$50,1,FALSE)),"non-SSA","sub-Saharan Africa")</f>
        <v>sub-Saharan Africa</v>
      </c>
      <c r="C18" t="s">
        <v>253</v>
      </c>
      <c r="D18" t="s">
        <v>780</v>
      </c>
      <c r="E18" t="s">
        <v>781</v>
      </c>
      <c r="F18">
        <v>614.67978709478405</v>
      </c>
      <c r="G18">
        <v>652.1172667982471</v>
      </c>
      <c r="H18">
        <v>659.41888578831504</v>
      </c>
      <c r="I18">
        <v>620.64720299656665</v>
      </c>
      <c r="J18">
        <v>599.19381736548996</v>
      </c>
      <c r="K18">
        <v>555.01981561879734</v>
      </c>
      <c r="L18">
        <v>513.69830215189745</v>
      </c>
      <c r="M18">
        <v>509.35739073305541</v>
      </c>
      <c r="N18">
        <v>534.02385295370573</v>
      </c>
      <c r="O18">
        <v>529.28302676649196</v>
      </c>
      <c r="P18">
        <v>527.08087465002279</v>
      </c>
      <c r="Q18">
        <v>537.35946122314112</v>
      </c>
      <c r="R18">
        <v>554.94484768060909</v>
      </c>
      <c r="S18">
        <v>541.76391936889809</v>
      </c>
      <c r="T18">
        <v>565.04274665444575</v>
      </c>
      <c r="U18">
        <v>569.27497164353088</v>
      </c>
      <c r="V18">
        <v>598.50759753304885</v>
      </c>
      <c r="W18">
        <v>615.22955966084612</v>
      </c>
      <c r="X18">
        <v>636.33202408918248</v>
      </c>
      <c r="Y18">
        <v>644.10517417496135</v>
      </c>
      <c r="Z18">
        <v>663.0544895324399</v>
      </c>
      <c r="AA18">
        <v>681.97162128467403</v>
      </c>
      <c r="AB18">
        <v>690.68784165663851</v>
      </c>
      <c r="AC18">
        <v>740.98322109892888</v>
      </c>
      <c r="AD18">
        <v>777.0412414955581</v>
      </c>
      <c r="AE18">
        <v>841.64602586000262</v>
      </c>
      <c r="AF18">
        <v>796.94408337307516</v>
      </c>
      <c r="AG18">
        <v>773.57285867097164</v>
      </c>
      <c r="AH18">
        <v>779.80817566789665</v>
      </c>
      <c r="AI18">
        <v>783.4519831986695</v>
      </c>
      <c r="AJ18">
        <v>771.16324245130693</v>
      </c>
    </row>
    <row r="19" spans="1:36" hidden="1">
      <c r="A19" t="s">
        <v>254</v>
      </c>
      <c r="B19" t="str">
        <f>IF(ISERROR(VLOOKUP(A19,'Country category'!$A$3:$A$50,1,FALSE)),"non-SSA","sub-Saharan Africa")</f>
        <v>non-SSA</v>
      </c>
      <c r="C19" t="s">
        <v>255</v>
      </c>
      <c r="D19" t="s">
        <v>780</v>
      </c>
      <c r="E19" t="s">
        <v>781</v>
      </c>
      <c r="F19">
        <v>18678.010289505139</v>
      </c>
      <c r="G19">
        <v>19590.69918102078</v>
      </c>
      <c r="H19">
        <v>20261.478105654991</v>
      </c>
      <c r="I19">
        <v>20462.146456799961</v>
      </c>
      <c r="J19">
        <v>21507.12136043713</v>
      </c>
      <c r="K19">
        <v>22434.70690012593</v>
      </c>
      <c r="L19">
        <v>22738.44886910931</v>
      </c>
      <c r="M19">
        <v>23732.272246394001</v>
      </c>
      <c r="N19">
        <v>24368.91368575926</v>
      </c>
      <c r="O19">
        <v>25440.84118886384</v>
      </c>
      <c r="P19">
        <v>27784.571504168431</v>
      </c>
      <c r="Q19">
        <v>28788.062841137391</v>
      </c>
      <c r="R19">
        <v>30282.288645028249</v>
      </c>
      <c r="S19">
        <v>30932.85250956245</v>
      </c>
      <c r="T19">
        <v>32063.080324046849</v>
      </c>
      <c r="U19">
        <v>33177.890945815823</v>
      </c>
      <c r="V19">
        <v>35259.186711580493</v>
      </c>
      <c r="W19">
        <v>36791.200433150123</v>
      </c>
      <c r="X19">
        <v>37883.331941781937</v>
      </c>
      <c r="Y19">
        <v>37749.509536574267</v>
      </c>
      <c r="Z19">
        <v>39840.088195810313</v>
      </c>
      <c r="AA19">
        <v>40942.372710454023</v>
      </c>
      <c r="AB19">
        <v>42290.762052001919</v>
      </c>
      <c r="AC19">
        <v>43671.11959259001</v>
      </c>
      <c r="AD19">
        <v>44929.685593415998</v>
      </c>
      <c r="AE19">
        <v>46200.904454307027</v>
      </c>
      <c r="AF19">
        <v>48597.399982620118</v>
      </c>
      <c r="AG19">
        <v>50442.270541962367</v>
      </c>
      <c r="AH19">
        <v>52528.118538881441</v>
      </c>
      <c r="AI19">
        <v>54269.514032744177</v>
      </c>
      <c r="AJ19">
        <v>53034.961003117998</v>
      </c>
    </row>
    <row r="20" spans="1:36">
      <c r="A20" t="s">
        <v>137</v>
      </c>
      <c r="B20" t="str">
        <f>IF(ISERROR(VLOOKUP(A20,'Country category'!$A$3:$A$50,1,FALSE)),"non-SSA","sub-Saharan Africa")</f>
        <v>sub-Saharan Africa</v>
      </c>
      <c r="C20" t="s">
        <v>256</v>
      </c>
      <c r="D20" t="s">
        <v>780</v>
      </c>
      <c r="E20" t="s">
        <v>781</v>
      </c>
      <c r="F20">
        <v>1258.771281977492</v>
      </c>
      <c r="G20">
        <v>1311.2902009898571</v>
      </c>
      <c r="H20">
        <v>1333.6266137547341</v>
      </c>
      <c r="I20">
        <v>1395.2086945719809</v>
      </c>
      <c r="J20">
        <v>1404.8295081205081</v>
      </c>
      <c r="K20">
        <v>1471.7134828124281</v>
      </c>
      <c r="L20">
        <v>1515.0508772788451</v>
      </c>
      <c r="M20">
        <v>1581.9418329731691</v>
      </c>
      <c r="N20">
        <v>1614.6275547968901</v>
      </c>
      <c r="O20">
        <v>1675.2447947834289</v>
      </c>
      <c r="P20">
        <v>1759.720356859332</v>
      </c>
      <c r="Q20">
        <v>1837.805332451986</v>
      </c>
      <c r="R20">
        <v>1894.9988812773961</v>
      </c>
      <c r="S20">
        <v>1936.8809722049391</v>
      </c>
      <c r="T20">
        <v>2015.637766090515</v>
      </c>
      <c r="U20">
        <v>2052.5288531976771</v>
      </c>
      <c r="V20">
        <v>2135.263769953171</v>
      </c>
      <c r="W20">
        <v>2258.4926807807428</v>
      </c>
      <c r="X20">
        <v>2347.9243244397821</v>
      </c>
      <c r="Y20">
        <v>2353.632892695477</v>
      </c>
      <c r="Z20">
        <v>2364.1196363653148</v>
      </c>
      <c r="AA20">
        <v>2416.32736232359</v>
      </c>
      <c r="AB20">
        <v>2498.4957725647009</v>
      </c>
      <c r="AC20">
        <v>2669.68821953416</v>
      </c>
      <c r="AD20">
        <v>2833.4127527948472</v>
      </c>
      <c r="AE20">
        <v>2886.829137189728</v>
      </c>
      <c r="AF20">
        <v>3004.8078049908609</v>
      </c>
      <c r="AG20">
        <v>3044.517156203191</v>
      </c>
      <c r="AH20">
        <v>3236.670417182997</v>
      </c>
      <c r="AI20">
        <v>3426.3296544539071</v>
      </c>
      <c r="AJ20">
        <v>3505.4243539400381</v>
      </c>
    </row>
    <row r="21" spans="1:36">
      <c r="A21" t="s">
        <v>139</v>
      </c>
      <c r="B21" t="str">
        <f>IF(ISERROR(VLOOKUP(A21,'Country category'!$A$3:$A$50,1,FALSE)),"non-SSA","sub-Saharan Africa")</f>
        <v>sub-Saharan Africa</v>
      </c>
      <c r="C21" t="s">
        <v>257</v>
      </c>
      <c r="D21" t="s">
        <v>780</v>
      </c>
      <c r="E21" t="s">
        <v>781</v>
      </c>
      <c r="F21">
        <v>589.57630225327455</v>
      </c>
      <c r="G21">
        <v>647.23697550771396</v>
      </c>
      <c r="H21">
        <v>645.89753168347306</v>
      </c>
      <c r="I21">
        <v>665.80677039394902</v>
      </c>
      <c r="J21">
        <v>670.43057727387634</v>
      </c>
      <c r="K21">
        <v>704.01678963363827</v>
      </c>
      <c r="L21">
        <v>774.16994953617348</v>
      </c>
      <c r="M21">
        <v>814.78972072301838</v>
      </c>
      <c r="N21">
        <v>859.73495526871557</v>
      </c>
      <c r="O21">
        <v>910.58035337918125</v>
      </c>
      <c r="P21">
        <v>921.93917674992065</v>
      </c>
      <c r="Q21">
        <v>976.16087929584057</v>
      </c>
      <c r="R21">
        <v>1005.429990580378</v>
      </c>
      <c r="S21">
        <v>1072.467135869369</v>
      </c>
      <c r="T21">
        <v>1117.464831402971</v>
      </c>
      <c r="U21">
        <v>1215.573257804265</v>
      </c>
      <c r="V21">
        <v>1291.485796449522</v>
      </c>
      <c r="W21">
        <v>1339.7376486094779</v>
      </c>
      <c r="X21">
        <v>1401.9577272155871</v>
      </c>
      <c r="Y21">
        <v>1411.127528445227</v>
      </c>
      <c r="Z21">
        <v>1502.1040473694679</v>
      </c>
      <c r="AA21">
        <v>1586.571161122356</v>
      </c>
      <c r="AB21">
        <v>1619.3994258883761</v>
      </c>
      <c r="AC21">
        <v>1683.1058332045579</v>
      </c>
      <c r="AD21">
        <v>1692.3032421846731</v>
      </c>
      <c r="AE21">
        <v>1713.520135912237</v>
      </c>
      <c r="AF21">
        <v>1895.295066033658</v>
      </c>
      <c r="AG21">
        <v>2044.3869867675769</v>
      </c>
      <c r="AH21">
        <v>2168.662213207795</v>
      </c>
      <c r="AI21">
        <v>2267.5066376358191</v>
      </c>
      <c r="AJ21">
        <v>2274.0168319296458</v>
      </c>
    </row>
    <row r="22" spans="1:36" hidden="1">
      <c r="A22" t="s">
        <v>258</v>
      </c>
      <c r="B22" t="str">
        <f>IF(ISERROR(VLOOKUP(A22,'Country category'!$A$3:$A$50,1,FALSE)),"non-SSA","sub-Saharan Africa")</f>
        <v>non-SSA</v>
      </c>
      <c r="C22" t="s">
        <v>259</v>
      </c>
      <c r="D22" t="s">
        <v>780</v>
      </c>
      <c r="E22" t="s">
        <v>781</v>
      </c>
      <c r="F22">
        <v>849.96296810111699</v>
      </c>
      <c r="G22">
        <v>888.43087180230839</v>
      </c>
      <c r="H22">
        <v>936.97558712583862</v>
      </c>
      <c r="I22">
        <v>982.8345899216539</v>
      </c>
      <c r="J22">
        <v>1020.7910505378291</v>
      </c>
      <c r="K22">
        <v>1072.432678052046</v>
      </c>
      <c r="L22">
        <v>1117.400582064799</v>
      </c>
      <c r="M22">
        <v>1163.617276952237</v>
      </c>
      <c r="N22">
        <v>1212.188224403591</v>
      </c>
      <c r="O22">
        <v>1261.3446181521051</v>
      </c>
      <c r="P22">
        <v>1331.5484286104829</v>
      </c>
      <c r="Q22">
        <v>1403.1262185424621</v>
      </c>
      <c r="R22">
        <v>1453.262257259179</v>
      </c>
      <c r="S22">
        <v>1523.797478087484</v>
      </c>
      <c r="T22">
        <v>1620.4250531191601</v>
      </c>
      <c r="U22">
        <v>1753.8746079787111</v>
      </c>
      <c r="V22">
        <v>1901.7167006780769</v>
      </c>
      <c r="W22">
        <v>2065.1547733359071</v>
      </c>
      <c r="X22">
        <v>2206.510370753675</v>
      </c>
      <c r="Y22">
        <v>2309.563637359674</v>
      </c>
      <c r="Z22">
        <v>2439.0696271812421</v>
      </c>
      <c r="AA22">
        <v>2620.833790408738</v>
      </c>
      <c r="AB22">
        <v>2937.6287981041969</v>
      </c>
      <c r="AC22">
        <v>3143.5855027523871</v>
      </c>
      <c r="AD22">
        <v>3368.0561640314072</v>
      </c>
      <c r="AE22">
        <v>3555.5052597060262</v>
      </c>
      <c r="AF22">
        <v>3848.9576636919078</v>
      </c>
      <c r="AG22">
        <v>4160.7033247153086</v>
      </c>
      <c r="AH22">
        <v>4547.4800163878836</v>
      </c>
      <c r="AI22">
        <v>4954.7618481258214</v>
      </c>
      <c r="AJ22">
        <v>5138.6532102868514</v>
      </c>
    </row>
    <row r="23" spans="1:36" hidden="1">
      <c r="A23" t="s">
        <v>260</v>
      </c>
      <c r="B23" t="str">
        <f>IF(ISERROR(VLOOKUP(A23,'Country category'!$A$3:$A$50,1,FALSE)),"non-SSA","sub-Saharan Africa")</f>
        <v>non-SSA</v>
      </c>
      <c r="C23" t="s">
        <v>261</v>
      </c>
      <c r="D23" t="s">
        <v>780</v>
      </c>
      <c r="E23" t="s">
        <v>781</v>
      </c>
      <c r="F23">
        <v>7547.1223693361262</v>
      </c>
      <c r="G23">
        <v>7214.5137794642951</v>
      </c>
      <c r="H23">
        <v>6916.1741518171411</v>
      </c>
      <c r="I23">
        <v>7031.1722865489382</v>
      </c>
      <c r="J23">
        <v>7336.7470810696959</v>
      </c>
      <c r="K23">
        <v>7738.8436379965997</v>
      </c>
      <c r="L23">
        <v>6846.9843392217626</v>
      </c>
      <c r="M23">
        <v>5750.4394373077675</v>
      </c>
      <c r="N23">
        <v>6177.6536537639731</v>
      </c>
      <c r="O23">
        <v>5807.8117006987459</v>
      </c>
      <c r="P23">
        <v>6421.9591348470613</v>
      </c>
      <c r="Q23">
        <v>6958.9784172905147</v>
      </c>
      <c r="R23">
        <v>7786.4484224600983</v>
      </c>
      <c r="S23">
        <v>8416.9836674299877</v>
      </c>
      <c r="T23">
        <v>9201.5041277887576</v>
      </c>
      <c r="U23">
        <v>10291.437773954511</v>
      </c>
      <c r="V23">
        <v>11408.118061021871</v>
      </c>
      <c r="W23">
        <v>12811.358771453341</v>
      </c>
      <c r="X23">
        <v>14335.714600083111</v>
      </c>
      <c r="Y23">
        <v>14181.154684446659</v>
      </c>
      <c r="Z23">
        <v>14956.487177721059</v>
      </c>
      <c r="AA23">
        <v>15747.085381362691</v>
      </c>
      <c r="AB23">
        <v>16327.872607853291</v>
      </c>
      <c r="AC23">
        <v>16647.006397404199</v>
      </c>
      <c r="AD23">
        <v>17616.913178474049</v>
      </c>
      <c r="AE23">
        <v>18391.927472745589</v>
      </c>
      <c r="AF23">
        <v>20074.376295713231</v>
      </c>
      <c r="AG23">
        <v>21469.94544116054</v>
      </c>
      <c r="AH23">
        <v>22990.105486112509</v>
      </c>
      <c r="AI23">
        <v>24523.79228868744</v>
      </c>
      <c r="AJ23">
        <v>24613.835072449619</v>
      </c>
    </row>
    <row r="24" spans="1:36" hidden="1">
      <c r="A24" t="s">
        <v>262</v>
      </c>
      <c r="B24" t="str">
        <f>IF(ISERROR(VLOOKUP(A24,'Country category'!$A$3:$A$50,1,FALSE)),"non-SSA","sub-Saharan Africa")</f>
        <v>non-SSA</v>
      </c>
      <c r="C24" t="s">
        <v>263</v>
      </c>
      <c r="D24" t="s">
        <v>780</v>
      </c>
      <c r="E24" t="s">
        <v>781</v>
      </c>
      <c r="F24">
        <v>26858.68102922137</v>
      </c>
      <c r="G24">
        <v>30046.980659806781</v>
      </c>
      <c r="H24">
        <v>31952.755836655939</v>
      </c>
      <c r="I24">
        <v>36015.899201560736</v>
      </c>
      <c r="J24">
        <v>35799.854531100093</v>
      </c>
      <c r="K24">
        <v>37036.252872868703</v>
      </c>
      <c r="L24">
        <v>38249.139131564822</v>
      </c>
      <c r="M24">
        <v>39039.897234577707</v>
      </c>
      <c r="N24">
        <v>40105.041144184848</v>
      </c>
      <c r="O24">
        <v>40910.717381932969</v>
      </c>
      <c r="P24">
        <v>42181.90604300479</v>
      </c>
      <c r="Q24">
        <v>42094.581421692339</v>
      </c>
      <c r="R24">
        <v>41932.583551609678</v>
      </c>
      <c r="S24">
        <v>42860.48222332351</v>
      </c>
      <c r="T24">
        <v>44185.338539912307</v>
      </c>
      <c r="U24">
        <v>45400.85270092576</v>
      </c>
      <c r="V24">
        <v>46200.63586410541</v>
      </c>
      <c r="W24">
        <v>47532.859158405518</v>
      </c>
      <c r="X24">
        <v>47847.615245481167</v>
      </c>
      <c r="Y24">
        <v>46498.843401895138</v>
      </c>
      <c r="Z24">
        <v>46872.947781314942</v>
      </c>
      <c r="AA24">
        <v>47377.498309469658</v>
      </c>
      <c r="AB24">
        <v>50675.621018432154</v>
      </c>
      <c r="AC24">
        <v>51494.411717811949</v>
      </c>
      <c r="AD24">
        <v>51101.977022291401</v>
      </c>
      <c r="AE24">
        <v>45575.783571831642</v>
      </c>
      <c r="AF24">
        <v>44768.970913946083</v>
      </c>
      <c r="AG24">
        <v>47709.778015639698</v>
      </c>
      <c r="AH24">
        <v>47503.061938986299</v>
      </c>
      <c r="AI24">
        <v>47228.100042995582</v>
      </c>
      <c r="AJ24">
        <v>43755.855617608417</v>
      </c>
    </row>
    <row r="25" spans="1:36" hidden="1">
      <c r="A25" t="s">
        <v>264</v>
      </c>
      <c r="B25" t="str">
        <f>IF(ISERROR(VLOOKUP(A25,'Country category'!$A$3:$A$50,1,FALSE)),"non-SSA","sub-Saharan Africa")</f>
        <v>non-SSA</v>
      </c>
      <c r="C25" t="s">
        <v>265</v>
      </c>
      <c r="D25" t="s">
        <v>780</v>
      </c>
      <c r="E25" t="s">
        <v>781</v>
      </c>
      <c r="F25">
        <v>21483.07622307472</v>
      </c>
      <c r="G25">
        <v>20891.095348846779</v>
      </c>
      <c r="H25">
        <v>20161.910202801639</v>
      </c>
      <c r="I25">
        <v>20318.63165080945</v>
      </c>
      <c r="J25">
        <v>21034.75945087623</v>
      </c>
      <c r="K25">
        <v>22069.781930119989</v>
      </c>
      <c r="L25">
        <v>23109.551650145459</v>
      </c>
      <c r="M25">
        <v>24844.190354416191</v>
      </c>
      <c r="N25">
        <v>23725.090184105531</v>
      </c>
      <c r="O25">
        <v>26685.286717819072</v>
      </c>
      <c r="P25">
        <v>28034.19651613462</v>
      </c>
      <c r="Q25">
        <v>28956.89550249794</v>
      </c>
      <c r="R25">
        <v>29715.695283150719</v>
      </c>
      <c r="S25">
        <v>29363.121938632969</v>
      </c>
      <c r="T25">
        <v>29869.406342493621</v>
      </c>
      <c r="U25">
        <v>31261.77357493302</v>
      </c>
      <c r="V25">
        <v>32401.625923591739</v>
      </c>
      <c r="W25">
        <v>33117.605071200058</v>
      </c>
      <c r="X25">
        <v>32373.492644524991</v>
      </c>
      <c r="Y25">
        <v>30728.818092196991</v>
      </c>
      <c r="Z25">
        <v>31090.581645778799</v>
      </c>
      <c r="AA25">
        <v>31522.020233387619</v>
      </c>
      <c r="AB25">
        <v>32216.697798318659</v>
      </c>
      <c r="AC25">
        <v>31650.439009940681</v>
      </c>
      <c r="AD25">
        <v>33248.113287514927</v>
      </c>
      <c r="AE25">
        <v>33937.418758978027</v>
      </c>
      <c r="AF25">
        <v>34338.519556154293</v>
      </c>
      <c r="AG25">
        <v>35917.757032617134</v>
      </c>
      <c r="AH25">
        <v>37416.972255438181</v>
      </c>
      <c r="AI25">
        <v>37973.247248162887</v>
      </c>
      <c r="AJ25">
        <v>32538.569164082761</v>
      </c>
    </row>
    <row r="26" spans="1:36" hidden="1">
      <c r="A26" t="s">
        <v>266</v>
      </c>
      <c r="B26" t="str">
        <f>IF(ISERROR(VLOOKUP(A26,'Country category'!$A$3:$A$50,1,FALSE)),"non-SSA","sub-Saharan Africa")</f>
        <v>non-SSA</v>
      </c>
      <c r="C26" t="s">
        <v>267</v>
      </c>
      <c r="D26" t="s">
        <v>780</v>
      </c>
      <c r="E26" t="s">
        <v>781</v>
      </c>
      <c r="J26">
        <v>900.77985926745941</v>
      </c>
      <c r="K26">
        <v>1142.142946030169</v>
      </c>
      <c r="L26">
        <v>2235.413230734036</v>
      </c>
      <c r="M26">
        <v>3081.0846942665821</v>
      </c>
      <c r="N26">
        <v>3603.492383390831</v>
      </c>
      <c r="O26">
        <v>3996.8010101410759</v>
      </c>
      <c r="P26">
        <v>4598.1551115715847</v>
      </c>
      <c r="Q26">
        <v>4791.8957924482447</v>
      </c>
      <c r="R26">
        <v>5196.5297538612267</v>
      </c>
      <c r="S26">
        <v>5461.7824429832563</v>
      </c>
      <c r="T26">
        <v>5949.3609389103704</v>
      </c>
      <c r="U26">
        <v>6479.645753559882</v>
      </c>
      <c r="V26">
        <v>7414.0194207669783</v>
      </c>
      <c r="W26">
        <v>8196.4963136848073</v>
      </c>
      <c r="X26">
        <v>9028.8585951475088</v>
      </c>
      <c r="Y26">
        <v>9028.6335072993206</v>
      </c>
      <c r="Z26">
        <v>9348.2645690898535</v>
      </c>
      <c r="AA26">
        <v>9976.4907741379739</v>
      </c>
      <c r="AB26">
        <v>10304.024480585649</v>
      </c>
      <c r="AC26">
        <v>11016.550451176219</v>
      </c>
      <c r="AD26">
        <v>11433.19042837139</v>
      </c>
      <c r="AE26">
        <v>12010.75949746237</v>
      </c>
      <c r="AF26">
        <v>13072.18300967416</v>
      </c>
      <c r="AG26">
        <v>13753.837442683671</v>
      </c>
      <c r="AH26">
        <v>14901.781224632001</v>
      </c>
      <c r="AI26">
        <v>15728.175505166329</v>
      </c>
      <c r="AJ26">
        <v>15623.09746951992</v>
      </c>
    </row>
    <row r="27" spans="1:36" hidden="1">
      <c r="A27" t="s">
        <v>268</v>
      </c>
      <c r="B27" t="str">
        <f>IF(ISERROR(VLOOKUP(A27,'Country category'!$A$3:$A$50,1,FALSE)),"non-SSA","sub-Saharan Africa")</f>
        <v>non-SSA</v>
      </c>
      <c r="C27" t="s">
        <v>269</v>
      </c>
      <c r="D27" t="s">
        <v>780</v>
      </c>
      <c r="E27" t="s">
        <v>781</v>
      </c>
      <c r="F27">
        <v>5228.5644373857594</v>
      </c>
      <c r="G27">
        <v>5338.0543636963557</v>
      </c>
      <c r="H27">
        <v>4924.7410991855286</v>
      </c>
      <c r="I27">
        <v>4648.0491394510818</v>
      </c>
      <c r="J27">
        <v>4196.8274022349069</v>
      </c>
      <c r="K27">
        <v>3851.6834777294689</v>
      </c>
      <c r="L27">
        <v>4045.6260919724609</v>
      </c>
      <c r="M27">
        <v>4606.5224353380427</v>
      </c>
      <c r="N27">
        <v>5072.4692551200033</v>
      </c>
      <c r="O27">
        <v>5344.6582135646959</v>
      </c>
      <c r="P27">
        <v>5808.3574258708722</v>
      </c>
      <c r="Q27">
        <v>6248.2113822415286</v>
      </c>
      <c r="R27">
        <v>6709.8455028463413</v>
      </c>
      <c r="S27">
        <v>7367.193779074687</v>
      </c>
      <c r="T27">
        <v>8489.4840869912405</v>
      </c>
      <c r="U27">
        <v>9642.429792503126</v>
      </c>
      <c r="V27">
        <v>10994.76673829944</v>
      </c>
      <c r="W27">
        <v>12317.45650151735</v>
      </c>
      <c r="X27">
        <v>13885.74672076541</v>
      </c>
      <c r="Y27">
        <v>14054.106018462049</v>
      </c>
      <c r="Z27">
        <v>15360.147897579051</v>
      </c>
      <c r="AA27">
        <v>16563.201407820929</v>
      </c>
      <c r="AB27">
        <v>18105.286718044408</v>
      </c>
      <c r="AC27">
        <v>18994.190188761539</v>
      </c>
      <c r="AD27">
        <v>19008.061015314739</v>
      </c>
      <c r="AE27">
        <v>18095.66517827375</v>
      </c>
      <c r="AF27">
        <v>17785.943197096589</v>
      </c>
      <c r="AG27">
        <v>18356.100774172159</v>
      </c>
      <c r="AH27">
        <v>19430.278772431499</v>
      </c>
      <c r="AI27">
        <v>20094.525812207419</v>
      </c>
      <c r="AJ27">
        <v>20239.201820007202</v>
      </c>
    </row>
    <row r="28" spans="1:36" hidden="1">
      <c r="A28" t="s">
        <v>270</v>
      </c>
      <c r="B28" t="str">
        <f>IF(ISERROR(VLOOKUP(A28,'Country category'!$A$3:$A$50,1,FALSE)),"non-SSA","sub-Saharan Africa")</f>
        <v>non-SSA</v>
      </c>
      <c r="C28" t="s">
        <v>271</v>
      </c>
      <c r="D28" t="s">
        <v>780</v>
      </c>
      <c r="E28" t="s">
        <v>781</v>
      </c>
      <c r="F28">
        <v>3332.9118761871018</v>
      </c>
      <c r="G28">
        <v>3768.6548323171778</v>
      </c>
      <c r="H28">
        <v>4248.4707362281688</v>
      </c>
      <c r="I28">
        <v>4544.9136577456702</v>
      </c>
      <c r="J28">
        <v>4555.8635390442842</v>
      </c>
      <c r="K28">
        <v>4561.8743901030311</v>
      </c>
      <c r="L28">
        <v>4564.0795801080476</v>
      </c>
      <c r="M28">
        <v>4638.532917358827</v>
      </c>
      <c r="N28">
        <v>4682.8980189892236</v>
      </c>
      <c r="O28">
        <v>4978.7559007153268</v>
      </c>
      <c r="P28">
        <v>5558.9682266436548</v>
      </c>
      <c r="Q28">
        <v>5765.982874712884</v>
      </c>
      <c r="R28">
        <v>5963.2613582919494</v>
      </c>
      <c r="S28">
        <v>6467.380498263039</v>
      </c>
      <c r="T28">
        <v>6781.2222757765812</v>
      </c>
      <c r="U28">
        <v>6945.2678234196956</v>
      </c>
      <c r="V28">
        <v>7306.6071309912822</v>
      </c>
      <c r="W28">
        <v>7347.215026572595</v>
      </c>
      <c r="X28">
        <v>7554.6879084563907</v>
      </c>
      <c r="Y28">
        <v>7438.9231057486068</v>
      </c>
      <c r="Z28">
        <v>7563.8965683794077</v>
      </c>
      <c r="AA28">
        <v>7684.8298621884278</v>
      </c>
      <c r="AB28">
        <v>7272.8365872703871</v>
      </c>
      <c r="AC28">
        <v>7227.2135630460552</v>
      </c>
      <c r="AD28">
        <v>7190.0861083464633</v>
      </c>
      <c r="AE28">
        <v>7235.7101776583968</v>
      </c>
      <c r="AF28">
        <v>7236.9309594065644</v>
      </c>
      <c r="AG28">
        <v>7193.6343099034539</v>
      </c>
      <c r="AH28">
        <v>7436.0461068612676</v>
      </c>
      <c r="AI28">
        <v>7558.5679173353328</v>
      </c>
      <c r="AJ28">
        <v>6457.6365582756634</v>
      </c>
    </row>
    <row r="29" spans="1:36" hidden="1">
      <c r="A29" t="s">
        <v>272</v>
      </c>
      <c r="B29" t="str">
        <f>IF(ISERROR(VLOOKUP(A29,'Country category'!$A$3:$A$50,1,FALSE)),"non-SSA","sub-Saharan Africa")</f>
        <v>non-SSA</v>
      </c>
      <c r="C29" t="s">
        <v>273</v>
      </c>
      <c r="D29" t="s">
        <v>780</v>
      </c>
      <c r="E29" t="s">
        <v>781</v>
      </c>
      <c r="F29">
        <v>34886.926807635828</v>
      </c>
      <c r="G29">
        <v>34971.776679419097</v>
      </c>
      <c r="H29">
        <v>36007.276735698113</v>
      </c>
      <c r="I29">
        <v>37766.722956238817</v>
      </c>
      <c r="J29">
        <v>38536.288915473888</v>
      </c>
      <c r="K29">
        <v>40782.29968392483</v>
      </c>
      <c r="L29">
        <v>42337.558509271978</v>
      </c>
      <c r="M29">
        <v>44802.776649799613</v>
      </c>
      <c r="N29">
        <v>46729.513262163411</v>
      </c>
      <c r="O29">
        <v>48734.22544797921</v>
      </c>
      <c r="P29">
        <v>53983.10780265028</v>
      </c>
      <c r="Q29">
        <v>58516.59053519756</v>
      </c>
      <c r="R29">
        <v>58183.952769269657</v>
      </c>
      <c r="S29">
        <v>60886.121220431873</v>
      </c>
      <c r="T29">
        <v>63560.143155550191</v>
      </c>
      <c r="U29">
        <v>66207.254586145456</v>
      </c>
      <c r="V29">
        <v>71580.622071976599</v>
      </c>
      <c r="W29">
        <v>75534.977600650687</v>
      </c>
      <c r="X29">
        <v>75121.648127024935</v>
      </c>
      <c r="Y29">
        <v>71040.173678095249</v>
      </c>
      <c r="Z29">
        <v>70620.080683670632</v>
      </c>
      <c r="AA29">
        <v>69998.843420471152</v>
      </c>
      <c r="AB29">
        <v>67453.820523601506</v>
      </c>
      <c r="AC29">
        <v>68993.227487677097</v>
      </c>
      <c r="AD29">
        <v>68775.446742671804</v>
      </c>
      <c r="AE29">
        <v>71873.228057818167</v>
      </c>
      <c r="AF29">
        <v>76362.051414214147</v>
      </c>
      <c r="AG29">
        <v>81834.955873554281</v>
      </c>
      <c r="AH29">
        <v>83377.064674808615</v>
      </c>
      <c r="AI29">
        <v>85263.763003175947</v>
      </c>
      <c r="AJ29">
        <v>80829.616806028702</v>
      </c>
    </row>
    <row r="30" spans="1:36" hidden="1">
      <c r="A30" t="s">
        <v>274</v>
      </c>
      <c r="B30" t="str">
        <f>IF(ISERROR(VLOOKUP(A30,'Country category'!$A$3:$A$50,1,FALSE)),"non-SSA","sub-Saharan Africa")</f>
        <v>non-SSA</v>
      </c>
      <c r="C30" t="s">
        <v>275</v>
      </c>
      <c r="D30" t="s">
        <v>780</v>
      </c>
      <c r="E30" t="s">
        <v>781</v>
      </c>
      <c r="F30">
        <v>2373.1651811136662</v>
      </c>
      <c r="G30">
        <v>2528.6244660346738</v>
      </c>
      <c r="H30">
        <v>2573.9636959354598</v>
      </c>
      <c r="I30">
        <v>2690.3857364081859</v>
      </c>
      <c r="J30">
        <v>2816.7926111101028</v>
      </c>
      <c r="K30">
        <v>2948.967982142432</v>
      </c>
      <c r="L30">
        <v>3070.7101890510899</v>
      </c>
      <c r="M30">
        <v>3215.0930420906411</v>
      </c>
      <c r="N30">
        <v>3347.6099440281159</v>
      </c>
      <c r="O30">
        <v>3344.2285440741239</v>
      </c>
      <c r="P30">
        <v>3437.6164275502069</v>
      </c>
      <c r="Q30">
        <v>3504.7363793401009</v>
      </c>
      <c r="R30">
        <v>3580.8143348370272</v>
      </c>
      <c r="S30">
        <v>3677.6399759058008</v>
      </c>
      <c r="T30">
        <v>3863.45202084525</v>
      </c>
      <c r="U30">
        <v>4086.37610778823</v>
      </c>
      <c r="V30">
        <v>4335.3817173924344</v>
      </c>
      <c r="W30">
        <v>4575.6642371288817</v>
      </c>
      <c r="X30">
        <v>4868.4426406693256</v>
      </c>
      <c r="Y30">
        <v>4986.4579138538966</v>
      </c>
      <c r="Z30">
        <v>5167.1103187159069</v>
      </c>
      <c r="AA30">
        <v>5460.2570579526509</v>
      </c>
      <c r="AB30">
        <v>5921.6489071178185</v>
      </c>
      <c r="AC30">
        <v>6624.8059218279241</v>
      </c>
      <c r="AD30">
        <v>7056.8283643161349</v>
      </c>
      <c r="AE30">
        <v>7133.8731449622637</v>
      </c>
      <c r="AF30">
        <v>7499.7727408978653</v>
      </c>
      <c r="AG30">
        <v>8423.6975584366828</v>
      </c>
      <c r="AH30">
        <v>8863.349161073922</v>
      </c>
      <c r="AI30">
        <v>9093.4316587224585</v>
      </c>
      <c r="AJ30">
        <v>8275.4914966644592</v>
      </c>
    </row>
    <row r="31" spans="1:36" hidden="1">
      <c r="A31" t="s">
        <v>276</v>
      </c>
      <c r="B31" t="str">
        <f>IF(ISERROR(VLOOKUP(A31,'Country category'!$A$3:$A$50,1,FALSE)),"non-SSA","sub-Saharan Africa")</f>
        <v>non-SSA</v>
      </c>
      <c r="C31" t="s">
        <v>277</v>
      </c>
      <c r="D31" t="s">
        <v>780</v>
      </c>
      <c r="E31" t="s">
        <v>781</v>
      </c>
      <c r="F31">
        <v>6696.6985211261317</v>
      </c>
      <c r="G31">
        <v>6872.6369427224936</v>
      </c>
      <c r="H31">
        <v>6872.6667912633657</v>
      </c>
      <c r="I31">
        <v>7260.168864366995</v>
      </c>
      <c r="J31">
        <v>7722.0089579309524</v>
      </c>
      <c r="K31">
        <v>8085.7228985593447</v>
      </c>
      <c r="L31">
        <v>8282.9883375811751</v>
      </c>
      <c r="M31">
        <v>8582.0695314937457</v>
      </c>
      <c r="N31">
        <v>8575.8754535250919</v>
      </c>
      <c r="O31">
        <v>8611.902385806623</v>
      </c>
      <c r="P31">
        <v>9060.7886669573236</v>
      </c>
      <c r="Q31">
        <v>9260.7683809308146</v>
      </c>
      <c r="R31">
        <v>9568.0660272972837</v>
      </c>
      <c r="S31">
        <v>9733.7733039226187</v>
      </c>
      <c r="T31">
        <v>10445.347178210381</v>
      </c>
      <c r="U31">
        <v>10988.961148447681</v>
      </c>
      <c r="V31">
        <v>11642.447054683769</v>
      </c>
      <c r="W31">
        <v>12549.930999302291</v>
      </c>
      <c r="X31">
        <v>13312.766757452169</v>
      </c>
      <c r="Y31">
        <v>13269.122107324931</v>
      </c>
      <c r="Z31">
        <v>14299.55513849254</v>
      </c>
      <c r="AA31">
        <v>15040.06108643719</v>
      </c>
      <c r="AB31">
        <v>15046.29018181782</v>
      </c>
      <c r="AC31">
        <v>15588.726128914681</v>
      </c>
      <c r="AD31">
        <v>15718.56495001409</v>
      </c>
      <c r="AE31">
        <v>14744.113634469541</v>
      </c>
      <c r="AF31">
        <v>14256.163385420979</v>
      </c>
      <c r="AG31">
        <v>14524.61354081744</v>
      </c>
      <c r="AH31">
        <v>15020.43822388805</v>
      </c>
      <c r="AI31">
        <v>15388.234915991041</v>
      </c>
      <c r="AJ31">
        <v>14835.41492689983</v>
      </c>
    </row>
    <row r="32" spans="1:36" hidden="1">
      <c r="A32" t="s">
        <v>278</v>
      </c>
      <c r="B32" t="str">
        <f>IF(ISERROR(VLOOKUP(A32,'Country category'!$A$3:$A$50,1,FALSE)),"non-SSA","sub-Saharan Africa")</f>
        <v>non-SSA</v>
      </c>
      <c r="C32" t="s">
        <v>279</v>
      </c>
      <c r="D32" t="s">
        <v>780</v>
      </c>
      <c r="E32" t="s">
        <v>781</v>
      </c>
      <c r="F32">
        <v>9573.6793637399041</v>
      </c>
      <c r="G32">
        <v>9475.8946886414433</v>
      </c>
      <c r="H32">
        <v>9106.1287208918438</v>
      </c>
      <c r="I32">
        <v>9361.04405178255</v>
      </c>
      <c r="J32">
        <v>9715.4887216349271</v>
      </c>
      <c r="K32">
        <v>10078.57892848345</v>
      </c>
      <c r="L32">
        <v>10627.58844526085</v>
      </c>
      <c r="M32">
        <v>11282.399423398459</v>
      </c>
      <c r="N32">
        <v>11784.20406698805</v>
      </c>
      <c r="O32">
        <v>11944.63569651601</v>
      </c>
      <c r="P32">
        <v>12705.12287371811</v>
      </c>
      <c r="Q32">
        <v>12630.94303922003</v>
      </c>
      <c r="R32">
        <v>12887.8262164847</v>
      </c>
      <c r="S32">
        <v>13368.34993515217</v>
      </c>
      <c r="T32">
        <v>13873.896091282601</v>
      </c>
      <c r="U32">
        <v>14816.11729724482</v>
      </c>
      <c r="V32">
        <v>16098.210533494301</v>
      </c>
      <c r="W32">
        <v>16820.353282898021</v>
      </c>
      <c r="X32">
        <v>17190.946218578181</v>
      </c>
      <c r="Y32">
        <v>16374.515074811279</v>
      </c>
      <c r="Z32">
        <v>16127.81138375121</v>
      </c>
      <c r="AA32">
        <v>16304.3824246065</v>
      </c>
      <c r="AB32">
        <v>15310.1139268025</v>
      </c>
      <c r="AC32">
        <v>15334.828245789589</v>
      </c>
      <c r="AD32">
        <v>15175.49564152365</v>
      </c>
      <c r="AE32">
        <v>15510.66120566157</v>
      </c>
      <c r="AF32">
        <v>15951.95867608876</v>
      </c>
      <c r="AG32">
        <v>15789.04116221494</v>
      </c>
      <c r="AH32">
        <v>16051.255811927609</v>
      </c>
      <c r="AI32">
        <v>16300.42220839099</v>
      </c>
      <c r="AJ32">
        <v>13349.570376227781</v>
      </c>
    </row>
    <row r="33" spans="1:36" hidden="1">
      <c r="A33" t="s">
        <v>280</v>
      </c>
      <c r="B33" t="str">
        <f>IF(ISERROR(VLOOKUP(A33,'Country category'!$A$3:$A$50,1,FALSE)),"non-SSA","sub-Saharan Africa")</f>
        <v>non-SSA</v>
      </c>
      <c r="C33" t="s">
        <v>281</v>
      </c>
      <c r="D33" t="s">
        <v>780</v>
      </c>
      <c r="E33" t="s">
        <v>781</v>
      </c>
      <c r="F33">
        <v>55879.519720988428</v>
      </c>
      <c r="G33">
        <v>57909.199902450819</v>
      </c>
      <c r="H33">
        <v>60307.504981669263</v>
      </c>
      <c r="I33">
        <v>60211.169645493283</v>
      </c>
      <c r="J33">
        <v>61728.956661963217</v>
      </c>
      <c r="K33">
        <v>64148.373318421793</v>
      </c>
      <c r="L33">
        <v>65546.748447695354</v>
      </c>
      <c r="M33">
        <v>64190.163117220633</v>
      </c>
      <c r="N33">
        <v>63099.241145993321</v>
      </c>
      <c r="O33">
        <v>64532.51463827274</v>
      </c>
      <c r="P33">
        <v>66439.136719486225</v>
      </c>
      <c r="Q33">
        <v>68349.930384499574</v>
      </c>
      <c r="R33">
        <v>70717.779001277275</v>
      </c>
      <c r="S33">
        <v>72755.32112650614</v>
      </c>
      <c r="T33">
        <v>73808.321378905719</v>
      </c>
      <c r="U33">
        <v>75214.167116211043</v>
      </c>
      <c r="V33">
        <v>79772.890549799253</v>
      </c>
      <c r="W33">
        <v>81012.990094759836</v>
      </c>
      <c r="X33">
        <v>80036.745993827804</v>
      </c>
      <c r="Y33">
        <v>78298.522993931867</v>
      </c>
      <c r="Z33">
        <v>80280.02444892253</v>
      </c>
      <c r="AA33">
        <v>83935.225715162174</v>
      </c>
      <c r="AB33">
        <v>88245.958349869819</v>
      </c>
      <c r="AC33">
        <v>83788.510892760212</v>
      </c>
      <c r="AD33">
        <v>81371.230869144827</v>
      </c>
      <c r="AE33">
        <v>62540.625220926129</v>
      </c>
      <c r="AF33">
        <v>56297.22671169891</v>
      </c>
      <c r="AG33">
        <v>60994.531556327463</v>
      </c>
      <c r="AH33">
        <v>61839.117565608132</v>
      </c>
      <c r="AI33">
        <v>64724.132432432823</v>
      </c>
      <c r="AJ33">
        <v>65612.702062277182</v>
      </c>
    </row>
    <row r="34" spans="1:36" hidden="1">
      <c r="A34" t="s">
        <v>282</v>
      </c>
      <c r="B34" t="str">
        <f>IF(ISERROR(VLOOKUP(A34,'Country category'!$A$3:$A$50,1,FALSE)),"non-SSA","sub-Saharan Africa")</f>
        <v>non-SSA</v>
      </c>
      <c r="C34" t="s">
        <v>283</v>
      </c>
      <c r="D34" t="s">
        <v>780</v>
      </c>
      <c r="E34" t="s">
        <v>781</v>
      </c>
      <c r="F34">
        <v>1558.5293237056731</v>
      </c>
      <c r="G34">
        <v>1593.1498358272579</v>
      </c>
      <c r="H34">
        <v>1704.7829383341571</v>
      </c>
      <c r="I34">
        <v>1786.3245559700999</v>
      </c>
      <c r="J34">
        <v>1917.274797376982</v>
      </c>
      <c r="K34">
        <v>2085.2733127934839</v>
      </c>
      <c r="L34">
        <v>2213.302786822615</v>
      </c>
      <c r="M34">
        <v>2329.876526533677</v>
      </c>
      <c r="N34">
        <v>2439.4409682365122</v>
      </c>
      <c r="O34">
        <v>2609.7748318674348</v>
      </c>
      <c r="P34">
        <v>2696.3783913660218</v>
      </c>
      <c r="Q34">
        <v>2923.1164637266338</v>
      </c>
      <c r="R34">
        <v>3229.5088302665681</v>
      </c>
      <c r="S34">
        <v>3480.084170667149</v>
      </c>
      <c r="T34">
        <v>3723.4617282223999</v>
      </c>
      <c r="U34">
        <v>4056.1525516690658</v>
      </c>
      <c r="V34">
        <v>4412.5100579238742</v>
      </c>
      <c r="W34">
        <v>5302.7342203141479</v>
      </c>
      <c r="X34">
        <v>5608.4944604718039</v>
      </c>
      <c r="Y34">
        <v>5972.8705693391466</v>
      </c>
      <c r="Z34">
        <v>6693.5159128770438</v>
      </c>
      <c r="AA34">
        <v>7295.8533284229079</v>
      </c>
      <c r="AB34">
        <v>7912.1446445090651</v>
      </c>
      <c r="AC34">
        <v>7989.6891789258443</v>
      </c>
      <c r="AD34">
        <v>8666.4557246365766</v>
      </c>
      <c r="AE34">
        <v>9500.6507156497901</v>
      </c>
      <c r="AF34">
        <v>10457.24438453796</v>
      </c>
      <c r="AG34">
        <v>11142.47467246538</v>
      </c>
      <c r="AH34">
        <v>11620.915900116361</v>
      </c>
      <c r="AI34">
        <v>12366.526476147979</v>
      </c>
      <c r="AJ34">
        <v>11130.216229060659</v>
      </c>
    </row>
    <row r="35" spans="1:36">
      <c r="A35" t="s">
        <v>138</v>
      </c>
      <c r="B35" t="str">
        <f>IF(ISERROR(VLOOKUP(A35,'Country category'!$A$3:$A$50,1,FALSE)),"non-SSA","sub-Saharan Africa")</f>
        <v>sub-Saharan Africa</v>
      </c>
      <c r="C35" t="s">
        <v>284</v>
      </c>
      <c r="D35" t="s">
        <v>780</v>
      </c>
      <c r="E35" t="s">
        <v>781</v>
      </c>
      <c r="F35">
        <v>5470.1496950901528</v>
      </c>
      <c r="G35">
        <v>5895.6584311034276</v>
      </c>
      <c r="H35">
        <v>6036.5147552845729</v>
      </c>
      <c r="I35">
        <v>6137.8967380695449</v>
      </c>
      <c r="J35">
        <v>6338.069143308805</v>
      </c>
      <c r="K35">
        <v>6760.3846700879949</v>
      </c>
      <c r="L35">
        <v>7113.3691332050084</v>
      </c>
      <c r="M35">
        <v>7661.6353305252123</v>
      </c>
      <c r="N35">
        <v>7607.404865553488</v>
      </c>
      <c r="O35">
        <v>8282.310411628494</v>
      </c>
      <c r="P35">
        <v>8461.9670226008548</v>
      </c>
      <c r="Q35">
        <v>8507.0003508812715</v>
      </c>
      <c r="R35">
        <v>9004.9480500635709</v>
      </c>
      <c r="S35">
        <v>9431.865189602473</v>
      </c>
      <c r="T35">
        <v>9772.3795406207428</v>
      </c>
      <c r="U35">
        <v>10339.502893489211</v>
      </c>
      <c r="V35">
        <v>11311.7552206419</v>
      </c>
      <c r="W35">
        <v>12311.8116601007</v>
      </c>
      <c r="X35">
        <v>13055.487579449249</v>
      </c>
      <c r="Y35">
        <v>11912.91669965166</v>
      </c>
      <c r="Z35">
        <v>12862.49133291314</v>
      </c>
      <c r="AA35">
        <v>13729.859269143009</v>
      </c>
      <c r="AB35">
        <v>13091.980121690631</v>
      </c>
      <c r="AC35">
        <v>14168.082176689089</v>
      </c>
      <c r="AD35">
        <v>15702.87274613007</v>
      </c>
      <c r="AE35">
        <v>14639.558428955321</v>
      </c>
      <c r="AF35">
        <v>16638.520497936421</v>
      </c>
      <c r="AG35">
        <v>15948.03202336245</v>
      </c>
      <c r="AH35">
        <v>16611.904387200171</v>
      </c>
      <c r="AI35">
        <v>17039.26218787624</v>
      </c>
      <c r="AJ35">
        <v>15458.482640302131</v>
      </c>
    </row>
    <row r="36" spans="1:36">
      <c r="A36" t="s">
        <v>143</v>
      </c>
      <c r="B36" t="str">
        <f>IF(ISERROR(VLOOKUP(A36,'Country category'!$A$3:$A$50,1,FALSE)),"non-SSA","sub-Saharan Africa")</f>
        <v>sub-Saharan Africa</v>
      </c>
      <c r="C36" t="s">
        <v>285</v>
      </c>
      <c r="D36" t="s">
        <v>780</v>
      </c>
      <c r="E36" t="s">
        <v>781</v>
      </c>
      <c r="F36">
        <v>635.03240219150996</v>
      </c>
      <c r="G36">
        <v>636.6025730782186</v>
      </c>
      <c r="H36">
        <v>592.66091108171815</v>
      </c>
      <c r="I36">
        <v>591.3746147750436</v>
      </c>
      <c r="J36">
        <v>615.63804692951851</v>
      </c>
      <c r="K36">
        <v>655.47800386536494</v>
      </c>
      <c r="L36">
        <v>624.20495621631801</v>
      </c>
      <c r="M36">
        <v>652.43584133750676</v>
      </c>
      <c r="N36">
        <v>674.28202951505716</v>
      </c>
      <c r="O36">
        <v>692.20369832364747</v>
      </c>
      <c r="P36">
        <v>674.44085165053207</v>
      </c>
      <c r="Q36">
        <v>704.22254293499236</v>
      </c>
      <c r="R36">
        <v>725.61483382937968</v>
      </c>
      <c r="S36">
        <v>684.955920314678</v>
      </c>
      <c r="T36">
        <v>730.74697765005101</v>
      </c>
      <c r="U36">
        <v>745.5732323900445</v>
      </c>
      <c r="V36">
        <v>789.20964205663893</v>
      </c>
      <c r="W36">
        <v>831.60898043343946</v>
      </c>
      <c r="X36">
        <v>849.94105017416427</v>
      </c>
      <c r="Y36">
        <v>916.18770556412733</v>
      </c>
      <c r="Z36">
        <v>958.92110412833415</v>
      </c>
      <c r="AA36">
        <v>1012.6574013041439</v>
      </c>
      <c r="AB36">
        <v>1102.02752561172</v>
      </c>
      <c r="AC36">
        <v>738.47489226244772</v>
      </c>
      <c r="AD36">
        <v>720.32410964920882</v>
      </c>
      <c r="AE36">
        <v>787.01290648463532</v>
      </c>
      <c r="AF36">
        <v>851.07267130635114</v>
      </c>
      <c r="AG36">
        <v>912.80304533503681</v>
      </c>
      <c r="AH36">
        <v>955.51374429212831</v>
      </c>
      <c r="AI36">
        <v>985.11204135221487</v>
      </c>
      <c r="AJ36">
        <v>987.64451260838257</v>
      </c>
    </row>
    <row r="37" spans="1:36" hidden="1">
      <c r="A37" t="s">
        <v>286</v>
      </c>
      <c r="B37" t="str">
        <f>IF(ISERROR(VLOOKUP(A37,'Country category'!$A$3:$A$50,1,FALSE)),"non-SSA","sub-Saharan Africa")</f>
        <v>non-SSA</v>
      </c>
      <c r="C37" t="s">
        <v>287</v>
      </c>
      <c r="D37" t="s">
        <v>780</v>
      </c>
      <c r="E37" t="s">
        <v>781</v>
      </c>
      <c r="M37">
        <v>25258.860560494781</v>
      </c>
      <c r="N37">
        <v>26319.674163510452</v>
      </c>
      <c r="O37">
        <v>27841.353349657471</v>
      </c>
      <c r="P37">
        <v>29362.084160978549</v>
      </c>
      <c r="Q37">
        <v>30230.802965591702</v>
      </c>
      <c r="R37">
        <v>30963.053002294138</v>
      </c>
      <c r="S37">
        <v>32349.94366086767</v>
      </c>
      <c r="T37">
        <v>33925.706731951541</v>
      </c>
      <c r="U37">
        <v>36327.228654497158</v>
      </c>
      <c r="V37">
        <v>38119.413195839712</v>
      </c>
      <c r="W37">
        <v>39575.309748409083</v>
      </c>
      <c r="X37">
        <v>40376.306879905627</v>
      </c>
      <c r="Y37">
        <v>38865.413457726638</v>
      </c>
      <c r="Z37">
        <v>40099.44823943769</v>
      </c>
      <c r="AA37">
        <v>41666.7076267956</v>
      </c>
      <c r="AB37">
        <v>42290.965410274519</v>
      </c>
      <c r="AC37">
        <v>44298.578734276482</v>
      </c>
      <c r="AD37">
        <v>45753.750554799357</v>
      </c>
      <c r="AE37">
        <v>44670.080538583767</v>
      </c>
      <c r="AF37">
        <v>46472.340248631517</v>
      </c>
      <c r="AG37">
        <v>48317.096578581739</v>
      </c>
      <c r="AH37">
        <v>49992.635490472399</v>
      </c>
      <c r="AI37">
        <v>49309.500858661093</v>
      </c>
      <c r="AJ37">
        <v>46611.309005585819</v>
      </c>
    </row>
    <row r="38" spans="1:36" hidden="1">
      <c r="A38" t="s">
        <v>288</v>
      </c>
      <c r="B38" t="str">
        <f>IF(ISERROR(VLOOKUP(A38,'Country category'!$A$3:$A$50,1,FALSE)),"non-SSA","sub-Saharan Africa")</f>
        <v>non-SSA</v>
      </c>
      <c r="C38" t="s">
        <v>289</v>
      </c>
      <c r="D38" t="s">
        <v>780</v>
      </c>
      <c r="E38" t="s">
        <v>781</v>
      </c>
      <c r="F38">
        <v>7094.256943707237</v>
      </c>
      <c r="G38">
        <v>6648.327593658556</v>
      </c>
      <c r="H38">
        <v>6689.5285639764743</v>
      </c>
      <c r="I38">
        <v>6958.1187355089614</v>
      </c>
      <c r="J38">
        <v>7397.4479858536633</v>
      </c>
      <c r="K38">
        <v>7992.5296551959354</v>
      </c>
      <c r="L38">
        <v>8400.8105403445006</v>
      </c>
      <c r="M38">
        <v>8707.2563641566958</v>
      </c>
      <c r="N38">
        <v>9098.0861252846007</v>
      </c>
      <c r="O38">
        <v>9397.3202926386439</v>
      </c>
      <c r="P38">
        <v>10015.357914425271</v>
      </c>
      <c r="Q38">
        <v>10798.70325549201</v>
      </c>
      <c r="R38">
        <v>11630.41384253427</v>
      </c>
      <c r="S38">
        <v>12340.05396339704</v>
      </c>
      <c r="T38">
        <v>13483.017036829009</v>
      </c>
      <c r="U38">
        <v>14312.218830583241</v>
      </c>
      <c r="V38">
        <v>15920.66829373467</v>
      </c>
      <c r="W38">
        <v>17758.28305060435</v>
      </c>
      <c r="X38">
        <v>19671.026337033269</v>
      </c>
      <c r="Y38">
        <v>19698.254353275319</v>
      </c>
      <c r="Z38">
        <v>20809.066551362699</v>
      </c>
      <c r="AA38">
        <v>22187.391132884579</v>
      </c>
      <c r="AB38">
        <v>22975.524351006399</v>
      </c>
      <c r="AC38">
        <v>23964.150147925691</v>
      </c>
      <c r="AD38">
        <v>24984.361300207951</v>
      </c>
      <c r="AE38">
        <v>26140.063994392742</v>
      </c>
      <c r="AF38">
        <v>27874.98652916307</v>
      </c>
      <c r="AG38">
        <v>29901.296033041221</v>
      </c>
      <c r="AH38">
        <v>31919.60813236285</v>
      </c>
      <c r="AI38">
        <v>33784.264065455602</v>
      </c>
      <c r="AJ38">
        <v>33711.41370232054</v>
      </c>
    </row>
    <row r="39" spans="1:36" hidden="1">
      <c r="A39" t="s">
        <v>290</v>
      </c>
      <c r="B39" t="str">
        <f>IF(ISERROR(VLOOKUP(A39,'Country category'!$A$3:$A$50,1,FALSE)),"non-SSA","sub-Saharan Africa")</f>
        <v>non-SSA</v>
      </c>
      <c r="C39" t="s">
        <v>291</v>
      </c>
      <c r="D39" t="s">
        <v>780</v>
      </c>
      <c r="E39" t="s">
        <v>781</v>
      </c>
      <c r="F39">
        <v>28470.358944709598</v>
      </c>
      <c r="G39">
        <v>28801.374899626131</v>
      </c>
      <c r="H39">
        <v>29121.992128922549</v>
      </c>
      <c r="I39">
        <v>29504.79707100003</v>
      </c>
      <c r="J39">
        <v>30275.191469611938</v>
      </c>
      <c r="K39">
        <v>30851.80041050709</v>
      </c>
      <c r="L39">
        <v>31534.096073699351</v>
      </c>
      <c r="M39">
        <v>32771.059367189919</v>
      </c>
      <c r="N39">
        <v>33905.127377659941</v>
      </c>
      <c r="O39">
        <v>34818.0760351278</v>
      </c>
      <c r="P39">
        <v>36772.694618442059</v>
      </c>
      <c r="Q39">
        <v>37896.696957757471</v>
      </c>
      <c r="R39">
        <v>38814.371738196503</v>
      </c>
      <c r="S39">
        <v>38840.881883353562</v>
      </c>
      <c r="T39">
        <v>40336.40895570592</v>
      </c>
      <c r="U39">
        <v>41749.216445723709</v>
      </c>
      <c r="V39">
        <v>46502.92827463874</v>
      </c>
      <c r="W39">
        <v>51208.098828221751</v>
      </c>
      <c r="X39">
        <v>54096.807862961832</v>
      </c>
      <c r="Y39">
        <v>53354.004640228479</v>
      </c>
      <c r="Z39">
        <v>54858.448075836219</v>
      </c>
      <c r="AA39">
        <v>57987.502030549207</v>
      </c>
      <c r="AB39">
        <v>59933.59868291684</v>
      </c>
      <c r="AC39">
        <v>62225.087267788032</v>
      </c>
      <c r="AD39">
        <v>64103.010447633576</v>
      </c>
      <c r="AE39">
        <v>66020.20433988412</v>
      </c>
      <c r="AF39">
        <v>68105.154983683373</v>
      </c>
      <c r="AG39">
        <v>69103.570264695954</v>
      </c>
      <c r="AH39">
        <v>71660.206839890248</v>
      </c>
      <c r="AI39">
        <v>72033.929440458756</v>
      </c>
      <c r="AJ39">
        <v>71742.516604416538</v>
      </c>
    </row>
    <row r="40" spans="1:36" hidden="1">
      <c r="A40" t="s">
        <v>292</v>
      </c>
      <c r="B40" t="str">
        <f>IF(ISERROR(VLOOKUP(A40,'Country category'!$A$3:$A$50,1,FALSE)),"non-SSA","sub-Saharan Africa")</f>
        <v>non-SSA</v>
      </c>
      <c r="C40" t="s">
        <v>293</v>
      </c>
      <c r="D40" t="s">
        <v>780</v>
      </c>
      <c r="E40" t="s">
        <v>781</v>
      </c>
    </row>
    <row r="41" spans="1:36" hidden="1">
      <c r="A41" t="s">
        <v>294</v>
      </c>
      <c r="B41" t="str">
        <f>IF(ISERROR(VLOOKUP(A41,'Country category'!$A$3:$A$50,1,FALSE)),"non-SSA","sub-Saharan Africa")</f>
        <v>non-SSA</v>
      </c>
      <c r="C41" t="s">
        <v>295</v>
      </c>
      <c r="D41" t="s">
        <v>780</v>
      </c>
      <c r="E41" t="s">
        <v>781</v>
      </c>
      <c r="F41">
        <v>4504.0138719204706</v>
      </c>
      <c r="G41">
        <v>4944.6813099245373</v>
      </c>
      <c r="H41">
        <v>5613.8561218024624</v>
      </c>
      <c r="I41">
        <v>6109.735023032179</v>
      </c>
      <c r="J41">
        <v>6558.4260976969326</v>
      </c>
      <c r="K41">
        <v>7340.2488749061067</v>
      </c>
      <c r="L41">
        <v>7998.9475890837994</v>
      </c>
      <c r="M41">
        <v>8623.718763095565</v>
      </c>
      <c r="N41">
        <v>8981.5918409440637</v>
      </c>
      <c r="O41">
        <v>8959.9190757978249</v>
      </c>
      <c r="P41">
        <v>9538.0752784272627</v>
      </c>
      <c r="Q41">
        <v>9962.2742496084229</v>
      </c>
      <c r="R41">
        <v>10319.945363935611</v>
      </c>
      <c r="S41">
        <v>10839.959725903729</v>
      </c>
      <c r="T41">
        <v>11810.24332030012</v>
      </c>
      <c r="U41">
        <v>12746.589689272399</v>
      </c>
      <c r="V41">
        <v>15753.96010054199</v>
      </c>
      <c r="W41">
        <v>16941.82983359804</v>
      </c>
      <c r="X41">
        <v>16501.809884387581</v>
      </c>
      <c r="Y41">
        <v>16159.60714799866</v>
      </c>
      <c r="Z41">
        <v>18161.80924462797</v>
      </c>
      <c r="AA41">
        <v>20342.56147727479</v>
      </c>
      <c r="AB41">
        <v>21507.69257020079</v>
      </c>
      <c r="AC41">
        <v>22439.27324785461</v>
      </c>
      <c r="AD41">
        <v>22786.6427713304</v>
      </c>
      <c r="AE41">
        <v>22698.54565554472</v>
      </c>
      <c r="AF41">
        <v>23437.592526030548</v>
      </c>
      <c r="AG41">
        <v>24470.703623700821</v>
      </c>
      <c r="AH41">
        <v>25714.139424997811</v>
      </c>
      <c r="AI41">
        <v>25395.497772920171</v>
      </c>
      <c r="AJ41">
        <v>25110.159540762521</v>
      </c>
    </row>
    <row r="42" spans="1:36" hidden="1">
      <c r="A42" t="s">
        <v>296</v>
      </c>
      <c r="B42" t="str">
        <f>IF(ISERROR(VLOOKUP(A42,'Country category'!$A$3:$A$50,1,FALSE)),"non-SSA","sub-Saharan Africa")</f>
        <v>non-SSA</v>
      </c>
      <c r="C42" t="s">
        <v>297</v>
      </c>
      <c r="D42" t="s">
        <v>780</v>
      </c>
      <c r="E42" t="s">
        <v>781</v>
      </c>
      <c r="F42">
        <v>981.87455854155155</v>
      </c>
      <c r="G42">
        <v>1094.0736131419219</v>
      </c>
      <c r="H42">
        <v>1262.6110280059299</v>
      </c>
      <c r="I42">
        <v>1455.1664356252761</v>
      </c>
      <c r="J42">
        <v>1661.117234320091</v>
      </c>
      <c r="K42">
        <v>1861.388294415907</v>
      </c>
      <c r="L42">
        <v>2061.8242851626942</v>
      </c>
      <c r="M42">
        <v>2269.2014013591038</v>
      </c>
      <c r="N42">
        <v>2451.152803601633</v>
      </c>
      <c r="O42">
        <v>2653.9736258532748</v>
      </c>
      <c r="P42">
        <v>2920.5607907681529</v>
      </c>
      <c r="Q42">
        <v>3210.0093957291369</v>
      </c>
      <c r="R42">
        <v>3534.8491297868368</v>
      </c>
      <c r="S42">
        <v>3937.31287532441</v>
      </c>
      <c r="T42">
        <v>4425.8741910609942</v>
      </c>
      <c r="U42">
        <v>5053.9457981018877</v>
      </c>
      <c r="V42">
        <v>5836.5734366787083</v>
      </c>
      <c r="W42">
        <v>6810.6039001002646</v>
      </c>
      <c r="X42">
        <v>7574.2244550433797</v>
      </c>
      <c r="Y42">
        <v>8307.8495189642854</v>
      </c>
      <c r="Z42">
        <v>9253.7651877121352</v>
      </c>
      <c r="AA42">
        <v>10292.940478067499</v>
      </c>
      <c r="AB42">
        <v>11168.697297977549</v>
      </c>
      <c r="AC42">
        <v>11872.497381161669</v>
      </c>
      <c r="AD42">
        <v>12480.33853037808</v>
      </c>
      <c r="AE42">
        <v>12897.50228685924</v>
      </c>
      <c r="AF42">
        <v>13483.377266531859</v>
      </c>
      <c r="AG42">
        <v>14243.532610849121</v>
      </c>
      <c r="AH42">
        <v>15497.35999483763</v>
      </c>
      <c r="AI42">
        <v>16653.33884351798</v>
      </c>
      <c r="AJ42">
        <v>17210.76488996244</v>
      </c>
    </row>
    <row r="43" spans="1:36">
      <c r="A43" t="s">
        <v>298</v>
      </c>
      <c r="B43" t="str">
        <f>IF(ISERROR(VLOOKUP(A43,'Country category'!$A$3:$A$50,1,FALSE)),"non-SSA","sub-Saharan Africa")</f>
        <v>sub-Saharan Africa</v>
      </c>
      <c r="C43" t="s">
        <v>299</v>
      </c>
      <c r="D43" t="s">
        <v>780</v>
      </c>
      <c r="E43" t="s">
        <v>781</v>
      </c>
      <c r="F43">
        <v>2754.2179691388169</v>
      </c>
      <c r="G43">
        <v>2747.7091827733962</v>
      </c>
      <c r="H43">
        <v>2704.9854767825932</v>
      </c>
      <c r="I43">
        <v>2668.143814271441</v>
      </c>
      <c r="J43">
        <v>2654.461660376694</v>
      </c>
      <c r="K43">
        <v>2808.3058795219358</v>
      </c>
      <c r="L43">
        <v>2983.0012388123919</v>
      </c>
      <c r="M43">
        <v>3226.8758763334322</v>
      </c>
      <c r="N43">
        <v>3302.217685574481</v>
      </c>
      <c r="O43">
        <v>3295.3068665607711</v>
      </c>
      <c r="P43">
        <v>3273.8286671788528</v>
      </c>
      <c r="Q43">
        <v>3196.1924447365909</v>
      </c>
      <c r="R43">
        <v>3088.723846263902</v>
      </c>
      <c r="S43">
        <v>2934.7176505485231</v>
      </c>
      <c r="T43">
        <v>3045.535661726326</v>
      </c>
      <c r="U43">
        <v>3105.3236716054321</v>
      </c>
      <c r="V43">
        <v>3219.1505501112192</v>
      </c>
      <c r="W43">
        <v>3269.4571369662131</v>
      </c>
      <c r="X43">
        <v>3415.09339388131</v>
      </c>
      <c r="Y43">
        <v>3484.5084319615298</v>
      </c>
      <c r="Z43">
        <v>3679.6009110918958</v>
      </c>
      <c r="AA43">
        <v>3470.9298340689588</v>
      </c>
      <c r="AB43">
        <v>3558.6310676474841</v>
      </c>
      <c r="AC43">
        <v>3867.323876206206</v>
      </c>
      <c r="AD43">
        <v>4319.5786546442596</v>
      </c>
      <c r="AE43">
        <v>4652.8896192009825</v>
      </c>
      <c r="AF43">
        <v>4726.9807399501542</v>
      </c>
      <c r="AG43">
        <v>4830.7505152267786</v>
      </c>
      <c r="AH43">
        <v>5154.3317020743298</v>
      </c>
      <c r="AI43">
        <v>5432.9926079949446</v>
      </c>
      <c r="AJ43">
        <v>5465.5145438317622</v>
      </c>
    </row>
    <row r="44" spans="1:36">
      <c r="A44" t="s">
        <v>142</v>
      </c>
      <c r="B44" t="str">
        <f>IF(ISERROR(VLOOKUP(A44,'Country category'!$A$3:$A$50,1,FALSE)),"non-SSA","sub-Saharan Africa")</f>
        <v>sub-Saharan Africa</v>
      </c>
      <c r="C44" t="s">
        <v>300</v>
      </c>
      <c r="D44" t="s">
        <v>780</v>
      </c>
      <c r="E44" t="s">
        <v>781</v>
      </c>
      <c r="F44">
        <v>1955.317742622073</v>
      </c>
      <c r="G44">
        <v>1887.130761684999</v>
      </c>
      <c r="H44">
        <v>1816.19814390492</v>
      </c>
      <c r="I44">
        <v>1663.2566521043191</v>
      </c>
      <c r="J44">
        <v>1682.6669113842929</v>
      </c>
      <c r="K44">
        <v>1719.7064488261649</v>
      </c>
      <c r="L44">
        <v>1776.566521812822</v>
      </c>
      <c r="M44">
        <v>1840.969030599719</v>
      </c>
      <c r="N44">
        <v>1899.4351691112649</v>
      </c>
      <c r="O44">
        <v>1961.9738752135599</v>
      </c>
      <c r="P44">
        <v>2028.8255914481281</v>
      </c>
      <c r="Q44">
        <v>2106.6342918523469</v>
      </c>
      <c r="R44">
        <v>2177.1685000084908</v>
      </c>
      <c r="S44">
        <v>2276.831400759917</v>
      </c>
      <c r="T44">
        <v>2436.4553331328598</v>
      </c>
      <c r="U44">
        <v>2499.6695197702829</v>
      </c>
      <c r="V44">
        <v>2601.5006596980711</v>
      </c>
      <c r="W44">
        <v>2711.6098187885141</v>
      </c>
      <c r="X44">
        <v>2765.9317643633772</v>
      </c>
      <c r="Y44">
        <v>2781.2898508051312</v>
      </c>
      <c r="Z44">
        <v>2816.7974242274208</v>
      </c>
      <c r="AA44">
        <v>2892.448393551726</v>
      </c>
      <c r="AB44">
        <v>2958.692623577349</v>
      </c>
      <c r="AC44">
        <v>3129.8586384004702</v>
      </c>
      <c r="AD44">
        <v>3312.540063840353</v>
      </c>
      <c r="AE44">
        <v>3395.6289607087392</v>
      </c>
      <c r="AF44">
        <v>3527.16537164694</v>
      </c>
      <c r="AG44">
        <v>3665.1178508487878</v>
      </c>
      <c r="AH44">
        <v>3800.971267119126</v>
      </c>
      <c r="AI44">
        <v>3901.1419598082389</v>
      </c>
      <c r="AJ44">
        <v>3867.519239596269</v>
      </c>
    </row>
    <row r="45" spans="1:36">
      <c r="A45" t="s">
        <v>146</v>
      </c>
      <c r="B45" t="str">
        <f>IF(ISERROR(VLOOKUP(A45,'Country category'!$A$3:$A$50,1,FALSE)),"non-SSA","sub-Saharan Africa")</f>
        <v>sub-Saharan Africa</v>
      </c>
      <c r="C45" t="s">
        <v>301</v>
      </c>
      <c r="D45" t="s">
        <v>780</v>
      </c>
      <c r="E45" t="s">
        <v>781</v>
      </c>
      <c r="F45">
        <v>882.21035046657209</v>
      </c>
      <c r="G45">
        <v>805.09029952332344</v>
      </c>
      <c r="H45">
        <v>708.83351179000397</v>
      </c>
      <c r="I45">
        <v>603.92704596980241</v>
      </c>
      <c r="J45">
        <v>571.60398438770221</v>
      </c>
      <c r="K45">
        <v>568.97087155361237</v>
      </c>
      <c r="L45">
        <v>557.62081971013754</v>
      </c>
      <c r="M45">
        <v>522.63182311390005</v>
      </c>
      <c r="N45">
        <v>508.07356462514798</v>
      </c>
      <c r="O45">
        <v>481.90723050391688</v>
      </c>
      <c r="P45">
        <v>447.08216041975811</v>
      </c>
      <c r="Q45">
        <v>435.07643292176908</v>
      </c>
      <c r="R45">
        <v>441.82027310790238</v>
      </c>
      <c r="S45">
        <v>460.77012569534747</v>
      </c>
      <c r="T45">
        <v>489.42009507642422</v>
      </c>
      <c r="U45">
        <v>518.84032451376936</v>
      </c>
      <c r="V45">
        <v>545.15138744000308</v>
      </c>
      <c r="W45">
        <v>575.7490764205977</v>
      </c>
      <c r="X45">
        <v>603.28790748332449</v>
      </c>
      <c r="Y45">
        <v>604.84417346236626</v>
      </c>
      <c r="Z45">
        <v>633.91313347159803</v>
      </c>
      <c r="AA45">
        <v>668.94088102842557</v>
      </c>
      <c r="AB45">
        <v>669.56744263097187</v>
      </c>
      <c r="AC45">
        <v>753.48516806093619</v>
      </c>
      <c r="AD45">
        <v>849.7608185621342</v>
      </c>
      <c r="AE45">
        <v>905.45059935323013</v>
      </c>
      <c r="AF45">
        <v>963.66927221215985</v>
      </c>
      <c r="AG45">
        <v>1059.810762288613</v>
      </c>
      <c r="AH45">
        <v>1111.965790070703</v>
      </c>
      <c r="AI45">
        <v>1144.3810285220591</v>
      </c>
      <c r="AJ45">
        <v>1141.8191325206419</v>
      </c>
    </row>
    <row r="46" spans="1:36">
      <c r="A46" t="s">
        <v>147</v>
      </c>
      <c r="B46" t="str">
        <f>IF(ISERROR(VLOOKUP(A46,'Country category'!$A$3:$A$50,1,FALSE)),"non-SSA","sub-Saharan Africa")</f>
        <v>sub-Saharan Africa</v>
      </c>
      <c r="C46" t="s">
        <v>302</v>
      </c>
      <c r="D46" t="s">
        <v>780</v>
      </c>
      <c r="E46" t="s">
        <v>781</v>
      </c>
      <c r="F46">
        <v>3472.7777743663819</v>
      </c>
      <c r="G46">
        <v>3576.7025349355608</v>
      </c>
      <c r="H46">
        <v>3651.8015959350159</v>
      </c>
      <c r="I46">
        <v>3600.6074551397178</v>
      </c>
      <c r="J46">
        <v>3379.812436268503</v>
      </c>
      <c r="K46">
        <v>3488.561786323779</v>
      </c>
      <c r="L46">
        <v>3600.7443620310769</v>
      </c>
      <c r="M46">
        <v>3538.7448851083768</v>
      </c>
      <c r="N46">
        <v>3606.2146787906722</v>
      </c>
      <c r="O46">
        <v>3462.030629754654</v>
      </c>
      <c r="P46">
        <v>3699.2284062459598</v>
      </c>
      <c r="Q46">
        <v>3813.7477085091332</v>
      </c>
      <c r="R46">
        <v>3938.4322305831729</v>
      </c>
      <c r="S46">
        <v>3929.600190581863</v>
      </c>
      <c r="T46">
        <v>4052.513202165625</v>
      </c>
      <c r="U46">
        <v>4363.2509135437913</v>
      </c>
      <c r="V46">
        <v>4695.68828973156</v>
      </c>
      <c r="W46">
        <v>4350.7520047821154</v>
      </c>
      <c r="X46">
        <v>4555.9850901402779</v>
      </c>
      <c r="Y46">
        <v>4959.3962441703188</v>
      </c>
      <c r="Z46">
        <v>5349.8295607542932</v>
      </c>
      <c r="AA46">
        <v>5428.2415353254091</v>
      </c>
      <c r="AB46">
        <v>6335.7857519398776</v>
      </c>
      <c r="AC46">
        <v>6069.0009851639597</v>
      </c>
      <c r="AD46">
        <v>5931.133916089897</v>
      </c>
      <c r="AE46">
        <v>4639.7445176718466</v>
      </c>
      <c r="AF46">
        <v>3839.961600000237</v>
      </c>
      <c r="AG46">
        <v>4234.6598832296913</v>
      </c>
      <c r="AH46">
        <v>4022.7488136154111</v>
      </c>
      <c r="AI46">
        <v>3987.490158076876</v>
      </c>
      <c r="AJ46">
        <v>3622.317199713395</v>
      </c>
    </row>
    <row r="47" spans="1:36" hidden="1">
      <c r="A47" t="s">
        <v>303</v>
      </c>
      <c r="B47" t="str">
        <f>IF(ISERROR(VLOOKUP(A47,'Country category'!$A$3:$A$50,1,FALSE)),"non-SSA","sub-Saharan Africa")</f>
        <v>non-SSA</v>
      </c>
      <c r="C47" t="s">
        <v>304</v>
      </c>
      <c r="D47" t="s">
        <v>780</v>
      </c>
      <c r="E47" t="s">
        <v>781</v>
      </c>
      <c r="F47">
        <v>5009.0262165184213</v>
      </c>
      <c r="G47">
        <v>5179.4664012761623</v>
      </c>
      <c r="H47">
        <v>5405.4231168594306</v>
      </c>
      <c r="I47">
        <v>5720.427469081802</v>
      </c>
      <c r="J47">
        <v>6066.870709964689</v>
      </c>
      <c r="K47">
        <v>6397.8066458271742</v>
      </c>
      <c r="L47">
        <v>6531.4346915533743</v>
      </c>
      <c r="M47">
        <v>6758.2705691924084</v>
      </c>
      <c r="N47">
        <v>6758.5257490764934</v>
      </c>
      <c r="O47">
        <v>6460.9068266556069</v>
      </c>
      <c r="P47">
        <v>6690.3737508377517</v>
      </c>
      <c r="Q47">
        <v>6843.7390368045671</v>
      </c>
      <c r="R47">
        <v>7018.0820184734193</v>
      </c>
      <c r="S47">
        <v>7319.5432121870717</v>
      </c>
      <c r="T47">
        <v>7806.0505093272523</v>
      </c>
      <c r="U47">
        <v>8324.7546884044787</v>
      </c>
      <c r="V47">
        <v>9035.5656395505575</v>
      </c>
      <c r="W47">
        <v>9781.9704078847717</v>
      </c>
      <c r="X47">
        <v>10179.24484155237</v>
      </c>
      <c r="Y47">
        <v>10258.9708392748</v>
      </c>
      <c r="Z47">
        <v>10731.645914959039</v>
      </c>
      <c r="AA47">
        <v>11604.102283015971</v>
      </c>
      <c r="AB47">
        <v>12018.65128474113</v>
      </c>
      <c r="AC47">
        <v>12727.764931531019</v>
      </c>
      <c r="AD47">
        <v>13307.424501578271</v>
      </c>
      <c r="AE47">
        <v>13265.797256915121</v>
      </c>
      <c r="AF47">
        <v>13812.09605634459</v>
      </c>
      <c r="AG47">
        <v>14171.320500564751</v>
      </c>
      <c r="AH47">
        <v>15044.05533653227</v>
      </c>
      <c r="AI47">
        <v>15688.63337793173</v>
      </c>
      <c r="AJ47">
        <v>14931.046850641729</v>
      </c>
    </row>
    <row r="48" spans="1:36">
      <c r="A48" t="s">
        <v>145</v>
      </c>
      <c r="B48" t="str">
        <f>IF(ISERROR(VLOOKUP(A48,'Country category'!$A$3:$A$50,1,FALSE)),"non-SSA","sub-Saharan Africa")</f>
        <v>sub-Saharan Africa</v>
      </c>
      <c r="C48" t="s">
        <v>305</v>
      </c>
      <c r="D48" t="s">
        <v>780</v>
      </c>
      <c r="E48" t="s">
        <v>781</v>
      </c>
      <c r="F48">
        <v>1586.4005722987081</v>
      </c>
      <c r="G48">
        <v>1506.625983859703</v>
      </c>
      <c r="H48">
        <v>1624.2113944020889</v>
      </c>
      <c r="I48">
        <v>1663.8360757794001</v>
      </c>
      <c r="J48">
        <v>1564.3923574029459</v>
      </c>
      <c r="K48">
        <v>1609.2080328068839</v>
      </c>
      <c r="L48">
        <v>1573.706712215991</v>
      </c>
      <c r="M48">
        <v>1622.150803555294</v>
      </c>
      <c r="N48">
        <v>1618.1620589991981</v>
      </c>
      <c r="O48">
        <v>1630.4970342755701</v>
      </c>
      <c r="P48">
        <v>1801.7641341864271</v>
      </c>
      <c r="Q48">
        <v>1838.3554563393329</v>
      </c>
      <c r="R48">
        <v>1865.2671645251071</v>
      </c>
      <c r="S48">
        <v>1894.199956955646</v>
      </c>
      <c r="T48">
        <v>1936.0067981271191</v>
      </c>
      <c r="U48">
        <v>2004.6408682963929</v>
      </c>
      <c r="V48">
        <v>2069.8797436115301</v>
      </c>
      <c r="W48">
        <v>2091.7419835257938</v>
      </c>
      <c r="X48">
        <v>2165.0754252947399</v>
      </c>
      <c r="Y48">
        <v>2197.8086635857098</v>
      </c>
      <c r="Z48">
        <v>2252.8777064459932</v>
      </c>
      <c r="AA48">
        <v>2337.0276194451121</v>
      </c>
      <c r="AB48">
        <v>2511.5059791859462</v>
      </c>
      <c r="AC48">
        <v>2636.4729763772352</v>
      </c>
      <c r="AD48">
        <v>2716.8275245154082</v>
      </c>
      <c r="AE48">
        <v>2709.5625399148648</v>
      </c>
      <c r="AF48">
        <v>2863.852043807985</v>
      </c>
      <c r="AG48">
        <v>3032.2621330811239</v>
      </c>
      <c r="AH48">
        <v>3146.9017476525141</v>
      </c>
      <c r="AI48">
        <v>3188.1754621660962</v>
      </c>
      <c r="AJ48">
        <v>3153.1313286482309</v>
      </c>
    </row>
    <row r="49" spans="1:36">
      <c r="A49" t="s">
        <v>141</v>
      </c>
      <c r="B49" t="str">
        <f>IF(ISERROR(VLOOKUP(A49,'Country category'!$A$3:$A$50,1,FALSE)),"non-SSA","sub-Saharan Africa")</f>
        <v>sub-Saharan Africa</v>
      </c>
      <c r="C49" t="s">
        <v>306</v>
      </c>
      <c r="D49" t="s">
        <v>780</v>
      </c>
      <c r="E49" t="s">
        <v>781</v>
      </c>
      <c r="F49">
        <v>1062.8758855907899</v>
      </c>
      <c r="G49">
        <v>1087.614683146332</v>
      </c>
      <c r="H49">
        <v>1200.999338979869</v>
      </c>
      <c r="I49">
        <v>1298.9478773746671</v>
      </c>
      <c r="J49">
        <v>1537.6937335457631</v>
      </c>
      <c r="K49">
        <v>1747.1956456786991</v>
      </c>
      <c r="L49">
        <v>1934.7576419520699</v>
      </c>
      <c r="M49">
        <v>2141.138621033308</v>
      </c>
      <c r="N49">
        <v>2387.4541612287931</v>
      </c>
      <c r="O49">
        <v>2642.840077349445</v>
      </c>
      <c r="P49">
        <v>3032.1971826979452</v>
      </c>
      <c r="Q49">
        <v>3113.160977077041</v>
      </c>
      <c r="R49">
        <v>3273.950089703636</v>
      </c>
      <c r="S49">
        <v>3420.2006331502521</v>
      </c>
      <c r="T49">
        <v>3813.6891972730341</v>
      </c>
      <c r="U49">
        <v>4146.0669527721466</v>
      </c>
      <c r="V49">
        <v>4552.229420526528</v>
      </c>
      <c r="W49">
        <v>5316.8549828131818</v>
      </c>
      <c r="X49">
        <v>5711.2759169575047</v>
      </c>
      <c r="Y49">
        <v>5613.7465582811974</v>
      </c>
      <c r="Z49">
        <v>5692.5491054075201</v>
      </c>
      <c r="AA49">
        <v>5966.8479999047104</v>
      </c>
      <c r="AB49">
        <v>5818.9030585581304</v>
      </c>
      <c r="AC49">
        <v>5792.9198325211473</v>
      </c>
      <c r="AD49">
        <v>5748.0962375506506</v>
      </c>
      <c r="AE49">
        <v>5994.4071029845582</v>
      </c>
      <c r="AF49">
        <v>6322.9132343940764</v>
      </c>
      <c r="AG49">
        <v>6643.1798918291297</v>
      </c>
      <c r="AH49">
        <v>7028.9930907264643</v>
      </c>
      <c r="AI49">
        <v>7475.1225198089578</v>
      </c>
      <c r="AJ49">
        <v>6376.6423522522746</v>
      </c>
    </row>
    <row r="50" spans="1:36" hidden="1">
      <c r="A50" t="s">
        <v>307</v>
      </c>
      <c r="B50" t="str">
        <f>IF(ISERROR(VLOOKUP(A50,'Country category'!$A$3:$A$50,1,FALSE)),"non-SSA","sub-Saharan Africa")</f>
        <v>non-SSA</v>
      </c>
      <c r="C50" t="s">
        <v>308</v>
      </c>
      <c r="D50" t="s">
        <v>780</v>
      </c>
      <c r="E50" t="s">
        <v>781</v>
      </c>
      <c r="F50">
        <v>5026.1596693421807</v>
      </c>
      <c r="G50">
        <v>5176.706087055627</v>
      </c>
      <c r="H50">
        <v>5633.2921281748277</v>
      </c>
      <c r="I50">
        <v>6019.0159412903404</v>
      </c>
      <c r="J50">
        <v>6264.6109555282119</v>
      </c>
      <c r="K50">
        <v>6498.7687615674658</v>
      </c>
      <c r="L50">
        <v>6546.7853730721281</v>
      </c>
      <c r="M50">
        <v>6865.1204057585855</v>
      </c>
      <c r="N50">
        <v>7273.0219841162998</v>
      </c>
      <c r="O50">
        <v>7527.6478997307468</v>
      </c>
      <c r="P50">
        <v>7838.4399168425998</v>
      </c>
      <c r="Q50">
        <v>8142.6720346015691</v>
      </c>
      <c r="R50">
        <v>8414.6577494984413</v>
      </c>
      <c r="S50">
        <v>8805.3949737412095</v>
      </c>
      <c r="T50">
        <v>9305.9918836040779</v>
      </c>
      <c r="U50">
        <v>9836.9622701517401</v>
      </c>
      <c r="V50">
        <v>10727.203280615289</v>
      </c>
      <c r="W50">
        <v>11760.06551633352</v>
      </c>
      <c r="X50">
        <v>12392.285676707799</v>
      </c>
      <c r="Y50">
        <v>12219.94049049442</v>
      </c>
      <c r="Z50">
        <v>12863.84951037573</v>
      </c>
      <c r="AA50">
        <v>13545.931774623121</v>
      </c>
      <c r="AB50">
        <v>14321.51837329543</v>
      </c>
      <c r="AC50">
        <v>15005.919357050079</v>
      </c>
      <c r="AD50">
        <v>16067.330768765951</v>
      </c>
      <c r="AE50">
        <v>17090.796576083019</v>
      </c>
      <c r="AF50">
        <v>19075.00446700188</v>
      </c>
      <c r="AG50">
        <v>20347.034771587281</v>
      </c>
      <c r="AH50">
        <v>21319.043993082771</v>
      </c>
      <c r="AI50">
        <v>22511.30066861902</v>
      </c>
      <c r="AJ50">
        <v>22132.469470262371</v>
      </c>
    </row>
    <row r="51" spans="1:36" hidden="1">
      <c r="A51" t="s">
        <v>309</v>
      </c>
      <c r="B51" t="str">
        <f>IF(ISERROR(VLOOKUP(A51,'Country category'!$A$3:$A$50,1,FALSE)),"non-SSA","sub-Saharan Africa")</f>
        <v>non-SSA</v>
      </c>
      <c r="C51" t="s">
        <v>310</v>
      </c>
      <c r="D51" t="s">
        <v>780</v>
      </c>
      <c r="E51" t="s">
        <v>781</v>
      </c>
      <c r="F51">
        <v>6145.5325579828559</v>
      </c>
      <c r="G51">
        <v>6437.4932175815038</v>
      </c>
      <c r="H51">
        <v>6732.3057500306122</v>
      </c>
      <c r="I51">
        <v>7056.0940212163241</v>
      </c>
      <c r="J51">
        <v>7346.7616594551891</v>
      </c>
      <c r="K51">
        <v>7651.8700683208026</v>
      </c>
      <c r="L51">
        <v>8001.9304591212776</v>
      </c>
      <c r="M51">
        <v>8398.3255356842928</v>
      </c>
      <c r="N51">
        <v>8564.7539565243387</v>
      </c>
      <c r="O51">
        <v>9034.5253861574201</v>
      </c>
      <c r="P51">
        <v>9508.2003463395486</v>
      </c>
      <c r="Q51">
        <v>9863.5746996368689</v>
      </c>
      <c r="R51">
        <v>10332.635686336331</v>
      </c>
      <c r="S51">
        <v>11121.50845820332</v>
      </c>
      <c r="T51">
        <v>11829.29556646176</v>
      </c>
      <c r="U51">
        <v>12551.60183924086</v>
      </c>
      <c r="V51">
        <v>13782.888419370251</v>
      </c>
      <c r="W51">
        <v>14557.213345437611</v>
      </c>
      <c r="X51">
        <v>14971.50062216283</v>
      </c>
      <c r="Y51">
        <v>14472.941716675519</v>
      </c>
      <c r="Z51">
        <v>14763.34298668146</v>
      </c>
      <c r="AA51">
        <v>15147.3806594038</v>
      </c>
      <c r="AB51">
        <v>15109.945007406721</v>
      </c>
      <c r="AC51">
        <v>15344.069860043361</v>
      </c>
      <c r="AD51">
        <v>15471.361705069519</v>
      </c>
      <c r="AE51">
        <v>15224.08854369722</v>
      </c>
      <c r="AF51">
        <v>15154.50324142106</v>
      </c>
      <c r="AG51">
        <v>15737.804114856939</v>
      </c>
      <c r="AH51">
        <v>16337.57325806259</v>
      </c>
      <c r="AI51">
        <v>16651.25782064709</v>
      </c>
      <c r="AJ51">
        <v>15626.549023240401</v>
      </c>
    </row>
    <row r="52" spans="1:36" hidden="1">
      <c r="A52" t="s">
        <v>311</v>
      </c>
      <c r="B52" t="str">
        <f>IF(ISERROR(VLOOKUP(A52,'Country category'!$A$3:$A$50,1,FALSE)),"non-SSA","sub-Saharan Africa")</f>
        <v>non-SSA</v>
      </c>
      <c r="C52" t="s">
        <v>312</v>
      </c>
      <c r="D52" t="s">
        <v>780</v>
      </c>
      <c r="E52" t="s">
        <v>781</v>
      </c>
    </row>
    <row r="53" spans="1:36" hidden="1">
      <c r="A53" t="s">
        <v>313</v>
      </c>
      <c r="B53" t="str">
        <f>IF(ISERROR(VLOOKUP(A53,'Country category'!$A$3:$A$50,1,FALSE)),"non-SSA","sub-Saharan Africa")</f>
        <v>non-SSA</v>
      </c>
      <c r="C53" t="s">
        <v>314</v>
      </c>
      <c r="D53" t="s">
        <v>780</v>
      </c>
      <c r="E53" t="s">
        <v>781</v>
      </c>
      <c r="P53">
        <v>22701.960443878172</v>
      </c>
      <c r="Q53">
        <v>23897.751976096741</v>
      </c>
      <c r="R53">
        <v>24342.34454327785</v>
      </c>
      <c r="S53">
        <v>24358.349939697498</v>
      </c>
      <c r="T53">
        <v>24637.58085856861</v>
      </c>
      <c r="U53">
        <v>24932.890340963291</v>
      </c>
      <c r="V53">
        <v>25445.701801415471</v>
      </c>
      <c r="W53">
        <v>26251.051783172759</v>
      </c>
      <c r="X53">
        <v>27005.292515917019</v>
      </c>
      <c r="Y53">
        <v>26890.919752770031</v>
      </c>
      <c r="Z53">
        <v>26884.270916892448</v>
      </c>
      <c r="AA53">
        <v>27224.400969080842</v>
      </c>
      <c r="AB53">
        <v>26175.493902333601</v>
      </c>
      <c r="AC53">
        <v>25921.158411774039</v>
      </c>
      <c r="AD53">
        <v>25379.297699527051</v>
      </c>
      <c r="AE53">
        <v>25090.208124859619</v>
      </c>
      <c r="AF53">
        <v>24808.403665015259</v>
      </c>
      <c r="AG53">
        <v>25475.48966361292</v>
      </c>
      <c r="AH53">
        <v>25656.458532660239</v>
      </c>
      <c r="AI53">
        <v>25530.206865537519</v>
      </c>
      <c r="AJ53">
        <v>21413.824737818341</v>
      </c>
    </row>
    <row r="54" spans="1:36" hidden="1">
      <c r="A54" t="s">
        <v>315</v>
      </c>
      <c r="B54" t="str">
        <f>IF(ISERROR(VLOOKUP(A54,'Country category'!$A$3:$A$50,1,FALSE)),"non-SSA","sub-Saharan Africa")</f>
        <v>non-SSA</v>
      </c>
      <c r="C54" t="s">
        <v>316</v>
      </c>
      <c r="D54" t="s">
        <v>780</v>
      </c>
      <c r="E54" t="s">
        <v>781</v>
      </c>
      <c r="V54">
        <v>71406.655340208978</v>
      </c>
      <c r="W54">
        <v>73399.688276013258</v>
      </c>
      <c r="X54">
        <v>72406.343156627539</v>
      </c>
      <c r="Y54">
        <v>65886.329775344071</v>
      </c>
      <c r="Z54">
        <v>63298.177646430573</v>
      </c>
      <c r="AA54">
        <v>64014.741968463437</v>
      </c>
      <c r="AB54">
        <v>62795.902676188838</v>
      </c>
      <c r="AC54">
        <v>62440.007221816391</v>
      </c>
      <c r="AD54">
        <v>63067.419922154317</v>
      </c>
      <c r="AE54">
        <v>64233.533979904983</v>
      </c>
      <c r="AF54">
        <v>66639.551060413476</v>
      </c>
      <c r="AG54">
        <v>69753.089722910052</v>
      </c>
      <c r="AH54">
        <v>73507.569516056756</v>
      </c>
      <c r="AI54">
        <v>76747.666306293817</v>
      </c>
      <c r="AJ54">
        <v>71594.041476297105</v>
      </c>
    </row>
    <row r="55" spans="1:36" hidden="1">
      <c r="A55" t="s">
        <v>317</v>
      </c>
      <c r="B55" t="str">
        <f>IF(ISERROR(VLOOKUP(A55,'Country category'!$A$3:$A$50,1,FALSE)),"non-SSA","sub-Saharan Africa")</f>
        <v>non-SSA</v>
      </c>
      <c r="C55" t="s">
        <v>318</v>
      </c>
      <c r="D55" t="s">
        <v>780</v>
      </c>
      <c r="E55" t="s">
        <v>781</v>
      </c>
      <c r="F55">
        <v>13341.1233332888</v>
      </c>
      <c r="G55">
        <v>13539.2352689243</v>
      </c>
      <c r="H55">
        <v>14751.742691638699</v>
      </c>
      <c r="I55">
        <v>14844.288333075499</v>
      </c>
      <c r="J55">
        <v>15727.1261112226</v>
      </c>
      <c r="K55">
        <v>17087.0455549047</v>
      </c>
      <c r="L55">
        <v>17314.8723806456</v>
      </c>
      <c r="M55">
        <v>17780.684444518</v>
      </c>
      <c r="N55">
        <v>18758.6969158051</v>
      </c>
      <c r="O55">
        <v>19662.714224744999</v>
      </c>
      <c r="P55">
        <v>21288.5098267129</v>
      </c>
      <c r="Q55">
        <v>22861.885483386101</v>
      </c>
      <c r="R55">
        <v>23556.4086128116</v>
      </c>
      <c r="S55">
        <v>24279.6775935031</v>
      </c>
      <c r="T55">
        <v>25944.854103442001</v>
      </c>
      <c r="U55">
        <v>27763.153628833599</v>
      </c>
      <c r="V55">
        <v>30015.4141242199</v>
      </c>
      <c r="W55">
        <v>32881.545815431797</v>
      </c>
      <c r="X55">
        <v>34830.236179672604</v>
      </c>
      <c r="Y55">
        <v>33884.879940110397</v>
      </c>
      <c r="Z55">
        <v>33423.500975731098</v>
      </c>
      <c r="AA55">
        <v>33313.576698219302</v>
      </c>
      <c r="AB55">
        <v>31834.518213109499</v>
      </c>
      <c r="AC55">
        <v>30375.091077429999</v>
      </c>
      <c r="AD55">
        <v>30080.2301574798</v>
      </c>
      <c r="AE55">
        <v>31815.274040677799</v>
      </c>
      <c r="AF55">
        <v>35719.190572120402</v>
      </c>
      <c r="AG55">
        <v>38287.969198998297</v>
      </c>
      <c r="AH55">
        <v>40513.691617071803</v>
      </c>
      <c r="AI55">
        <v>42384.240812541102</v>
      </c>
      <c r="AJ55">
        <v>39452.867352384099</v>
      </c>
    </row>
    <row r="56" spans="1:36" hidden="1">
      <c r="A56" t="s">
        <v>319</v>
      </c>
      <c r="B56" t="str">
        <f>IF(ISERROR(VLOOKUP(A56,'Country category'!$A$3:$A$50,1,FALSE)),"non-SSA","sub-Saharan Africa")</f>
        <v>non-SSA</v>
      </c>
      <c r="C56" t="s">
        <v>320</v>
      </c>
      <c r="D56" t="s">
        <v>780</v>
      </c>
      <c r="E56" t="s">
        <v>781</v>
      </c>
      <c r="F56">
        <v>12717.969865475879</v>
      </c>
      <c r="G56">
        <v>11648.853543486321</v>
      </c>
      <c r="H56">
        <v>11841.85562440902</v>
      </c>
      <c r="I56">
        <v>12117.449651941301</v>
      </c>
      <c r="J56">
        <v>12731.67042775876</v>
      </c>
      <c r="K56">
        <v>13852.14990440072</v>
      </c>
      <c r="L56">
        <v>14685.69353179156</v>
      </c>
      <c r="M56">
        <v>14824.65952344134</v>
      </c>
      <c r="N56">
        <v>14977.72206097339</v>
      </c>
      <c r="O56">
        <v>15396.311782051749</v>
      </c>
      <c r="P56">
        <v>16235.480632924529</v>
      </c>
      <c r="Q56">
        <v>17621.054126844941</v>
      </c>
      <c r="R56">
        <v>18252.57276536851</v>
      </c>
      <c r="S56">
        <v>19538.070401525321</v>
      </c>
      <c r="T56">
        <v>20932.078418504399</v>
      </c>
      <c r="U56">
        <v>22095.387853983619</v>
      </c>
      <c r="V56">
        <v>23923.70388269925</v>
      </c>
      <c r="W56">
        <v>26282.375491299019</v>
      </c>
      <c r="X56">
        <v>27974.487131849</v>
      </c>
      <c r="Y56">
        <v>27761.50915402289</v>
      </c>
      <c r="Z56">
        <v>27881.967997227599</v>
      </c>
      <c r="AA56">
        <v>29001.368036549149</v>
      </c>
      <c r="AB56">
        <v>29254.731268514432</v>
      </c>
      <c r="AC56">
        <v>30818.108155847709</v>
      </c>
      <c r="AD56">
        <v>32502.475354011829</v>
      </c>
      <c r="AE56">
        <v>33899.286566165647</v>
      </c>
      <c r="AF56">
        <v>36097.705255697663</v>
      </c>
      <c r="AG56">
        <v>38824.887917091917</v>
      </c>
      <c r="AH56">
        <v>41135.492983565593</v>
      </c>
      <c r="AI56">
        <v>42847.004737620693</v>
      </c>
      <c r="AJ56">
        <v>41603.988568145483</v>
      </c>
    </row>
    <row r="57" spans="1:36" hidden="1">
      <c r="A57" t="s">
        <v>321</v>
      </c>
      <c r="B57" t="str">
        <f>IF(ISERROR(VLOOKUP(A57,'Country category'!$A$3:$A$50,1,FALSE)),"non-SSA","sub-Saharan Africa")</f>
        <v>non-SSA</v>
      </c>
      <c r="C57" t="s">
        <v>322</v>
      </c>
      <c r="D57" t="s">
        <v>780</v>
      </c>
      <c r="E57" t="s">
        <v>781</v>
      </c>
      <c r="F57">
        <v>19452.573400672201</v>
      </c>
      <c r="G57">
        <v>20984.24987238858</v>
      </c>
      <c r="H57">
        <v>21709.50133633555</v>
      </c>
      <c r="I57">
        <v>21862.80217871521</v>
      </c>
      <c r="J57">
        <v>22784.581468640961</v>
      </c>
      <c r="K57">
        <v>23552.253316840521</v>
      </c>
      <c r="L57">
        <v>24071.897802670261</v>
      </c>
      <c r="M57">
        <v>24572.68842231555</v>
      </c>
      <c r="N57">
        <v>25345.064463676481</v>
      </c>
      <c r="O57">
        <v>26291.211079389781</v>
      </c>
      <c r="P57">
        <v>27199.04409068562</v>
      </c>
      <c r="Q57">
        <v>28368.54328261198</v>
      </c>
      <c r="R57">
        <v>29178.637465812219</v>
      </c>
      <c r="S57">
        <v>29908.13952913247</v>
      </c>
      <c r="T57">
        <v>31333.836303128061</v>
      </c>
      <c r="U57">
        <v>31794.096009520741</v>
      </c>
      <c r="V57">
        <v>34160.344931880201</v>
      </c>
      <c r="W57">
        <v>36287.482241900841</v>
      </c>
      <c r="X57">
        <v>37802.387430319694</v>
      </c>
      <c r="Y57">
        <v>36815.844054069552</v>
      </c>
      <c r="Z57">
        <v>38952.694602100368</v>
      </c>
      <c r="AA57">
        <v>42541.531088409567</v>
      </c>
      <c r="AB57">
        <v>43359.614827172307</v>
      </c>
      <c r="AC57">
        <v>44993.892745931531</v>
      </c>
      <c r="AD57">
        <v>47011.551093513081</v>
      </c>
      <c r="AE57">
        <v>47609.781004581557</v>
      </c>
      <c r="AF57">
        <v>50579.68392992657</v>
      </c>
      <c r="AG57">
        <v>53071.455569991333</v>
      </c>
      <c r="AH57">
        <v>55235.366304833013</v>
      </c>
      <c r="AI57">
        <v>55652.887491393187</v>
      </c>
      <c r="AJ57">
        <v>54792.064475138111</v>
      </c>
    </row>
    <row r="58" spans="1:36" hidden="1">
      <c r="A58" t="s">
        <v>323</v>
      </c>
      <c r="B58" t="str">
        <f>IF(ISERROR(VLOOKUP(A58,'Country category'!$A$3:$A$50,1,FALSE)),"non-SSA","sub-Saharan Africa")</f>
        <v>non-SSA</v>
      </c>
      <c r="C58" t="s">
        <v>324</v>
      </c>
      <c r="D58" t="s">
        <v>780</v>
      </c>
      <c r="E58" t="s">
        <v>781</v>
      </c>
      <c r="AC58">
        <v>4103.941203662569</v>
      </c>
      <c r="AD58">
        <v>4289.0342499365452</v>
      </c>
      <c r="AE58">
        <v>4574.4498516572357</v>
      </c>
      <c r="AF58">
        <v>4692.5506891002633</v>
      </c>
      <c r="AG58">
        <v>4885.2050391199155</v>
      </c>
      <c r="AH58">
        <v>5339.2610751424108</v>
      </c>
      <c r="AI58">
        <v>5768.8310899221497</v>
      </c>
      <c r="AJ58">
        <v>5781.7629210425439</v>
      </c>
    </row>
    <row r="59" spans="1:36" hidden="1">
      <c r="A59" t="s">
        <v>325</v>
      </c>
      <c r="B59" t="str">
        <f>IF(ISERROR(VLOOKUP(A59,'Country category'!$A$3:$A$50,1,FALSE)),"non-SSA","sub-Saharan Africa")</f>
        <v>non-SSA</v>
      </c>
      <c r="C59" t="s">
        <v>326</v>
      </c>
      <c r="D59" t="s">
        <v>780</v>
      </c>
      <c r="E59" t="s">
        <v>781</v>
      </c>
      <c r="F59">
        <v>4296.1007539938337</v>
      </c>
      <c r="G59">
        <v>4504.1222212090306</v>
      </c>
      <c r="H59">
        <v>4688.9978813269054</v>
      </c>
      <c r="I59">
        <v>4885.0589936900724</v>
      </c>
      <c r="J59">
        <v>4975.2188008135608</v>
      </c>
      <c r="K59">
        <v>5229.0084594335622</v>
      </c>
      <c r="L59">
        <v>5503.3533115727978</v>
      </c>
      <c r="M59">
        <v>5751.8472457710723</v>
      </c>
      <c r="N59">
        <v>6071.2927955113673</v>
      </c>
      <c r="O59">
        <v>6212.1803670808604</v>
      </c>
      <c r="P59">
        <v>6516.2914301731716</v>
      </c>
      <c r="Q59">
        <v>6652.963937272456</v>
      </c>
      <c r="R59">
        <v>6551.1851722974261</v>
      </c>
      <c r="S59">
        <v>7070.2584397339106</v>
      </c>
      <c r="T59">
        <v>7451.8080012817782</v>
      </c>
      <c r="U59">
        <v>7713.1741088469307</v>
      </c>
      <c r="V59">
        <v>8300.6287680002151</v>
      </c>
      <c r="W59">
        <v>9054.9937476682117</v>
      </c>
      <c r="X59">
        <v>9884.0115481137582</v>
      </c>
      <c r="Y59">
        <v>9840.2388784557006</v>
      </c>
      <c r="Z59">
        <v>10017.76187247437</v>
      </c>
      <c r="AA59">
        <v>10199.124235302699</v>
      </c>
      <c r="AB59">
        <v>9946.8302646451921</v>
      </c>
      <c r="AC59">
        <v>10145.91937735682</v>
      </c>
      <c r="AD59">
        <v>10909.376628312561</v>
      </c>
      <c r="AE59">
        <v>11141.201096328639</v>
      </c>
      <c r="AF59">
        <v>11949.534059463491</v>
      </c>
      <c r="AG59">
        <v>11304.043327887681</v>
      </c>
      <c r="AH59">
        <v>11804.345863068989</v>
      </c>
      <c r="AI59">
        <v>12892.02109962386</v>
      </c>
      <c r="AJ59">
        <v>10853.22835380827</v>
      </c>
    </row>
    <row r="60" spans="1:36" hidden="1">
      <c r="A60" t="s">
        <v>327</v>
      </c>
      <c r="B60" t="str">
        <f>IF(ISERROR(VLOOKUP(A60,'Country category'!$A$3:$A$50,1,FALSE)),"non-SSA","sub-Saharan Africa")</f>
        <v>non-SSA</v>
      </c>
      <c r="C60" t="s">
        <v>328</v>
      </c>
      <c r="D60" t="s">
        <v>780</v>
      </c>
      <c r="E60" t="s">
        <v>781</v>
      </c>
      <c r="F60">
        <v>18233.94609637231</v>
      </c>
      <c r="G60">
        <v>19063.743903389219</v>
      </c>
      <c r="H60">
        <v>19814.143355669181</v>
      </c>
      <c r="I60">
        <v>20218.499043826749</v>
      </c>
      <c r="J60">
        <v>21678.08448214969</v>
      </c>
      <c r="K60">
        <v>22684.252671442231</v>
      </c>
      <c r="L60">
        <v>23734.83155771577</v>
      </c>
      <c r="M60">
        <v>24928.40292703269</v>
      </c>
      <c r="N60">
        <v>25814.059123028401</v>
      </c>
      <c r="O60">
        <v>26653.823904405541</v>
      </c>
      <c r="P60">
        <v>28658.124955145398</v>
      </c>
      <c r="Q60">
        <v>29437.310344649872</v>
      </c>
      <c r="R60">
        <v>30640.345623096811</v>
      </c>
      <c r="S60">
        <v>30820.38922354376</v>
      </c>
      <c r="T60">
        <v>32938.692099664033</v>
      </c>
      <c r="U60">
        <v>34150.159455894478</v>
      </c>
      <c r="V60">
        <v>37334.390160847943</v>
      </c>
      <c r="W60">
        <v>39006.202323941812</v>
      </c>
      <c r="X60">
        <v>41278.326827057099</v>
      </c>
      <c r="Y60">
        <v>40331.406881067807</v>
      </c>
      <c r="Z60">
        <v>43003.054592115521</v>
      </c>
      <c r="AA60">
        <v>44403.384841392923</v>
      </c>
      <c r="AB60">
        <v>44803.968242121417</v>
      </c>
      <c r="AC60">
        <v>46726.854143783181</v>
      </c>
      <c r="AD60">
        <v>47901.44736270664</v>
      </c>
      <c r="AE60">
        <v>49045.339190410887</v>
      </c>
      <c r="AF60">
        <v>51976.005706095588</v>
      </c>
      <c r="AG60">
        <v>55356.680780178001</v>
      </c>
      <c r="AH60">
        <v>57482.962399906668</v>
      </c>
      <c r="AI60">
        <v>58700.974665631191</v>
      </c>
      <c r="AJ60">
        <v>60229.914770301679</v>
      </c>
    </row>
    <row r="61" spans="1:36" hidden="1">
      <c r="A61" t="s">
        <v>329</v>
      </c>
      <c r="B61" t="str">
        <f>IF(ISERROR(VLOOKUP(A61,'Country category'!$A$3:$A$50,1,FALSE)),"non-SSA","sub-Saharan Africa")</f>
        <v>non-SSA</v>
      </c>
      <c r="C61" t="s">
        <v>330</v>
      </c>
      <c r="D61" t="s">
        <v>780</v>
      </c>
      <c r="E61" t="s">
        <v>781</v>
      </c>
      <c r="F61">
        <v>3666.042814278595</v>
      </c>
      <c r="G61">
        <v>3753.7522362413938</v>
      </c>
      <c r="H61">
        <v>4190.6024645112511</v>
      </c>
      <c r="I61">
        <v>4521.5624821479496</v>
      </c>
      <c r="J61">
        <v>4653.5745256306691</v>
      </c>
      <c r="K61">
        <v>4934.2444560233334</v>
      </c>
      <c r="L61">
        <v>5235.5440725326016</v>
      </c>
      <c r="M61">
        <v>5708.1880640117761</v>
      </c>
      <c r="N61">
        <v>6062.5213460918721</v>
      </c>
      <c r="O61">
        <v>6414.7393495534316</v>
      </c>
      <c r="P61">
        <v>6760.1288787653684</v>
      </c>
      <c r="Q61">
        <v>6973.5428052039924</v>
      </c>
      <c r="R61">
        <v>7295.0573678311084</v>
      </c>
      <c r="S61">
        <v>7226.7212814879549</v>
      </c>
      <c r="T61">
        <v>7506.7337609763936</v>
      </c>
      <c r="U61">
        <v>8356.0084022191113</v>
      </c>
      <c r="V61">
        <v>9274.8975499246571</v>
      </c>
      <c r="W61">
        <v>10098.698965417279</v>
      </c>
      <c r="X61">
        <v>10491.61514578352</v>
      </c>
      <c r="Y61">
        <v>10539.398917554619</v>
      </c>
      <c r="Z61">
        <v>11410.353459966451</v>
      </c>
      <c r="AA61">
        <v>11869.123094816139</v>
      </c>
      <c r="AB61">
        <v>11900.485005155269</v>
      </c>
      <c r="AC61">
        <v>12482.16211520336</v>
      </c>
      <c r="AD61">
        <v>13475.011167758859</v>
      </c>
      <c r="AE61">
        <v>14740.82686742329</v>
      </c>
      <c r="AF61">
        <v>16109.863671140931</v>
      </c>
      <c r="AG61">
        <v>16735.364422829371</v>
      </c>
      <c r="AH61">
        <v>18137.052399494671</v>
      </c>
      <c r="AI61">
        <v>19191.58038694573</v>
      </c>
      <c r="AJ61">
        <v>17935.656068297121</v>
      </c>
    </row>
    <row r="62" spans="1:36" hidden="1">
      <c r="A62" t="s">
        <v>331</v>
      </c>
      <c r="B62" t="str">
        <f>IF(ISERROR(VLOOKUP(A62,'Country category'!$A$3:$A$50,1,FALSE)),"non-SSA","sub-Saharan Africa")</f>
        <v>non-SSA</v>
      </c>
      <c r="C62" t="s">
        <v>332</v>
      </c>
      <c r="D62" t="s">
        <v>780</v>
      </c>
      <c r="E62" t="s">
        <v>781</v>
      </c>
      <c r="F62">
        <v>6912.0871411725557</v>
      </c>
      <c r="G62">
        <v>6888.5099498119134</v>
      </c>
      <c r="H62">
        <v>7005.7007628536248</v>
      </c>
      <c r="I62">
        <v>6866.889117458486</v>
      </c>
      <c r="J62">
        <v>6807.9516623256804</v>
      </c>
      <c r="K62">
        <v>7078.3511795125751</v>
      </c>
      <c r="L62">
        <v>7373.0749971518844</v>
      </c>
      <c r="M62">
        <v>7465.8995835647092</v>
      </c>
      <c r="N62">
        <v>7816.7721490316571</v>
      </c>
      <c r="O62">
        <v>8068.2966884468015</v>
      </c>
      <c r="P62">
        <v>8446.5877410286193</v>
      </c>
      <c r="Q62">
        <v>8775.1179074531192</v>
      </c>
      <c r="R62">
        <v>9293.8371434908149</v>
      </c>
      <c r="S62">
        <v>10019.357891939489</v>
      </c>
      <c r="T62">
        <v>10591.03818977566</v>
      </c>
      <c r="U62">
        <v>11405.64252238727</v>
      </c>
      <c r="V62">
        <v>11776.04040226267</v>
      </c>
      <c r="W62">
        <v>12311.03842809573</v>
      </c>
      <c r="X62">
        <v>12643.151477913751</v>
      </c>
      <c r="Y62">
        <v>12722.378694624291</v>
      </c>
      <c r="Z62">
        <v>13095.449178662981</v>
      </c>
      <c r="AA62">
        <v>13500.04479028777</v>
      </c>
      <c r="AB62">
        <v>13303.327518588079</v>
      </c>
      <c r="AC62">
        <v>13056.80259156988</v>
      </c>
      <c r="AD62">
        <v>13003.26686031309</v>
      </c>
      <c r="AE62">
        <v>12015.64052824268</v>
      </c>
      <c r="AF62">
        <v>11624.340775154489</v>
      </c>
      <c r="AG62">
        <v>11737.40123538206</v>
      </c>
      <c r="AH62">
        <v>11909.929824720381</v>
      </c>
      <c r="AI62">
        <v>12009.248207942041</v>
      </c>
      <c r="AJ62">
        <v>11324.235813382111</v>
      </c>
    </row>
    <row r="63" spans="1:36" hidden="1">
      <c r="A63" t="s">
        <v>333</v>
      </c>
      <c r="B63" t="str">
        <f>IF(ISERROR(VLOOKUP(A63,'Country category'!$A$3:$A$50,1,FALSE)),"non-SSA","sub-Saharan Africa")</f>
        <v>non-SSA</v>
      </c>
      <c r="C63" t="s">
        <v>334</v>
      </c>
      <c r="D63" t="s">
        <v>780</v>
      </c>
      <c r="E63" t="s">
        <v>781</v>
      </c>
      <c r="F63">
        <v>1443.5373880703351</v>
      </c>
      <c r="G63">
        <v>1583.305204300143</v>
      </c>
      <c r="H63">
        <v>1759.910922002852</v>
      </c>
      <c r="I63">
        <v>1963.04561335835</v>
      </c>
      <c r="J63">
        <v>2181.6854621713178</v>
      </c>
      <c r="K63">
        <v>2409.7932931125079</v>
      </c>
      <c r="L63">
        <v>2636.9059980173529</v>
      </c>
      <c r="M63">
        <v>2830.0464205910362</v>
      </c>
      <c r="N63">
        <v>2851.2800608130851</v>
      </c>
      <c r="O63">
        <v>3028.3478986818618</v>
      </c>
      <c r="P63">
        <v>3289.8711911266769</v>
      </c>
      <c r="Q63">
        <v>3546.5193060924289</v>
      </c>
      <c r="R63">
        <v>3843.7680572515769</v>
      </c>
      <c r="S63">
        <v>4212.0838580701466</v>
      </c>
      <c r="T63">
        <v>4663.8069434209447</v>
      </c>
      <c r="U63">
        <v>5219.4337150061438</v>
      </c>
      <c r="V63">
        <v>5890.8109568540349</v>
      </c>
      <c r="W63">
        <v>6709.8520576127194</v>
      </c>
      <c r="X63">
        <v>7348.3631648929713</v>
      </c>
      <c r="Y63">
        <v>7895.6191821217744</v>
      </c>
      <c r="Z63">
        <v>8691.0368509321142</v>
      </c>
      <c r="AA63">
        <v>9533.4245540087832</v>
      </c>
      <c r="AB63">
        <v>10325.95703591916</v>
      </c>
      <c r="AC63">
        <v>10908.672898190691</v>
      </c>
      <c r="AD63">
        <v>11407.766770719119</v>
      </c>
      <c r="AE63">
        <v>11728.383914658671</v>
      </c>
      <c r="AF63">
        <v>12238.56233545215</v>
      </c>
      <c r="AG63">
        <v>12903.42432453623</v>
      </c>
      <c r="AH63">
        <v>13964.98408024317</v>
      </c>
      <c r="AI63">
        <v>14935.621825175351</v>
      </c>
      <c r="AJ63">
        <v>15175.131071632441</v>
      </c>
    </row>
    <row r="64" spans="1:36" hidden="1">
      <c r="A64" t="s">
        <v>335</v>
      </c>
      <c r="B64" t="str">
        <f>IF(ISERROR(VLOOKUP(A64,'Country category'!$A$3:$A$50,1,FALSE)),"non-SSA","sub-Saharan Africa")</f>
        <v>non-SSA</v>
      </c>
      <c r="C64" t="s">
        <v>336</v>
      </c>
      <c r="D64" t="s">
        <v>780</v>
      </c>
      <c r="E64" t="s">
        <v>781</v>
      </c>
      <c r="F64">
        <v>2922.264233588221</v>
      </c>
      <c r="G64">
        <v>3097.603556372705</v>
      </c>
      <c r="H64">
        <v>3232.2532004008631</v>
      </c>
      <c r="I64">
        <v>3322.5526118744169</v>
      </c>
      <c r="J64">
        <v>3425.68850691938</v>
      </c>
      <c r="K64">
        <v>3549.4971960744492</v>
      </c>
      <c r="L64">
        <v>3744.7851792912911</v>
      </c>
      <c r="M64">
        <v>3899.5634896669558</v>
      </c>
      <c r="N64">
        <v>3859.8987014538479</v>
      </c>
      <c r="O64">
        <v>3936.3922253088958</v>
      </c>
      <c r="P64">
        <v>4137.4453004623174</v>
      </c>
      <c r="Q64">
        <v>4232.0877206649166</v>
      </c>
      <c r="R64">
        <v>4308.8946319586648</v>
      </c>
      <c r="S64">
        <v>4550.9380920772855</v>
      </c>
      <c r="T64">
        <v>4905.7382760907694</v>
      </c>
      <c r="U64">
        <v>5279.3224189406146</v>
      </c>
      <c r="V64">
        <v>5712.5000781987746</v>
      </c>
      <c r="W64">
        <v>6132.9897545577633</v>
      </c>
      <c r="X64">
        <v>6420.568093732968</v>
      </c>
      <c r="Y64">
        <v>6519.1560433973673</v>
      </c>
      <c r="Z64">
        <v>6925.7698569985032</v>
      </c>
      <c r="AA64">
        <v>7330.9330354464919</v>
      </c>
      <c r="AB64">
        <v>7700.3100230079817</v>
      </c>
      <c r="AC64">
        <v>7940.1752067718298</v>
      </c>
      <c r="AD64">
        <v>8159.9368737000677</v>
      </c>
      <c r="AE64">
        <v>8257.4938749343291</v>
      </c>
      <c r="AF64">
        <v>8544.0774121787563</v>
      </c>
      <c r="AG64">
        <v>8963.4594582296431</v>
      </c>
      <c r="AH64">
        <v>9391.1589458869494</v>
      </c>
      <c r="AI64">
        <v>9631.183150908304</v>
      </c>
      <c r="AJ64">
        <v>9205.9167635471713</v>
      </c>
    </row>
    <row r="65" spans="1:36" hidden="1">
      <c r="A65" t="s">
        <v>337</v>
      </c>
      <c r="B65" t="str">
        <f>IF(ISERROR(VLOOKUP(A65,'Country category'!$A$3:$A$50,1,FALSE)),"non-SSA","sub-Saharan Africa")</f>
        <v>non-SSA</v>
      </c>
      <c r="C65" t="s">
        <v>338</v>
      </c>
      <c r="D65" t="s">
        <v>780</v>
      </c>
      <c r="E65" t="s">
        <v>781</v>
      </c>
      <c r="F65">
        <v>3238.0620637321508</v>
      </c>
      <c r="G65">
        <v>3485.8257173589882</v>
      </c>
      <c r="H65">
        <v>3709.1576961198498</v>
      </c>
      <c r="I65">
        <v>3949.6108757717279</v>
      </c>
      <c r="J65">
        <v>4233.2334623487886</v>
      </c>
      <c r="K65">
        <v>4548.7329204435846</v>
      </c>
      <c r="L65">
        <v>4869.618567113539</v>
      </c>
      <c r="M65">
        <v>5124.2875394947932</v>
      </c>
      <c r="N65">
        <v>5119.2520117198301</v>
      </c>
      <c r="O65">
        <v>5354.9124077961669</v>
      </c>
      <c r="P65">
        <v>5757.3999103868246</v>
      </c>
      <c r="Q65">
        <v>6058.1940031710919</v>
      </c>
      <c r="R65">
        <v>6429.9592490048162</v>
      </c>
      <c r="S65">
        <v>6847.3125746887081</v>
      </c>
      <c r="T65">
        <v>7429.3743656965707</v>
      </c>
      <c r="U65">
        <v>8082.7991898028886</v>
      </c>
      <c r="V65">
        <v>8870.4110924401302</v>
      </c>
      <c r="W65">
        <v>9803.3545211316741</v>
      </c>
      <c r="X65">
        <v>10426.9488098114</v>
      </c>
      <c r="Y65">
        <v>10815.81258261304</v>
      </c>
      <c r="Z65">
        <v>11740.864688434091</v>
      </c>
      <c r="AA65">
        <v>12629.71359864314</v>
      </c>
      <c r="AB65">
        <v>13458.67391005482</v>
      </c>
      <c r="AC65">
        <v>14149.02457152589</v>
      </c>
      <c r="AD65">
        <v>14655.195294587111</v>
      </c>
      <c r="AE65">
        <v>15069.693436345189</v>
      </c>
      <c r="AF65">
        <v>15562.63331743635</v>
      </c>
      <c r="AG65">
        <v>16277.59279656055</v>
      </c>
      <c r="AH65">
        <v>17368.94400541906</v>
      </c>
      <c r="AI65">
        <v>18302.537111653739</v>
      </c>
      <c r="AJ65">
        <v>18541.143583065699</v>
      </c>
    </row>
    <row r="66" spans="1:36" hidden="1">
      <c r="A66" t="s">
        <v>339</v>
      </c>
      <c r="B66" t="str">
        <f>IF(ISERROR(VLOOKUP(A66,'Country category'!$A$3:$A$50,1,FALSE)),"non-SSA","sub-Saharan Africa")</f>
        <v>non-SSA</v>
      </c>
      <c r="C66" t="s">
        <v>340</v>
      </c>
      <c r="D66" t="s">
        <v>780</v>
      </c>
      <c r="E66" t="s">
        <v>781</v>
      </c>
      <c r="F66">
        <v>6984.8434770282011</v>
      </c>
      <c r="G66">
        <v>6797.1914522777006</v>
      </c>
      <c r="H66">
        <v>6266.8420818904542</v>
      </c>
      <c r="I66">
        <v>6054.9088242675571</v>
      </c>
      <c r="J66">
        <v>5503.1019580688699</v>
      </c>
      <c r="K66">
        <v>5531.1752753956271</v>
      </c>
      <c r="L66">
        <v>5618.9241345421733</v>
      </c>
      <c r="M66">
        <v>5848.7154740319738</v>
      </c>
      <c r="N66">
        <v>5377.1480140919648</v>
      </c>
      <c r="O66">
        <v>5551.5194785908989</v>
      </c>
      <c r="P66">
        <v>6202.8725476333884</v>
      </c>
      <c r="Q66">
        <v>6569.992890035971</v>
      </c>
      <c r="R66">
        <v>7046.0181571896519</v>
      </c>
      <c r="S66">
        <v>7772.7283713442284</v>
      </c>
      <c r="T66">
        <v>8709.712868538787</v>
      </c>
      <c r="U66">
        <v>9777.9343650509763</v>
      </c>
      <c r="V66">
        <v>11688.441824930371</v>
      </c>
      <c r="W66">
        <v>13044.517989651609</v>
      </c>
      <c r="X66">
        <v>14967.55888168391</v>
      </c>
      <c r="Y66">
        <v>14458.8481208135</v>
      </c>
      <c r="Z66">
        <v>15436.647028566451</v>
      </c>
      <c r="AA66">
        <v>16995.580309012192</v>
      </c>
      <c r="AB66">
        <v>18003.261906341751</v>
      </c>
      <c r="AC66">
        <v>19379.657977220191</v>
      </c>
      <c r="AD66">
        <v>19755.767189205599</v>
      </c>
      <c r="AE66">
        <v>19364.41444737768</v>
      </c>
      <c r="AF66">
        <v>19866.736154933049</v>
      </c>
      <c r="AG66">
        <v>21128.36206511634</v>
      </c>
      <c r="AH66">
        <v>22563.86323263626</v>
      </c>
      <c r="AI66">
        <v>23147.137970327771</v>
      </c>
      <c r="AJ66">
        <v>23048.141240057481</v>
      </c>
    </row>
    <row r="67" spans="1:36" hidden="1">
      <c r="A67" t="s">
        <v>341</v>
      </c>
      <c r="B67" t="str">
        <f>IF(ISERROR(VLOOKUP(A67,'Country category'!$A$3:$A$50,1,FALSE)),"non-SSA","sub-Saharan Africa")</f>
        <v>non-SSA</v>
      </c>
      <c r="C67" t="s">
        <v>342</v>
      </c>
      <c r="D67" t="s">
        <v>780</v>
      </c>
      <c r="E67" t="s">
        <v>781</v>
      </c>
      <c r="F67">
        <v>11866.895237529599</v>
      </c>
      <c r="G67">
        <v>12159.306993906819</v>
      </c>
      <c r="H67">
        <v>12194.477995063189</v>
      </c>
      <c r="I67">
        <v>12276.4647758255</v>
      </c>
      <c r="J67">
        <v>12477.699002275211</v>
      </c>
      <c r="K67">
        <v>12951.498474519291</v>
      </c>
      <c r="L67">
        <v>13402.179215660901</v>
      </c>
      <c r="M67">
        <v>13978.500847351061</v>
      </c>
      <c r="N67">
        <v>14263.390513499609</v>
      </c>
      <c r="O67">
        <v>14814.132525142921</v>
      </c>
      <c r="P67">
        <v>15953.2964447956</v>
      </c>
      <c r="Q67">
        <v>16756.6852234299</v>
      </c>
      <c r="R67">
        <v>17562.654995347089</v>
      </c>
      <c r="S67">
        <v>18240.62203124187</v>
      </c>
      <c r="T67">
        <v>19364.749063600961</v>
      </c>
      <c r="U67">
        <v>20397.448039599702</v>
      </c>
      <c r="V67">
        <v>22587.98154986876</v>
      </c>
      <c r="W67">
        <v>24205.738581179041</v>
      </c>
      <c r="X67">
        <v>25854.04716951614</v>
      </c>
      <c r="Y67">
        <v>25130.79148779059</v>
      </c>
      <c r="Z67">
        <v>26189.04687208125</v>
      </c>
      <c r="AA67">
        <v>27743.134863080089</v>
      </c>
      <c r="AB67">
        <v>28506.46583784731</v>
      </c>
      <c r="AC67">
        <v>29814.374895292931</v>
      </c>
      <c r="AD67">
        <v>30540.733697192882</v>
      </c>
      <c r="AE67">
        <v>30967.687118936479</v>
      </c>
      <c r="AF67">
        <v>32401.308874752609</v>
      </c>
      <c r="AG67">
        <v>34073.937500171887</v>
      </c>
      <c r="AH67">
        <v>35756.458450914077</v>
      </c>
      <c r="AI67">
        <v>36726.779864712618</v>
      </c>
      <c r="AJ67">
        <v>35818.681601842887</v>
      </c>
    </row>
    <row r="68" spans="1:36" hidden="1">
      <c r="A68" t="s">
        <v>343</v>
      </c>
      <c r="B68" t="str">
        <f>IF(ISERROR(VLOOKUP(A68,'Country category'!$A$3:$A$50,1,FALSE)),"non-SSA","sub-Saharan Africa")</f>
        <v>non-SSA</v>
      </c>
      <c r="C68" t="s">
        <v>344</v>
      </c>
      <c r="D68" t="s">
        <v>780</v>
      </c>
      <c r="E68" t="s">
        <v>781</v>
      </c>
      <c r="F68">
        <v>4826.8556164844204</v>
      </c>
      <c r="G68">
        <v>5084.1958947474805</v>
      </c>
      <c r="H68">
        <v>5189.2708357928059</v>
      </c>
      <c r="I68">
        <v>5295.8566068543942</v>
      </c>
      <c r="J68">
        <v>5515.2266555969563</v>
      </c>
      <c r="K68">
        <v>5633.4608933138961</v>
      </c>
      <c r="L68">
        <v>5712.3005464902462</v>
      </c>
      <c r="M68">
        <v>5940.0661511638255</v>
      </c>
      <c r="N68">
        <v>6077.5406303560903</v>
      </c>
      <c r="O68">
        <v>5758.0759057366204</v>
      </c>
      <c r="P68">
        <v>5838.9025248880953</v>
      </c>
      <c r="Q68">
        <v>6094.3518297918008</v>
      </c>
      <c r="R68">
        <v>6332.1858742377062</v>
      </c>
      <c r="S68">
        <v>6513.2994040305584</v>
      </c>
      <c r="T68">
        <v>7117.1706681089881</v>
      </c>
      <c r="U68">
        <v>7598.9506417775956</v>
      </c>
      <c r="V68">
        <v>8037.8861371027533</v>
      </c>
      <c r="W68">
        <v>8294.6431494428834</v>
      </c>
      <c r="X68">
        <v>8845.5538909267834</v>
      </c>
      <c r="Y68">
        <v>8818.6795226128488</v>
      </c>
      <c r="Z68">
        <v>9090.3100502309499</v>
      </c>
      <c r="AA68">
        <v>9857.5205228278828</v>
      </c>
      <c r="AB68">
        <v>10311.40459720026</v>
      </c>
      <c r="AC68">
        <v>11153.68521190406</v>
      </c>
      <c r="AD68">
        <v>11713.175908175121</v>
      </c>
      <c r="AE68">
        <v>11060.286268527479</v>
      </c>
      <c r="AF68">
        <v>11034.26917908002</v>
      </c>
      <c r="AG68">
        <v>11617.912219057351</v>
      </c>
      <c r="AH68">
        <v>11839.343235558559</v>
      </c>
      <c r="AI68">
        <v>11851.4654079335</v>
      </c>
      <c r="AJ68">
        <v>10895.772182661711</v>
      </c>
    </row>
    <row r="69" spans="1:36" hidden="1">
      <c r="A69" t="s">
        <v>345</v>
      </c>
      <c r="B69" t="str">
        <f>IF(ISERROR(VLOOKUP(A69,'Country category'!$A$3:$A$50,1,FALSE)),"non-SSA","sub-Saharan Africa")</f>
        <v>non-SSA</v>
      </c>
      <c r="C69" t="s">
        <v>346</v>
      </c>
      <c r="D69" t="s">
        <v>780</v>
      </c>
      <c r="E69" t="s">
        <v>781</v>
      </c>
      <c r="F69">
        <v>3711.121619774477</v>
      </c>
      <c r="G69">
        <v>3792.6385934512741</v>
      </c>
      <c r="H69">
        <v>3966.7621422981751</v>
      </c>
      <c r="I69">
        <v>4093.8785595542799</v>
      </c>
      <c r="J69">
        <v>4260.9634607901626</v>
      </c>
      <c r="K69">
        <v>4461.8453972532634</v>
      </c>
      <c r="L69">
        <v>4675.1331612563081</v>
      </c>
      <c r="M69">
        <v>4920.254437680107</v>
      </c>
      <c r="N69">
        <v>5149.2590261164851</v>
      </c>
      <c r="O69">
        <v>5431.8858305842723</v>
      </c>
      <c r="P69">
        <v>5794.1252565486629</v>
      </c>
      <c r="Q69">
        <v>6015.0957358291535</v>
      </c>
      <c r="R69">
        <v>6139.6789891365461</v>
      </c>
      <c r="S69">
        <v>6334.5712788004021</v>
      </c>
      <c r="T69">
        <v>6648.4290185620584</v>
      </c>
      <c r="U69">
        <v>7033.9189217075327</v>
      </c>
      <c r="V69">
        <v>7606.7557339881751</v>
      </c>
      <c r="W69">
        <v>8219.4827492923578</v>
      </c>
      <c r="X69">
        <v>8820.7165056329304</v>
      </c>
      <c r="Y69">
        <v>9131.4990981955234</v>
      </c>
      <c r="Z69">
        <v>9522.5091630600218</v>
      </c>
      <c r="AA69">
        <v>9686.046263877397</v>
      </c>
      <c r="AB69">
        <v>11092.74325960705</v>
      </c>
      <c r="AC69">
        <v>11221.380385922081</v>
      </c>
      <c r="AD69">
        <v>10895.94316726248</v>
      </c>
      <c r="AE69">
        <v>11512.402144263709</v>
      </c>
      <c r="AF69">
        <v>11192.373010132131</v>
      </c>
      <c r="AG69">
        <v>11014.48647917442</v>
      </c>
      <c r="AH69">
        <v>11639.239089886411</v>
      </c>
      <c r="AI69">
        <v>12260.720537386331</v>
      </c>
      <c r="AJ69">
        <v>12607.003952999479</v>
      </c>
    </row>
    <row r="70" spans="1:36" hidden="1">
      <c r="A70" t="s">
        <v>347</v>
      </c>
      <c r="B70" t="str">
        <f>IF(ISERROR(VLOOKUP(A70,'Country category'!$A$3:$A$50,1,FALSE)),"non-SSA","sub-Saharan Africa")</f>
        <v>non-SSA</v>
      </c>
      <c r="C70" t="s">
        <v>348</v>
      </c>
      <c r="D70" t="s">
        <v>780</v>
      </c>
      <c r="E70" t="s">
        <v>781</v>
      </c>
      <c r="F70">
        <v>16995.805989583179</v>
      </c>
      <c r="G70">
        <v>17964.59606823686</v>
      </c>
      <c r="H70">
        <v>18546.83617973965</v>
      </c>
      <c r="I70">
        <v>18779.12391388421</v>
      </c>
      <c r="J70">
        <v>19592.97007184918</v>
      </c>
      <c r="K70">
        <v>20437.708141538609</v>
      </c>
      <c r="L70">
        <v>21070.03563611678</v>
      </c>
      <c r="M70">
        <v>21914.42272059861</v>
      </c>
      <c r="N70">
        <v>22959.64979995523</v>
      </c>
      <c r="O70">
        <v>23838.269915123019</v>
      </c>
      <c r="P70">
        <v>25314.40935928249</v>
      </c>
      <c r="Q70">
        <v>26494.369909269972</v>
      </c>
      <c r="R70">
        <v>27533.73734399653</v>
      </c>
      <c r="S70">
        <v>27984.216727256749</v>
      </c>
      <c r="T70">
        <v>29079.570137028069</v>
      </c>
      <c r="U70">
        <v>30078.367799633539</v>
      </c>
      <c r="V70">
        <v>32535.673905769479</v>
      </c>
      <c r="W70">
        <v>34420.174494829589</v>
      </c>
      <c r="X70">
        <v>35715.112886277857</v>
      </c>
      <c r="Y70">
        <v>34793.32125199258</v>
      </c>
      <c r="Z70">
        <v>35773.731413332687</v>
      </c>
      <c r="AA70">
        <v>37425.371918306417</v>
      </c>
      <c r="AB70">
        <v>37799.038747563813</v>
      </c>
      <c r="AC70">
        <v>38986.072203789627</v>
      </c>
      <c r="AD70">
        <v>39949.712230550242</v>
      </c>
      <c r="AE70">
        <v>41038.033846079677</v>
      </c>
      <c r="AF70">
        <v>43533.236268633322</v>
      </c>
      <c r="AG70">
        <v>45609.508654080542</v>
      </c>
      <c r="AH70">
        <v>47546.25667669862</v>
      </c>
      <c r="AI70">
        <v>48844.11181286411</v>
      </c>
      <c r="AJ70">
        <v>47091.728828563791</v>
      </c>
    </row>
    <row r="71" spans="1:36">
      <c r="A71" t="s">
        <v>150</v>
      </c>
      <c r="B71" t="str">
        <f>IF(ISERROR(VLOOKUP(A71,'Country category'!$A$3:$A$50,1,FALSE)),"non-SSA","sub-Saharan Africa")</f>
        <v>sub-Saharan Africa</v>
      </c>
      <c r="C71" t="s">
        <v>349</v>
      </c>
      <c r="D71" t="s">
        <v>780</v>
      </c>
      <c r="E71" t="s">
        <v>781</v>
      </c>
      <c r="H71">
        <v>813.44583122997938</v>
      </c>
      <c r="I71">
        <v>952.77126188011846</v>
      </c>
      <c r="J71">
        <v>1190.3645612305879</v>
      </c>
      <c r="K71">
        <v>1258.1221544903981</v>
      </c>
      <c r="L71">
        <v>1404.7236564002719</v>
      </c>
      <c r="M71">
        <v>1543.820331687039</v>
      </c>
      <c r="N71">
        <v>1580.7708152299699</v>
      </c>
      <c r="O71">
        <v>1581.608298837501</v>
      </c>
      <c r="P71">
        <v>1528.583658662234</v>
      </c>
      <c r="Q71">
        <v>1639.998347337189</v>
      </c>
      <c r="R71">
        <v>1642.4598922857531</v>
      </c>
      <c r="S71">
        <v>1553.4555198009671</v>
      </c>
      <c r="T71">
        <v>1547.722453939889</v>
      </c>
      <c r="U71">
        <v>1575.142285174376</v>
      </c>
      <c r="V71">
        <v>1556.6601554990359</v>
      </c>
      <c r="W71">
        <v>1578.9026649389971</v>
      </c>
      <c r="X71">
        <v>1420.738270208273</v>
      </c>
      <c r="Y71">
        <v>1459.8300837883221</v>
      </c>
      <c r="Z71">
        <v>1485.1974958624601</v>
      </c>
      <c r="AA71">
        <v>1625.5076729885459</v>
      </c>
      <c r="AB71" s="8"/>
      <c r="AC71" s="8"/>
      <c r="AD71" s="8"/>
      <c r="AE71" s="8"/>
      <c r="AF71" s="8"/>
      <c r="AG71" s="8"/>
      <c r="AH71" s="8"/>
      <c r="AI71" s="8"/>
      <c r="AJ71" s="8"/>
    </row>
    <row r="72" spans="1:36" hidden="1">
      <c r="A72" t="s">
        <v>350</v>
      </c>
      <c r="B72" t="str">
        <f>IF(ISERROR(VLOOKUP(A72,'Country category'!$A$3:$A$50,1,FALSE)),"non-SSA","sub-Saharan Africa")</f>
        <v>non-SSA</v>
      </c>
      <c r="C72" t="s">
        <v>351</v>
      </c>
      <c r="D72" t="s">
        <v>780</v>
      </c>
      <c r="E72" t="s">
        <v>781</v>
      </c>
      <c r="F72">
        <v>13678.275704323871</v>
      </c>
      <c r="G72">
        <v>14464.002449912179</v>
      </c>
      <c r="H72">
        <v>14858.145052293859</v>
      </c>
      <c r="I72">
        <v>14975.572329817271</v>
      </c>
      <c r="J72">
        <v>15585.507450352001</v>
      </c>
      <c r="K72">
        <v>16279.09657332508</v>
      </c>
      <c r="L72">
        <v>16975.121048362089</v>
      </c>
      <c r="M72">
        <v>17912.753584706039</v>
      </c>
      <c r="N72">
        <v>19096.614893220529</v>
      </c>
      <c r="O72">
        <v>19954.290215051191</v>
      </c>
      <c r="P72">
        <v>21584.251204445402</v>
      </c>
      <c r="Q72">
        <v>22949.181851407178</v>
      </c>
      <c r="R72">
        <v>24371.598849266571</v>
      </c>
      <c r="S72">
        <v>25046.110700312409</v>
      </c>
      <c r="T72">
        <v>26143.63217445448</v>
      </c>
      <c r="U72">
        <v>27606.934051626929</v>
      </c>
      <c r="V72">
        <v>30720.222205508671</v>
      </c>
      <c r="W72">
        <v>32469.53045006152</v>
      </c>
      <c r="X72">
        <v>33263.272398524918</v>
      </c>
      <c r="Y72">
        <v>32092.364820860312</v>
      </c>
      <c r="Z72">
        <v>31682.713100055669</v>
      </c>
      <c r="AA72">
        <v>31867.973239686231</v>
      </c>
      <c r="AB72">
        <v>31720.119998653481</v>
      </c>
      <c r="AC72">
        <v>32434.003201770411</v>
      </c>
      <c r="AD72">
        <v>33525.740629908942</v>
      </c>
      <c r="AE72">
        <v>34903.127477947273</v>
      </c>
      <c r="AF72">
        <v>37286.213432648838</v>
      </c>
      <c r="AG72">
        <v>39528.92538726679</v>
      </c>
      <c r="AH72">
        <v>40696.387681548738</v>
      </c>
      <c r="AI72">
        <v>41696.311104526103</v>
      </c>
      <c r="AJ72">
        <v>37765.801336899553</v>
      </c>
    </row>
    <row r="73" spans="1:36" hidden="1">
      <c r="A73" t="s">
        <v>352</v>
      </c>
      <c r="B73" t="str">
        <f>IF(ISERROR(VLOOKUP(A73,'Country category'!$A$3:$A$50,1,FALSE)),"non-SSA","sub-Saharan Africa")</f>
        <v>non-SSA</v>
      </c>
      <c r="C73" t="s">
        <v>353</v>
      </c>
      <c r="D73" t="s">
        <v>780</v>
      </c>
      <c r="E73" t="s">
        <v>781</v>
      </c>
      <c r="K73">
        <v>6476.3277215047756</v>
      </c>
      <c r="L73">
        <v>6889.8100605336658</v>
      </c>
      <c r="M73">
        <v>7979.3777258854816</v>
      </c>
      <c r="N73">
        <v>8450.5775984652864</v>
      </c>
      <c r="O73">
        <v>8412.0667764734335</v>
      </c>
      <c r="P73">
        <v>9421.2914225411296</v>
      </c>
      <c r="Q73">
        <v>10314.262823014849</v>
      </c>
      <c r="R73">
        <v>11663.27150466479</v>
      </c>
      <c r="S73">
        <v>13132.58072168537</v>
      </c>
      <c r="T73">
        <v>14536.347411175429</v>
      </c>
      <c r="U73">
        <v>16634.892739374489</v>
      </c>
      <c r="V73">
        <v>19345.314711635328</v>
      </c>
      <c r="W73">
        <v>22195.197594195739</v>
      </c>
      <c r="X73">
        <v>22802.3421764634</v>
      </c>
      <c r="Y73">
        <v>20477.8524315004</v>
      </c>
      <c r="Z73">
        <v>21619.454547830712</v>
      </c>
      <c r="AA73">
        <v>24557.236147594711</v>
      </c>
      <c r="AB73">
        <v>25996.046777950811</v>
      </c>
      <c r="AC73">
        <v>27464.518678116139</v>
      </c>
      <c r="AD73">
        <v>28945.465330327668</v>
      </c>
      <c r="AE73">
        <v>29175.92592678935</v>
      </c>
      <c r="AF73">
        <v>31312.75229968784</v>
      </c>
      <c r="AG73">
        <v>33821.932908470037</v>
      </c>
      <c r="AH73">
        <v>36249.358146287646</v>
      </c>
      <c r="AI73">
        <v>37850.074147859174</v>
      </c>
      <c r="AJ73">
        <v>37600.592047836399</v>
      </c>
    </row>
    <row r="74" spans="1:36">
      <c r="A74" t="s">
        <v>152</v>
      </c>
      <c r="B74" t="str">
        <f>IF(ISERROR(VLOOKUP(A74,'Country category'!$A$3:$A$50,1,FALSE)),"non-SSA","sub-Saharan Africa")</f>
        <v>sub-Saharan Africa</v>
      </c>
      <c r="C74" t="s">
        <v>354</v>
      </c>
      <c r="D74" t="s">
        <v>780</v>
      </c>
      <c r="E74" t="s">
        <v>781</v>
      </c>
      <c r="F74">
        <v>414.75902658412048</v>
      </c>
      <c r="G74">
        <v>384.35867713693551</v>
      </c>
      <c r="H74">
        <v>346.36265679936872</v>
      </c>
      <c r="I74">
        <v>387.08261162443642</v>
      </c>
      <c r="J74">
        <v>394.0206713597903</v>
      </c>
      <c r="K74">
        <v>412.96129549884631</v>
      </c>
      <c r="L74">
        <v>458.03905987186221</v>
      </c>
      <c r="M74">
        <v>466.47107951076742</v>
      </c>
      <c r="N74">
        <v>442.21947902735582</v>
      </c>
      <c r="O74">
        <v>458.30559369578538</v>
      </c>
      <c r="P74">
        <v>482.88438570057752</v>
      </c>
      <c r="Q74">
        <v>519.2716699090837</v>
      </c>
      <c r="R74">
        <v>520.33928683752538</v>
      </c>
      <c r="S74">
        <v>503.97246982491822</v>
      </c>
      <c r="T74">
        <v>571.403661559689</v>
      </c>
      <c r="U74">
        <v>640.65814359413582</v>
      </c>
      <c r="V74">
        <v>711.5870396308535</v>
      </c>
      <c r="W74">
        <v>792.35361271386012</v>
      </c>
      <c r="X74">
        <v>870.71526691315421</v>
      </c>
      <c r="Y74">
        <v>928.62556339917023</v>
      </c>
      <c r="Z74">
        <v>1028.323759168077</v>
      </c>
      <c r="AA74">
        <v>1134.7845092344669</v>
      </c>
      <c r="AB74">
        <v>1213.595971699342</v>
      </c>
      <c r="AC74">
        <v>1283.5704492513289</v>
      </c>
      <c r="AD74">
        <v>1513.70323628954</v>
      </c>
      <c r="AE74">
        <v>1657.3447042636451</v>
      </c>
      <c r="AF74">
        <v>1878.8126819381409</v>
      </c>
      <c r="AG74">
        <v>2021.562907960089</v>
      </c>
      <c r="AH74">
        <v>2154.0208768587781</v>
      </c>
      <c r="AI74">
        <v>2315.347730128176</v>
      </c>
      <c r="AJ74">
        <v>2422.8120855231009</v>
      </c>
    </row>
    <row r="75" spans="1:36" hidden="1">
      <c r="A75" t="s">
        <v>355</v>
      </c>
      <c r="B75" t="str">
        <f>IF(ISERROR(VLOOKUP(A75,'Country category'!$A$3:$A$50,1,FALSE)),"non-SSA","sub-Saharan Africa")</f>
        <v>non-SSA</v>
      </c>
      <c r="C75" t="s">
        <v>356</v>
      </c>
      <c r="D75" t="s">
        <v>780</v>
      </c>
      <c r="E75" t="s">
        <v>781</v>
      </c>
      <c r="F75">
        <v>14811.65201842581</v>
      </c>
      <c r="G75">
        <v>15488.59549958229</v>
      </c>
      <c r="H75">
        <v>15958.03820358624</v>
      </c>
      <c r="I75">
        <v>16199.72115405598</v>
      </c>
      <c r="J75">
        <v>16945.554332075171</v>
      </c>
      <c r="K75">
        <v>17749.47635424968</v>
      </c>
      <c r="L75">
        <v>18345.761618049939</v>
      </c>
      <c r="M75">
        <v>19068.602085909552</v>
      </c>
      <c r="N75">
        <v>19968.30294087595</v>
      </c>
      <c r="O75">
        <v>20745.1305884381</v>
      </c>
      <c r="P75">
        <v>22073.712028476919</v>
      </c>
      <c r="Q75">
        <v>23167.714120865548</v>
      </c>
      <c r="R75">
        <v>24186.88600863875</v>
      </c>
      <c r="S75">
        <v>24706.996231344001</v>
      </c>
      <c r="T75">
        <v>25864.450418788041</v>
      </c>
      <c r="U75">
        <v>26815.143556960749</v>
      </c>
      <c r="V75">
        <v>29125.965911726529</v>
      </c>
      <c r="W75">
        <v>31033.01977887029</v>
      </c>
      <c r="X75">
        <v>32492.65959720084</v>
      </c>
      <c r="Y75">
        <v>31816.40818095037</v>
      </c>
      <c r="Z75">
        <v>32865.675771903807</v>
      </c>
      <c r="AA75">
        <v>34467.267419730517</v>
      </c>
      <c r="AB75">
        <v>34936.488142767477</v>
      </c>
      <c r="AC75">
        <v>36090.223510941629</v>
      </c>
      <c r="AD75">
        <v>37077.017122576894</v>
      </c>
      <c r="AE75">
        <v>38222.804106468648</v>
      </c>
      <c r="AF75">
        <v>40580.323996402512</v>
      </c>
      <c r="AG75">
        <v>42676.628697539913</v>
      </c>
      <c r="AH75">
        <v>44639.997354242798</v>
      </c>
      <c r="AI75">
        <v>46069.751433510974</v>
      </c>
      <c r="AJ75">
        <v>44763.173650624143</v>
      </c>
    </row>
    <row r="76" spans="1:36" hidden="1">
      <c r="A76" t="s">
        <v>357</v>
      </c>
      <c r="B76" t="str">
        <f>IF(ISERROR(VLOOKUP(A76,'Country category'!$A$3:$A$50,1,FALSE)),"non-SSA","sub-Saharan Africa")</f>
        <v>non-SSA</v>
      </c>
      <c r="C76" t="s">
        <v>358</v>
      </c>
      <c r="D76" t="s">
        <v>780</v>
      </c>
      <c r="E76" t="s">
        <v>781</v>
      </c>
      <c r="F76">
        <v>1822.3453934140509</v>
      </c>
      <c r="G76">
        <v>1905.3144455178519</v>
      </c>
      <c r="H76">
        <v>1960.581276363896</v>
      </c>
      <c r="I76">
        <v>1981.677560492164</v>
      </c>
      <c r="J76">
        <v>1961.398021142928</v>
      </c>
      <c r="K76">
        <v>1999.169984804395</v>
      </c>
      <c r="L76">
        <v>2070.8298101257969</v>
      </c>
      <c r="M76">
        <v>2189.2567133755701</v>
      </c>
      <c r="N76">
        <v>2304.8880021890318</v>
      </c>
      <c r="O76">
        <v>2343.8942338092788</v>
      </c>
      <c r="P76">
        <v>2483.9573941868271</v>
      </c>
      <c r="Q76">
        <v>2575.0327855657329</v>
      </c>
      <c r="R76">
        <v>2582.5541451438799</v>
      </c>
      <c r="S76">
        <v>2484.9835671414589</v>
      </c>
      <c r="T76">
        <v>2839.0402933342721</v>
      </c>
      <c r="U76">
        <v>3067.835671247497</v>
      </c>
      <c r="V76">
        <v>3314.3450293237788</v>
      </c>
      <c r="W76">
        <v>3553.571157629091</v>
      </c>
      <c r="X76">
        <v>3749.2280654267679</v>
      </c>
      <c r="Y76">
        <v>3825.8893525893031</v>
      </c>
      <c r="Z76">
        <v>3990.1990847234561</v>
      </c>
      <c r="AA76">
        <v>3967.965874380568</v>
      </c>
      <c r="AB76">
        <v>4210.6441214025308</v>
      </c>
      <c r="AC76">
        <v>4353.924305260356</v>
      </c>
      <c r="AD76">
        <v>4418.6937454113477</v>
      </c>
      <c r="AE76">
        <v>4182.2705905253997</v>
      </c>
      <c r="AF76">
        <v>4172.7556476493346</v>
      </c>
      <c r="AG76">
        <v>4322.7244306280518</v>
      </c>
      <c r="AH76">
        <v>4459.1710651295152</v>
      </c>
      <c r="AI76">
        <v>4577.4586213630428</v>
      </c>
      <c r="AJ76">
        <v>4327.3545858368389</v>
      </c>
    </row>
    <row r="77" spans="1:36" hidden="1">
      <c r="A77" t="s">
        <v>359</v>
      </c>
      <c r="B77" t="str">
        <f>IF(ISERROR(VLOOKUP(A77,'Country category'!$A$3:$A$50,1,FALSE)),"non-SSA","sub-Saharan Africa")</f>
        <v>non-SSA</v>
      </c>
      <c r="C77" t="s">
        <v>360</v>
      </c>
      <c r="D77" t="s">
        <v>780</v>
      </c>
      <c r="E77" t="s">
        <v>781</v>
      </c>
      <c r="F77">
        <v>18136.402297865621</v>
      </c>
      <c r="G77">
        <v>17549.9485045531</v>
      </c>
      <c r="H77">
        <v>17261.226758002849</v>
      </c>
      <c r="I77">
        <v>17468.67387708939</v>
      </c>
      <c r="J77">
        <v>18469.00205345506</v>
      </c>
      <c r="K77">
        <v>19576.568123801611</v>
      </c>
      <c r="L77">
        <v>20082.338234132709</v>
      </c>
      <c r="M77">
        <v>21794.486649278209</v>
      </c>
      <c r="N77">
        <v>23576.94603400823</v>
      </c>
      <c r="O77">
        <v>24767.280673451001</v>
      </c>
      <c r="P77">
        <v>26784.706471638499</v>
      </c>
      <c r="Q77">
        <v>27795.67493024444</v>
      </c>
      <c r="R77">
        <v>28605.122315960351</v>
      </c>
      <c r="S77">
        <v>29051.48643325995</v>
      </c>
      <c r="T77">
        <v>31201.734943443011</v>
      </c>
      <c r="U77">
        <v>32051.794003845571</v>
      </c>
      <c r="V77">
        <v>34455.105333032749</v>
      </c>
      <c r="W77">
        <v>37838.340192000891</v>
      </c>
      <c r="X77">
        <v>40083.697269966753</v>
      </c>
      <c r="Y77">
        <v>37972.270046866986</v>
      </c>
      <c r="Z77">
        <v>38956.472216539303</v>
      </c>
      <c r="AA77">
        <v>40916.838579027441</v>
      </c>
      <c r="AB77">
        <v>40873.095332606623</v>
      </c>
      <c r="AC77">
        <v>41493.141647035867</v>
      </c>
      <c r="AD77">
        <v>41757.402189441324</v>
      </c>
      <c r="AE77">
        <v>42497.704978578287</v>
      </c>
      <c r="AF77">
        <v>44934.448207778463</v>
      </c>
      <c r="AG77">
        <v>47570.133583848008</v>
      </c>
      <c r="AH77">
        <v>49580.605195283671</v>
      </c>
      <c r="AI77">
        <v>50321.53969072293</v>
      </c>
      <c r="AJ77">
        <v>50506.285897331691</v>
      </c>
    </row>
    <row r="78" spans="1:36" hidden="1">
      <c r="A78" t="s">
        <v>361</v>
      </c>
      <c r="B78" t="str">
        <f>IF(ISERROR(VLOOKUP(A78,'Country category'!$A$3:$A$50,1,FALSE)),"non-SSA","sub-Saharan Africa")</f>
        <v>non-SSA</v>
      </c>
      <c r="C78" t="s">
        <v>362</v>
      </c>
      <c r="D78" t="s">
        <v>780</v>
      </c>
      <c r="E78" t="s">
        <v>781</v>
      </c>
      <c r="F78">
        <v>4198.1856394461447</v>
      </c>
      <c r="G78">
        <v>4183.7932110846295</v>
      </c>
      <c r="H78">
        <v>4484.839834194926</v>
      </c>
      <c r="I78">
        <v>4623.7746613248846</v>
      </c>
      <c r="J78">
        <v>4894.3493688446151</v>
      </c>
      <c r="K78">
        <v>5057.0331618758664</v>
      </c>
      <c r="L78">
        <v>5335.1537784635329</v>
      </c>
      <c r="M78">
        <v>5255.1607253018383</v>
      </c>
      <c r="N78">
        <v>5333.5267413028241</v>
      </c>
      <c r="O78">
        <v>5841.7299733811069</v>
      </c>
      <c r="P78">
        <v>5836.7032324033689</v>
      </c>
      <c r="Q78">
        <v>6062.2544976984154</v>
      </c>
      <c r="R78">
        <v>6344.8065982927283</v>
      </c>
      <c r="S78">
        <v>6520.6953820128556</v>
      </c>
      <c r="T78">
        <v>7035.7495172627623</v>
      </c>
      <c r="U78">
        <v>7272.4197104984269</v>
      </c>
      <c r="V78">
        <v>7573.5630050287473</v>
      </c>
      <c r="W78">
        <v>7634.1688184606564</v>
      </c>
      <c r="X78">
        <v>7777.7386940471533</v>
      </c>
      <c r="Y78">
        <v>7653.444940474491</v>
      </c>
      <c r="Z78">
        <v>7914.1009256110556</v>
      </c>
      <c r="AA78">
        <v>8263.0454619427073</v>
      </c>
      <c r="AB78">
        <v>8839.5158622355593</v>
      </c>
      <c r="AC78">
        <v>9536.3263491073849</v>
      </c>
      <c r="AD78">
        <v>11346.945786303349</v>
      </c>
      <c r="AE78">
        <v>12412.350685871899</v>
      </c>
      <c r="AF78">
        <v>12631.912200869119</v>
      </c>
      <c r="AG78">
        <v>13429.30062223839</v>
      </c>
      <c r="AH78">
        <v>14178.563398501759</v>
      </c>
      <c r="AI78">
        <v>14262.999544037461</v>
      </c>
      <c r="AJ78">
        <v>12078.84322854498</v>
      </c>
    </row>
    <row r="79" spans="1:36" hidden="1">
      <c r="A79" t="s">
        <v>363</v>
      </c>
      <c r="B79" t="str">
        <f>IF(ISERROR(VLOOKUP(A79,'Country category'!$A$3:$A$50,1,FALSE)),"non-SSA","sub-Saharan Africa")</f>
        <v>non-SSA</v>
      </c>
      <c r="C79" t="s">
        <v>364</v>
      </c>
      <c r="D79" t="s">
        <v>780</v>
      </c>
      <c r="E79" t="s">
        <v>781</v>
      </c>
      <c r="F79">
        <v>17642.072143638368</v>
      </c>
      <c r="G79">
        <v>18328.01308422066</v>
      </c>
      <c r="H79">
        <v>18951.043551090381</v>
      </c>
      <c r="I79">
        <v>19194.93561441754</v>
      </c>
      <c r="J79">
        <v>19992.615817434042</v>
      </c>
      <c r="K79">
        <v>20766.701637376631</v>
      </c>
      <c r="L79">
        <v>21352.88199151661</v>
      </c>
      <c r="M79">
        <v>22243.734348472961</v>
      </c>
      <c r="N79">
        <v>23359.448725896189</v>
      </c>
      <c r="O79">
        <v>24307.50280563538</v>
      </c>
      <c r="P79">
        <v>26090.63447365215</v>
      </c>
      <c r="Q79">
        <v>27490.051728223269</v>
      </c>
      <c r="R79">
        <v>28523.88618865046</v>
      </c>
      <c r="S79">
        <v>28172.695650663489</v>
      </c>
      <c r="T79">
        <v>29060.45098583565</v>
      </c>
      <c r="U79">
        <v>30498.57688071025</v>
      </c>
      <c r="V79">
        <v>32468.541578906301</v>
      </c>
      <c r="W79">
        <v>34121.343880507076</v>
      </c>
      <c r="X79">
        <v>35095.265683295642</v>
      </c>
      <c r="Y79">
        <v>34678.062319373887</v>
      </c>
      <c r="Z79">
        <v>35902.903110239269</v>
      </c>
      <c r="AA79">
        <v>37440.633472975831</v>
      </c>
      <c r="AB79">
        <v>37679.118910592442</v>
      </c>
      <c r="AC79">
        <v>39523.855151934476</v>
      </c>
      <c r="AD79">
        <v>40144.026828367852</v>
      </c>
      <c r="AE79">
        <v>40849.997378050073</v>
      </c>
      <c r="AF79">
        <v>42924.613626021019</v>
      </c>
      <c r="AG79">
        <v>44577.064574539429</v>
      </c>
      <c r="AH79">
        <v>46576.601848938219</v>
      </c>
      <c r="AI79">
        <v>49072.363830084229</v>
      </c>
      <c r="AJ79">
        <v>46983.041915796231</v>
      </c>
    </row>
    <row r="80" spans="1:36" hidden="1">
      <c r="A80" t="s">
        <v>365</v>
      </c>
      <c r="B80" t="str">
        <f>IF(ISERROR(VLOOKUP(A80,'Country category'!$A$3:$A$50,1,FALSE)),"non-SSA","sub-Saharan Africa")</f>
        <v>non-SSA</v>
      </c>
      <c r="C80" t="s">
        <v>366</v>
      </c>
      <c r="D80" t="s">
        <v>780</v>
      </c>
      <c r="E80" t="s">
        <v>781</v>
      </c>
    </row>
    <row r="81" spans="1:36" hidden="1">
      <c r="A81" t="s">
        <v>367</v>
      </c>
      <c r="B81" t="str">
        <f>IF(ISERROR(VLOOKUP(A81,'Country category'!$A$3:$A$50,1,FALSE)),"non-SSA","sub-Saharan Africa")</f>
        <v>non-SSA</v>
      </c>
      <c r="C81" t="s">
        <v>368</v>
      </c>
      <c r="D81" t="s">
        <v>780</v>
      </c>
      <c r="E81" t="s">
        <v>781</v>
      </c>
      <c r="F81">
        <v>1769.62994021963</v>
      </c>
      <c r="G81">
        <v>1916.1121004582319</v>
      </c>
      <c r="H81">
        <v>1985.9140770106501</v>
      </c>
      <c r="I81">
        <v>2145.2694890849361</v>
      </c>
      <c r="J81">
        <v>2135.6082739949438</v>
      </c>
      <c r="K81">
        <v>2300.6765162133961</v>
      </c>
      <c r="L81">
        <v>2251.9935667300601</v>
      </c>
      <c r="M81">
        <v>2150.1144187517052</v>
      </c>
      <c r="N81">
        <v>2241.8116611774749</v>
      </c>
      <c r="O81">
        <v>2314.78467975792</v>
      </c>
      <c r="P81">
        <v>2489.334899500011</v>
      </c>
      <c r="Q81">
        <v>2604.778236862805</v>
      </c>
      <c r="R81">
        <v>2664.0077643779182</v>
      </c>
      <c r="S81">
        <v>2759.3627085627409</v>
      </c>
      <c r="T81">
        <v>2753.530421123281</v>
      </c>
      <c r="U81">
        <v>2910.6248024018109</v>
      </c>
      <c r="V81">
        <v>3017.914444305402</v>
      </c>
      <c r="W81">
        <v>3069.2273077164891</v>
      </c>
      <c r="X81">
        <v>3079.9016015282359</v>
      </c>
      <c r="Y81">
        <v>3154.9146810028992</v>
      </c>
      <c r="Z81">
        <v>3265.534001591956</v>
      </c>
      <c r="AA81">
        <v>3422.3558457739309</v>
      </c>
      <c r="AB81">
        <v>3388.2243573677879</v>
      </c>
      <c r="AC81">
        <v>3276.4242614740788</v>
      </c>
      <c r="AD81">
        <v>3213.9071351000248</v>
      </c>
      <c r="AE81">
        <v>3349.5248055265101</v>
      </c>
      <c r="AF81">
        <v>3373.9571555067769</v>
      </c>
      <c r="AG81">
        <v>3490.13048688552</v>
      </c>
      <c r="AH81">
        <v>3544.004820350875</v>
      </c>
      <c r="AI81">
        <v>3612.0976720125268</v>
      </c>
      <c r="AJ81">
        <v>3553.3160232034052</v>
      </c>
    </row>
    <row r="82" spans="1:36">
      <c r="A82" t="s">
        <v>153</v>
      </c>
      <c r="B82" t="str">
        <f>IF(ISERROR(VLOOKUP(A82,'Country category'!$A$3:$A$50,1,FALSE)),"non-SSA","sub-Saharan Africa")</f>
        <v>sub-Saharan Africa</v>
      </c>
      <c r="C82" t="s">
        <v>369</v>
      </c>
      <c r="D82" t="s">
        <v>780</v>
      </c>
      <c r="E82" t="s">
        <v>781</v>
      </c>
      <c r="F82">
        <v>12387.65254102779</v>
      </c>
      <c r="G82">
        <v>13223.21726767353</v>
      </c>
      <c r="H82">
        <v>12756.434406149971</v>
      </c>
      <c r="I82">
        <v>13215.68673599869</v>
      </c>
      <c r="J82">
        <v>13635.139926881289</v>
      </c>
      <c r="K82">
        <v>14240.382842491041</v>
      </c>
      <c r="L82">
        <v>14648.83535208461</v>
      </c>
      <c r="M82">
        <v>15374.263028652929</v>
      </c>
      <c r="N82">
        <v>15692.99708994393</v>
      </c>
      <c r="O82">
        <v>14146.94157967277</v>
      </c>
      <c r="P82">
        <v>13852.35028680028</v>
      </c>
      <c r="Q82">
        <v>14117.69894064537</v>
      </c>
      <c r="R82">
        <v>13968.82257323374</v>
      </c>
      <c r="S82">
        <v>14199.311197655299</v>
      </c>
      <c r="T82">
        <v>14315.10904972684</v>
      </c>
      <c r="U82">
        <v>14755.37040745308</v>
      </c>
      <c r="V82">
        <v>14366.187486531629</v>
      </c>
      <c r="W82">
        <v>15187.92081964548</v>
      </c>
      <c r="X82">
        <v>14517.84764387163</v>
      </c>
      <c r="Y82">
        <v>14177.17353161141</v>
      </c>
      <c r="Z82">
        <v>14837.01701414763</v>
      </c>
      <c r="AA82">
        <v>15638.747168498399</v>
      </c>
      <c r="AB82">
        <v>15356.235424488659</v>
      </c>
      <c r="AC82">
        <v>15114.3775115057</v>
      </c>
      <c r="AD82">
        <v>15370.96799351447</v>
      </c>
      <c r="AE82">
        <v>14699.536047834939</v>
      </c>
      <c r="AF82">
        <v>14286.18970459208</v>
      </c>
      <c r="AG82">
        <v>15006.844037498669</v>
      </c>
      <c r="AH82">
        <v>15097.691653302139</v>
      </c>
      <c r="AI82">
        <v>15577.91875686377</v>
      </c>
      <c r="AJ82">
        <v>15106.366375610691</v>
      </c>
    </row>
    <row r="83" spans="1:36" hidden="1">
      <c r="A83" t="s">
        <v>370</v>
      </c>
      <c r="B83" t="str">
        <f>IF(ISERROR(VLOOKUP(A83,'Country category'!$A$3:$A$50,1,FALSE)),"non-SSA","sub-Saharan Africa")</f>
        <v>non-SSA</v>
      </c>
      <c r="C83" t="s">
        <v>371</v>
      </c>
      <c r="D83" t="s">
        <v>780</v>
      </c>
      <c r="E83" t="s">
        <v>781</v>
      </c>
      <c r="F83">
        <v>17084.598799237341</v>
      </c>
      <c r="G83">
        <v>17413.592657272471</v>
      </c>
      <c r="H83">
        <v>17833.573811585989</v>
      </c>
      <c r="I83">
        <v>18666.042903705231</v>
      </c>
      <c r="J83">
        <v>19747.530294390701</v>
      </c>
      <c r="K83">
        <v>20617.432839947251</v>
      </c>
      <c r="L83">
        <v>21968.928822608839</v>
      </c>
      <c r="M83">
        <v>23049.612718831679</v>
      </c>
      <c r="N83">
        <v>23683.51470201194</v>
      </c>
      <c r="O83">
        <v>24463.496328827368</v>
      </c>
      <c r="P83">
        <v>26472.193714332941</v>
      </c>
      <c r="Q83">
        <v>27807.169321199301</v>
      </c>
      <c r="R83">
        <v>29062.12386678121</v>
      </c>
      <c r="S83">
        <v>30355.283380140689</v>
      </c>
      <c r="T83">
        <v>32058.41549134659</v>
      </c>
      <c r="U83">
        <v>32747.35400984118</v>
      </c>
      <c r="V83">
        <v>34845.591772000102</v>
      </c>
      <c r="W83">
        <v>35695.298490399357</v>
      </c>
      <c r="X83">
        <v>36863.584760184684</v>
      </c>
      <c r="Y83">
        <v>35212.420476946027</v>
      </c>
      <c r="Z83">
        <v>36576.58653980276</v>
      </c>
      <c r="AA83">
        <v>37379.290965772911</v>
      </c>
      <c r="AB83">
        <v>38514.026169178273</v>
      </c>
      <c r="AC83">
        <v>40218.747256221723</v>
      </c>
      <c r="AD83">
        <v>41580.602487631812</v>
      </c>
      <c r="AE83">
        <v>42912.87509362014</v>
      </c>
      <c r="AF83">
        <v>44635.299558651714</v>
      </c>
      <c r="AG83">
        <v>46372.386603509964</v>
      </c>
      <c r="AH83">
        <v>47573.488015517687</v>
      </c>
      <c r="AI83">
        <v>49041.463547545092</v>
      </c>
      <c r="AJ83">
        <v>46482.862242302639</v>
      </c>
    </row>
    <row r="84" spans="1:36" hidden="1">
      <c r="A84" t="s">
        <v>372</v>
      </c>
      <c r="B84" t="str">
        <f>IF(ISERROR(VLOOKUP(A84,'Country category'!$A$3:$A$50,1,FALSE)),"non-SSA","sub-Saharan Africa")</f>
        <v>non-SSA</v>
      </c>
      <c r="C84" t="s">
        <v>373</v>
      </c>
      <c r="D84" t="s">
        <v>780</v>
      </c>
      <c r="E84" t="s">
        <v>781</v>
      </c>
      <c r="F84">
        <v>5727.2566663977459</v>
      </c>
      <c r="G84">
        <v>4638.8723036097572</v>
      </c>
      <c r="H84">
        <v>2594.0984516264539</v>
      </c>
      <c r="I84">
        <v>1863.1258573220689</v>
      </c>
      <c r="J84">
        <v>1731.4592986718101</v>
      </c>
      <c r="K84">
        <v>1883.1796231460421</v>
      </c>
      <c r="L84">
        <v>2211.2575629278672</v>
      </c>
      <c r="M84">
        <v>2568.643330364368</v>
      </c>
      <c r="N84">
        <v>2745.296804589972</v>
      </c>
      <c r="O84">
        <v>2924.3914554071612</v>
      </c>
      <c r="P84">
        <v>3104.5156687980489</v>
      </c>
      <c r="Q84">
        <v>3377.0511266118851</v>
      </c>
      <c r="R84">
        <v>3650.8572261815798</v>
      </c>
      <c r="S84">
        <v>4157.8794024916551</v>
      </c>
      <c r="T84">
        <v>4545.2931219636748</v>
      </c>
      <c r="U84">
        <v>5169.0624253031601</v>
      </c>
      <c r="V84">
        <v>5860.3583909063282</v>
      </c>
      <c r="W84">
        <v>6810.1908457520494</v>
      </c>
      <c r="X84">
        <v>7132.2052727359824</v>
      </c>
      <c r="Y84">
        <v>6986.0045506230799</v>
      </c>
      <c r="Z84">
        <v>7564.0630701820764</v>
      </c>
      <c r="AA84">
        <v>8360.2972070306496</v>
      </c>
      <c r="AB84">
        <v>9826.0527534108605</v>
      </c>
      <c r="AC84">
        <v>10611.774116993931</v>
      </c>
      <c r="AD84">
        <v>11575.54721070499</v>
      </c>
      <c r="AE84">
        <v>12089.1694050447</v>
      </c>
      <c r="AF84">
        <v>12858.48340018978</v>
      </c>
      <c r="AG84">
        <v>13589.707391515931</v>
      </c>
      <c r="AH84">
        <v>14595.6306437119</v>
      </c>
      <c r="AI84">
        <v>15623.152958888109</v>
      </c>
      <c r="AJ84">
        <v>14766.97609709955</v>
      </c>
    </row>
    <row r="85" spans="1:36">
      <c r="A85" t="s">
        <v>155</v>
      </c>
      <c r="B85" t="str">
        <f>IF(ISERROR(VLOOKUP(A85,'Country category'!$A$3:$A$50,1,FALSE)),"non-SSA","sub-Saharan Africa")</f>
        <v>sub-Saharan Africa</v>
      </c>
      <c r="C85" t="s">
        <v>374</v>
      </c>
      <c r="D85" t="s">
        <v>780</v>
      </c>
      <c r="E85" t="s">
        <v>781</v>
      </c>
      <c r="F85">
        <v>1236.5739626202851</v>
      </c>
      <c r="G85">
        <v>1307.495978577864</v>
      </c>
      <c r="H85">
        <v>1349.5924384705891</v>
      </c>
      <c r="I85">
        <v>1407.810807839878</v>
      </c>
      <c r="J85">
        <v>1444.5240589651669</v>
      </c>
      <c r="K85">
        <v>1494.6388850871811</v>
      </c>
      <c r="L85">
        <v>1551.1701607857681</v>
      </c>
      <c r="M85">
        <v>1604.150121848181</v>
      </c>
      <c r="N85">
        <v>1656.988101788369</v>
      </c>
      <c r="O85">
        <v>1712.4085218717139</v>
      </c>
      <c r="P85">
        <v>1771.536554793759</v>
      </c>
      <c r="Q85">
        <v>1837.249337296136</v>
      </c>
      <c r="R85">
        <v>1903.146739068897</v>
      </c>
      <c r="S85">
        <v>1989.766215919949</v>
      </c>
      <c r="T85">
        <v>2104.8105249052792</v>
      </c>
      <c r="U85">
        <v>2241.2866121425091</v>
      </c>
      <c r="V85">
        <v>2394.9298480189259</v>
      </c>
      <c r="W85">
        <v>2500.80421792671</v>
      </c>
      <c r="X85">
        <v>2711.875351052438</v>
      </c>
      <c r="Y85">
        <v>2792.9678342125321</v>
      </c>
      <c r="Z85">
        <v>2973.8334218682648</v>
      </c>
      <c r="AA85">
        <v>3379.484598555141</v>
      </c>
      <c r="AB85">
        <v>3781.8655289394678</v>
      </c>
      <c r="AC85">
        <v>5294.8200276106627</v>
      </c>
      <c r="AD85">
        <v>5568.2359570939643</v>
      </c>
      <c r="AE85">
        <v>5206.0288713400696</v>
      </c>
      <c r="AF85">
        <v>4992.7303390534789</v>
      </c>
      <c r="AG85">
        <v>5115.9067502286198</v>
      </c>
      <c r="AH85">
        <v>5442.8721471508952</v>
      </c>
      <c r="AI85">
        <v>5774.3338132171966</v>
      </c>
      <c r="AJ85">
        <v>5744.4323443176781</v>
      </c>
    </row>
    <row r="86" spans="1:36" hidden="1">
      <c r="A86" t="s">
        <v>375</v>
      </c>
      <c r="B86" t="str">
        <f>IF(ISERROR(VLOOKUP(A86,'Country category'!$A$3:$A$50,1,FALSE)),"non-SSA","sub-Saharan Africa")</f>
        <v>non-SSA</v>
      </c>
      <c r="C86" t="s">
        <v>376</v>
      </c>
      <c r="D86" t="s">
        <v>780</v>
      </c>
      <c r="E86" t="s">
        <v>781</v>
      </c>
    </row>
    <row r="87" spans="1:36">
      <c r="A87" t="s">
        <v>156</v>
      </c>
      <c r="B87" t="str">
        <f>IF(ISERROR(VLOOKUP(A87,'Country category'!$A$3:$A$50,1,FALSE)),"non-SSA","sub-Saharan Africa")</f>
        <v>sub-Saharan Africa</v>
      </c>
      <c r="C87" t="s">
        <v>377</v>
      </c>
      <c r="D87" t="s">
        <v>780</v>
      </c>
      <c r="E87" t="s">
        <v>781</v>
      </c>
      <c r="F87">
        <v>882.32530711951495</v>
      </c>
      <c r="G87">
        <v>909.84051115490911</v>
      </c>
      <c r="H87">
        <v>935.10010394542303</v>
      </c>
      <c r="I87">
        <v>979.142408682834</v>
      </c>
      <c r="J87">
        <v>1012.744316536932</v>
      </c>
      <c r="K87">
        <v>1053.574962581426</v>
      </c>
      <c r="L87">
        <v>1091.579331008609</v>
      </c>
      <c r="M87">
        <v>1138.4269155020929</v>
      </c>
      <c r="N87">
        <v>1163.031749043952</v>
      </c>
      <c r="O87">
        <v>1195.3031763725439</v>
      </c>
      <c r="P87">
        <v>1224.3409357793159</v>
      </c>
      <c r="Q87">
        <v>1269.7961145228851</v>
      </c>
      <c r="R87">
        <v>1329.7993992429881</v>
      </c>
      <c r="S87">
        <v>1345.2391220481491</v>
      </c>
      <c r="T87">
        <v>1386.4395958901059</v>
      </c>
      <c r="U87">
        <v>1442.7576477423861</v>
      </c>
      <c r="V87">
        <v>1472.130323045651</v>
      </c>
      <c r="W87">
        <v>1578.982725138261</v>
      </c>
      <c r="X87">
        <v>1638.2492414984661</v>
      </c>
      <c r="Y87">
        <v>1595.240561417919</v>
      </c>
      <c r="Z87">
        <v>1653.7194362980749</v>
      </c>
      <c r="AA87">
        <v>1743.9491092146541</v>
      </c>
      <c r="AB87">
        <v>1795.4478078165409</v>
      </c>
      <c r="AC87">
        <v>1811.3325175009329</v>
      </c>
      <c r="AD87">
        <v>1804.543282625486</v>
      </c>
      <c r="AE87">
        <v>1819.3623427497621</v>
      </c>
      <c r="AF87">
        <v>2078.6410032176109</v>
      </c>
      <c r="AG87">
        <v>2417.803794914827</v>
      </c>
      <c r="AH87">
        <v>2559.7247657808412</v>
      </c>
      <c r="AI87">
        <v>2675.5936951888671</v>
      </c>
      <c r="AJ87">
        <v>2817.3223803266201</v>
      </c>
    </row>
    <row r="88" spans="1:36">
      <c r="A88" t="s">
        <v>378</v>
      </c>
      <c r="B88" t="str">
        <f>IF(ISERROR(VLOOKUP(A88,'Country category'!$A$3:$A$50,1,FALSE)),"non-SSA","sub-Saharan Africa")</f>
        <v>sub-Saharan Africa</v>
      </c>
      <c r="C88" t="s">
        <v>379</v>
      </c>
      <c r="D88" t="s">
        <v>780</v>
      </c>
      <c r="E88" t="s">
        <v>781</v>
      </c>
      <c r="F88">
        <v>1556.0620145164251</v>
      </c>
      <c r="G88">
        <v>1596.716007808893</v>
      </c>
      <c r="H88">
        <v>1631.0919315821079</v>
      </c>
      <c r="I88">
        <v>1665.919579277642</v>
      </c>
      <c r="J88">
        <v>1652.1689608583761</v>
      </c>
      <c r="K88">
        <v>1649.8828348456011</v>
      </c>
      <c r="L88">
        <v>1665.053452218852</v>
      </c>
      <c r="M88">
        <v>1723.9225993201339</v>
      </c>
      <c r="N88">
        <v>1749.543954042322</v>
      </c>
      <c r="O88">
        <v>1830.733473122395</v>
      </c>
      <c r="P88">
        <v>1913.7757303259359</v>
      </c>
      <c r="Q88">
        <v>2004.7378453992981</v>
      </c>
      <c r="R88">
        <v>1908.258107309432</v>
      </c>
      <c r="S88">
        <v>2011.810755277156</v>
      </c>
      <c r="T88">
        <v>2142.7581643015078</v>
      </c>
      <c r="U88">
        <v>2091.5460944688111</v>
      </c>
      <c r="V88">
        <v>2078.6422915432408</v>
      </c>
      <c r="W88">
        <v>2134.5189646370391</v>
      </c>
      <c r="X88">
        <v>2244.496609024598</v>
      </c>
      <c r="Y88">
        <v>2341.6794490723642</v>
      </c>
      <c r="Z88">
        <v>2434.8871752351702</v>
      </c>
      <c r="AA88">
        <v>2215.7571037764678</v>
      </c>
      <c r="AB88">
        <v>2199.7777503153561</v>
      </c>
      <c r="AC88">
        <v>2121.489632715367</v>
      </c>
      <c r="AD88">
        <v>2027.0363559122859</v>
      </c>
      <c r="AE88">
        <v>2066.8593586011671</v>
      </c>
      <c r="AF88">
        <v>2068.7478012801121</v>
      </c>
      <c r="AG88">
        <v>2072.6468328420729</v>
      </c>
      <c r="AH88">
        <v>2209.8925927659452</v>
      </c>
      <c r="AI88">
        <v>2319.0011409860208</v>
      </c>
      <c r="AJ88">
        <v>2275.056250309633</v>
      </c>
    </row>
    <row r="89" spans="1:36">
      <c r="A89" t="s">
        <v>157</v>
      </c>
      <c r="B89" t="str">
        <f>IF(ISERROR(VLOOKUP(A89,'Country category'!$A$3:$A$50,1,FALSE)),"non-SSA","sub-Saharan Africa")</f>
        <v>sub-Saharan Africa</v>
      </c>
      <c r="C89" t="s">
        <v>380</v>
      </c>
      <c r="D89" t="s">
        <v>780</v>
      </c>
      <c r="E89" t="s">
        <v>781</v>
      </c>
      <c r="F89">
        <v>1012.01777842021</v>
      </c>
      <c r="G89">
        <v>1075.0655419135021</v>
      </c>
      <c r="H89">
        <v>1086.786479748986</v>
      </c>
      <c r="I89">
        <v>1110.7977351582299</v>
      </c>
      <c r="J89">
        <v>1145.6525182725679</v>
      </c>
      <c r="K89">
        <v>1195.902167408598</v>
      </c>
      <c r="L89">
        <v>1332.1656147725739</v>
      </c>
      <c r="M89">
        <v>1416.4933641442881</v>
      </c>
      <c r="N89">
        <v>1010.412407657938</v>
      </c>
      <c r="O89">
        <v>1015.489911912621</v>
      </c>
      <c r="P89">
        <v>1072.5098186990199</v>
      </c>
      <c r="Q89">
        <v>1096.47704783482</v>
      </c>
      <c r="R89">
        <v>1078.803854159301</v>
      </c>
      <c r="S89">
        <v>1080.2477096133041</v>
      </c>
      <c r="T89">
        <v>1113.757473388421</v>
      </c>
      <c r="U89">
        <v>1169.453040708067</v>
      </c>
      <c r="V89">
        <v>1203.4509458561261</v>
      </c>
      <c r="W89">
        <v>1245.39779136994</v>
      </c>
      <c r="X89">
        <v>1278.246751295738</v>
      </c>
      <c r="Y89">
        <v>1298.2012674095899</v>
      </c>
      <c r="Z89">
        <v>1338.981048214009</v>
      </c>
      <c r="AA89">
        <v>1439.283434671476</v>
      </c>
      <c r="AB89">
        <v>1355.3135635466899</v>
      </c>
      <c r="AC89">
        <v>1364.3836097129829</v>
      </c>
      <c r="AD89">
        <v>1378.237540289974</v>
      </c>
      <c r="AE89">
        <v>1597.2042542936431</v>
      </c>
      <c r="AF89">
        <v>1746.7527459336909</v>
      </c>
      <c r="AG89">
        <v>1925.237736599511</v>
      </c>
      <c r="AH89">
        <v>1947.5967604233349</v>
      </c>
      <c r="AI89">
        <v>2021.301942816079</v>
      </c>
      <c r="AJ89">
        <v>1948.8023431813569</v>
      </c>
    </row>
    <row r="90" spans="1:36">
      <c r="A90" t="s">
        <v>149</v>
      </c>
      <c r="B90" t="str">
        <f>IF(ISERROR(VLOOKUP(A90,'Country category'!$A$3:$A$50,1,FALSE)),"non-SSA","sub-Saharan Africa")</f>
        <v>sub-Saharan Africa</v>
      </c>
      <c r="C90" t="s">
        <v>381</v>
      </c>
      <c r="D90" t="s">
        <v>780</v>
      </c>
      <c r="E90" t="s">
        <v>781</v>
      </c>
      <c r="F90">
        <v>653.51488717492407</v>
      </c>
      <c r="G90">
        <v>647.61139098875037</v>
      </c>
      <c r="H90">
        <v>863.72773430273321</v>
      </c>
      <c r="I90">
        <v>949.14453579249823</v>
      </c>
      <c r="J90">
        <v>1092.1409936733021</v>
      </c>
      <c r="K90">
        <v>1263.42658818172</v>
      </c>
      <c r="L90">
        <v>2063.8967312145501</v>
      </c>
      <c r="M90">
        <v>5049.6367728657096</v>
      </c>
      <c r="N90">
        <v>6071.1155212862159</v>
      </c>
      <c r="O90">
        <v>7429.8052662484524</v>
      </c>
      <c r="P90">
        <v>8617.7350665837967</v>
      </c>
      <c r="Q90">
        <v>13808.02318518478</v>
      </c>
      <c r="R90">
        <v>16076.18189225443</v>
      </c>
      <c r="S90">
        <v>17891.319454195658</v>
      </c>
      <c r="T90">
        <v>24283.695009274139</v>
      </c>
      <c r="U90">
        <v>27963.363619493961</v>
      </c>
      <c r="V90">
        <v>29646.28639217087</v>
      </c>
      <c r="W90">
        <v>33506.447656337819</v>
      </c>
      <c r="X90">
        <v>38407.924300172694</v>
      </c>
      <c r="Y90">
        <v>37447.923220312201</v>
      </c>
      <c r="Z90">
        <v>32965.864655973972</v>
      </c>
      <c r="AA90">
        <v>34279.977000164021</v>
      </c>
      <c r="AB90">
        <v>37570.635396696453</v>
      </c>
      <c r="AC90">
        <v>34766.043876257158</v>
      </c>
      <c r="AD90">
        <v>33696.216486999532</v>
      </c>
      <c r="AE90">
        <v>24042.353072891299</v>
      </c>
      <c r="AF90">
        <v>20458.778595283002</v>
      </c>
      <c r="AG90">
        <v>22550.958161123039</v>
      </c>
      <c r="AH90">
        <v>20875.478210598001</v>
      </c>
      <c r="AI90">
        <v>19285.036247441789</v>
      </c>
      <c r="AJ90">
        <v>17940.52079033152</v>
      </c>
    </row>
    <row r="91" spans="1:36" hidden="1">
      <c r="A91" t="s">
        <v>382</v>
      </c>
      <c r="B91" t="str">
        <f>IF(ISERROR(VLOOKUP(A91,'Country category'!$A$3:$A$50,1,FALSE)),"non-SSA","sub-Saharan Africa")</f>
        <v>non-SSA</v>
      </c>
      <c r="C91" t="s">
        <v>383</v>
      </c>
      <c r="D91" t="s">
        <v>780</v>
      </c>
      <c r="E91" t="s">
        <v>781</v>
      </c>
      <c r="F91">
        <v>13304.47475207633</v>
      </c>
      <c r="G91">
        <v>14011.608283381869</v>
      </c>
      <c r="H91">
        <v>14321.407833622919</v>
      </c>
      <c r="I91">
        <v>14341.68238909239</v>
      </c>
      <c r="J91">
        <v>14866.273280714029</v>
      </c>
      <c r="K91">
        <v>15424.47208575536</v>
      </c>
      <c r="L91">
        <v>16145.44790611793</v>
      </c>
      <c r="M91">
        <v>17155.935192670138</v>
      </c>
      <c r="N91">
        <v>18033.795968170522</v>
      </c>
      <c r="O91">
        <v>18464.732075472501</v>
      </c>
      <c r="P91">
        <v>19516.197220889429</v>
      </c>
      <c r="Q91">
        <v>20954.781853194308</v>
      </c>
      <c r="R91">
        <v>22615.935607463529</v>
      </c>
      <c r="S91">
        <v>23896.6057015271</v>
      </c>
      <c r="T91">
        <v>25460.452736060572</v>
      </c>
      <c r="U91">
        <v>25577.524105234639</v>
      </c>
      <c r="V91">
        <v>28549.151741868751</v>
      </c>
      <c r="W91">
        <v>29320.264816923031</v>
      </c>
      <c r="X91">
        <v>30856.011839598661</v>
      </c>
      <c r="Y91">
        <v>30359.14946133181</v>
      </c>
      <c r="Z91">
        <v>27913.089191174829</v>
      </c>
      <c r="AA91">
        <v>25671.516085356241</v>
      </c>
      <c r="AB91">
        <v>24911.11963132396</v>
      </c>
      <c r="AC91">
        <v>25986.650315501349</v>
      </c>
      <c r="AD91">
        <v>26625.061809679872</v>
      </c>
      <c r="AE91">
        <v>26760.36330302565</v>
      </c>
      <c r="AF91">
        <v>27511.801016097241</v>
      </c>
      <c r="AG91">
        <v>28604.860940265709</v>
      </c>
      <c r="AH91">
        <v>29617.548339973218</v>
      </c>
      <c r="AI91">
        <v>30356.266395386279</v>
      </c>
      <c r="AJ91">
        <v>27909.544489355809</v>
      </c>
    </row>
    <row r="92" spans="1:36" hidden="1">
      <c r="A92" t="s">
        <v>384</v>
      </c>
      <c r="B92" t="str">
        <f>IF(ISERROR(VLOOKUP(A92,'Country category'!$A$3:$A$50,1,FALSE)),"non-SSA","sub-Saharan Africa")</f>
        <v>non-SSA</v>
      </c>
      <c r="C92" t="s">
        <v>385</v>
      </c>
      <c r="D92" t="s">
        <v>780</v>
      </c>
      <c r="E92" t="s">
        <v>781</v>
      </c>
      <c r="F92">
        <v>4726.2372556138416</v>
      </c>
      <c r="G92">
        <v>4946.8845168277858</v>
      </c>
      <c r="H92">
        <v>4980.4643683048107</v>
      </c>
      <c r="I92">
        <v>4944.0479958304504</v>
      </c>
      <c r="J92">
        <v>5077.7150026961617</v>
      </c>
      <c r="K92">
        <v>5244.90570914417</v>
      </c>
      <c r="L92">
        <v>5538.3846521527976</v>
      </c>
      <c r="M92">
        <v>5887.29009210596</v>
      </c>
      <c r="N92">
        <v>6623.5662667199167</v>
      </c>
      <c r="O92">
        <v>7154.2418811033949</v>
      </c>
      <c r="P92">
        <v>7641.2494255996526</v>
      </c>
      <c r="Q92">
        <v>7620.7983462306102</v>
      </c>
      <c r="R92">
        <v>7976.9938490128779</v>
      </c>
      <c r="S92">
        <v>8862.7097759624412</v>
      </c>
      <c r="T92">
        <v>9012.6626479943661</v>
      </c>
      <c r="U92">
        <v>10495.828355197191</v>
      </c>
      <c r="V92">
        <v>10353.72048953135</v>
      </c>
      <c r="W92">
        <v>11256.605506112641</v>
      </c>
      <c r="X92">
        <v>11554.198644300221</v>
      </c>
      <c r="Y92">
        <v>10838.42918813715</v>
      </c>
      <c r="Z92">
        <v>10863.481003068489</v>
      </c>
      <c r="AA92">
        <v>11116.747888216691</v>
      </c>
      <c r="AB92">
        <v>11163.81530539839</v>
      </c>
      <c r="AC92">
        <v>11887.357883045661</v>
      </c>
      <c r="AD92">
        <v>13042.055624904669</v>
      </c>
      <c r="AE92">
        <v>14151.90106907544</v>
      </c>
      <c r="AF92">
        <v>15025.68383693897</v>
      </c>
      <c r="AG92">
        <v>16217.499849841121</v>
      </c>
      <c r="AH92">
        <v>17231.512229774089</v>
      </c>
      <c r="AI92">
        <v>17580.90071231245</v>
      </c>
      <c r="AJ92">
        <v>15283.25151585915</v>
      </c>
    </row>
    <row r="93" spans="1:36" hidden="1">
      <c r="A93" t="s">
        <v>386</v>
      </c>
      <c r="B93" t="str">
        <f>IF(ISERROR(VLOOKUP(A93,'Country category'!$A$3:$A$50,1,FALSE)),"non-SSA","sub-Saharan Africa")</f>
        <v>non-SSA</v>
      </c>
      <c r="C93" t="s">
        <v>387</v>
      </c>
      <c r="D93" t="s">
        <v>780</v>
      </c>
      <c r="E93" t="s">
        <v>781</v>
      </c>
    </row>
    <row r="94" spans="1:36" hidden="1">
      <c r="A94" t="s">
        <v>388</v>
      </c>
      <c r="B94" t="str">
        <f>IF(ISERROR(VLOOKUP(A94,'Country category'!$A$3:$A$50,1,FALSE)),"non-SSA","sub-Saharan Africa")</f>
        <v>non-SSA</v>
      </c>
      <c r="C94" t="s">
        <v>389</v>
      </c>
      <c r="D94" t="s">
        <v>780</v>
      </c>
      <c r="E94" t="s">
        <v>781</v>
      </c>
      <c r="F94">
        <v>3321.509217227861</v>
      </c>
      <c r="G94">
        <v>3464.9997926455312</v>
      </c>
      <c r="H94">
        <v>3619.18384885971</v>
      </c>
      <c r="I94">
        <v>3753.5008146567311</v>
      </c>
      <c r="J94">
        <v>3890.1895908553538</v>
      </c>
      <c r="K94">
        <v>4067.3033416748749</v>
      </c>
      <c r="L94">
        <v>4163.0413050895359</v>
      </c>
      <c r="M94">
        <v>4319.3478373314874</v>
      </c>
      <c r="N94">
        <v>4479.0250957686494</v>
      </c>
      <c r="O94">
        <v>4608.0027507406712</v>
      </c>
      <c r="P94">
        <v>4763.6604208455983</v>
      </c>
      <c r="Q94">
        <v>4863.4466767962076</v>
      </c>
      <c r="R94">
        <v>5013.5116196531171</v>
      </c>
      <c r="S94">
        <v>5124.388732941522</v>
      </c>
      <c r="T94">
        <v>5313.3067861595318</v>
      </c>
      <c r="U94">
        <v>5541.9803348899832</v>
      </c>
      <c r="V94">
        <v>5894.5843533826201</v>
      </c>
      <c r="W94">
        <v>6310.6115458291724</v>
      </c>
      <c r="X94">
        <v>6518.3884000726839</v>
      </c>
      <c r="Y94">
        <v>6476.4256856295151</v>
      </c>
      <c r="Z94">
        <v>6618.1905322871089</v>
      </c>
      <c r="AA94">
        <v>6910.876501552214</v>
      </c>
      <c r="AB94">
        <v>7204.7329380787369</v>
      </c>
      <c r="AC94">
        <v>7446.5880093672076</v>
      </c>
      <c r="AD94">
        <v>7758.4931698063892</v>
      </c>
      <c r="AE94">
        <v>8194.44068126819</v>
      </c>
      <c r="AF94">
        <v>8221.7464272219422</v>
      </c>
      <c r="AG94">
        <v>8322.2168099150385</v>
      </c>
      <c r="AH94">
        <v>8665.3472609730106</v>
      </c>
      <c r="AI94">
        <v>9019.2560623913469</v>
      </c>
      <c r="AJ94">
        <v>8853.6700208087932</v>
      </c>
    </row>
    <row r="95" spans="1:36" hidden="1">
      <c r="A95" t="s">
        <v>390</v>
      </c>
      <c r="B95" t="str">
        <f>IF(ISERROR(VLOOKUP(A95,'Country category'!$A$3:$A$50,1,FALSE)),"non-SSA","sub-Saharan Africa")</f>
        <v>non-SSA</v>
      </c>
      <c r="C95" t="s">
        <v>391</v>
      </c>
      <c r="D95" t="s">
        <v>780</v>
      </c>
      <c r="E95" t="s">
        <v>781</v>
      </c>
    </row>
    <row r="96" spans="1:36" hidden="1">
      <c r="A96" t="s">
        <v>392</v>
      </c>
      <c r="B96" t="str">
        <f>IF(ISERROR(VLOOKUP(A96,'Country category'!$A$3:$A$50,1,FALSE)),"non-SSA","sub-Saharan Africa")</f>
        <v>non-SSA</v>
      </c>
      <c r="C96" t="s">
        <v>393</v>
      </c>
      <c r="D96" t="s">
        <v>780</v>
      </c>
      <c r="E96" t="s">
        <v>781</v>
      </c>
      <c r="F96">
        <v>3052.6330273374469</v>
      </c>
      <c r="G96">
        <v>3341.779304470102</v>
      </c>
      <c r="H96">
        <v>3662.8294922082951</v>
      </c>
      <c r="I96">
        <v>4026.364826276636</v>
      </c>
      <c r="J96">
        <v>4435.2622757376448</v>
      </c>
      <c r="K96">
        <v>4741.0964139018042</v>
      </c>
      <c r="L96">
        <v>5215.3939225925651</v>
      </c>
      <c r="M96">
        <v>5657.7798306335453</v>
      </c>
      <c r="N96">
        <v>5656.7119202223284</v>
      </c>
      <c r="O96">
        <v>5940.5767424298137</v>
      </c>
      <c r="P96">
        <v>6014.2784307774236</v>
      </c>
      <c r="Q96">
        <v>6299.0557441758492</v>
      </c>
      <c r="R96">
        <v>6474.7883285110374</v>
      </c>
      <c r="S96">
        <v>6550.2313036410178</v>
      </c>
      <c r="T96">
        <v>6826.2866876298776</v>
      </c>
      <c r="U96">
        <v>6897.7196525271756</v>
      </c>
      <c r="V96">
        <v>7469.20050496154</v>
      </c>
      <c r="W96">
        <v>8219.8367371382483</v>
      </c>
      <c r="X96">
        <v>8510.448408981405</v>
      </c>
      <c r="Y96">
        <v>8896.994904478368</v>
      </c>
      <c r="Z96">
        <v>9319.3924192533887</v>
      </c>
      <c r="AA96">
        <v>9987.4214276093389</v>
      </c>
      <c r="AB96">
        <v>10479.778077468851</v>
      </c>
      <c r="AC96">
        <v>11023.229676219429</v>
      </c>
      <c r="AD96">
        <v>10951.79323726142</v>
      </c>
      <c r="AE96">
        <v>11198.301146318099</v>
      </c>
      <c r="AF96">
        <v>11296.769972527591</v>
      </c>
      <c r="AG96">
        <v>12005.40510467451</v>
      </c>
      <c r="AH96">
        <v>12777.1649920039</v>
      </c>
      <c r="AI96">
        <v>13635.426127936829</v>
      </c>
      <c r="AJ96">
        <v>19704.581507944269</v>
      </c>
    </row>
    <row r="97" spans="1:36" hidden="1">
      <c r="A97" t="s">
        <v>394</v>
      </c>
      <c r="B97" t="str">
        <f>IF(ISERROR(VLOOKUP(A97,'Country category'!$A$3:$A$50,1,FALSE)),"non-SSA","sub-Saharan Africa")</f>
        <v>non-SSA</v>
      </c>
      <c r="C97" t="s">
        <v>395</v>
      </c>
      <c r="D97" t="s">
        <v>780</v>
      </c>
      <c r="E97" t="s">
        <v>781</v>
      </c>
      <c r="F97">
        <v>18426.763430121569</v>
      </c>
      <c r="G97">
        <v>19251.836610976388</v>
      </c>
      <c r="H97">
        <v>20030.348404852051</v>
      </c>
      <c r="I97">
        <v>20624.01557550456</v>
      </c>
      <c r="J97">
        <v>21601.081787635809</v>
      </c>
      <c r="K97">
        <v>22515.337641911039</v>
      </c>
      <c r="L97">
        <v>23516.798475773219</v>
      </c>
      <c r="M97">
        <v>24564.59607547451</v>
      </c>
      <c r="N97">
        <v>25388.52966220853</v>
      </c>
      <c r="O97">
        <v>26411.98940959368</v>
      </c>
      <c r="P97">
        <v>28081.82310532737</v>
      </c>
      <c r="Q97">
        <v>28998.7195911204</v>
      </c>
      <c r="R97">
        <v>29934.665959424761</v>
      </c>
      <c r="S97">
        <v>30960.436196528099</v>
      </c>
      <c r="T97">
        <v>32683.371323040021</v>
      </c>
      <c r="U97">
        <v>34274.066166198412</v>
      </c>
      <c r="V97">
        <v>36499.698850990229</v>
      </c>
      <c r="W97">
        <v>38276.449666735018</v>
      </c>
      <c r="X97">
        <v>39222.451026016373</v>
      </c>
      <c r="Y97">
        <v>38185.166895334332</v>
      </c>
      <c r="Z97">
        <v>39614.956658829571</v>
      </c>
      <c r="AA97">
        <v>41263.355139062391</v>
      </c>
      <c r="AB97">
        <v>42389.930349743117</v>
      </c>
      <c r="AC97">
        <v>43763.238513257158</v>
      </c>
      <c r="AD97">
        <v>44912.395341465228</v>
      </c>
      <c r="AE97">
        <v>45696.408904483957</v>
      </c>
      <c r="AF97">
        <v>47005.845872877289</v>
      </c>
      <c r="AG97">
        <v>48896.612484344587</v>
      </c>
      <c r="AH97">
        <v>50934.83002459642</v>
      </c>
      <c r="AI97">
        <v>52242.003670729522</v>
      </c>
      <c r="AJ97">
        <v>50967.49506207474</v>
      </c>
    </row>
    <row r="98" spans="1:36" hidden="1">
      <c r="A98" t="s">
        <v>396</v>
      </c>
      <c r="B98" t="str">
        <f>IF(ISERROR(VLOOKUP(A98,'Country category'!$A$3:$A$50,1,FALSE)),"non-SSA","sub-Saharan Africa")</f>
        <v>non-SSA</v>
      </c>
      <c r="C98" t="s">
        <v>397</v>
      </c>
      <c r="D98" t="s">
        <v>780</v>
      </c>
      <c r="E98" t="s">
        <v>781</v>
      </c>
      <c r="F98">
        <v>18258.58804475766</v>
      </c>
      <c r="G98">
        <v>19787.589090676989</v>
      </c>
      <c r="H98">
        <v>21320.627221279399</v>
      </c>
      <c r="I98">
        <v>22784.678658539189</v>
      </c>
      <c r="J98">
        <v>24126.39771841043</v>
      </c>
      <c r="K98">
        <v>24722.59409450282</v>
      </c>
      <c r="L98">
        <v>25107.79221333945</v>
      </c>
      <c r="M98">
        <v>26637.384004985939</v>
      </c>
      <c r="N98">
        <v>25141.815102463559</v>
      </c>
      <c r="O98">
        <v>25895.619366260518</v>
      </c>
      <c r="P98">
        <v>28253.193651829741</v>
      </c>
      <c r="Q98">
        <v>28821.65939994729</v>
      </c>
      <c r="R98">
        <v>29631.0658133959</v>
      </c>
      <c r="S98">
        <v>31165.222256569479</v>
      </c>
      <c r="T98">
        <v>34518.379600224493</v>
      </c>
      <c r="U98">
        <v>38056.703320824497</v>
      </c>
      <c r="V98">
        <v>41697.080015094987</v>
      </c>
      <c r="W98">
        <v>45195.040569774254</v>
      </c>
      <c r="X98">
        <v>46773.904873867861</v>
      </c>
      <c r="Y98">
        <v>45872.586370668017</v>
      </c>
      <c r="Z98">
        <v>49185.227866844158</v>
      </c>
      <c r="AA98">
        <v>52277.466443284298</v>
      </c>
      <c r="AB98">
        <v>52234.592317824361</v>
      </c>
      <c r="AC98">
        <v>53691.837478498397</v>
      </c>
      <c r="AD98">
        <v>54781.647164948707</v>
      </c>
      <c r="AE98">
        <v>56408.936273747997</v>
      </c>
      <c r="AF98">
        <v>57221.413763758261</v>
      </c>
      <c r="AG98">
        <v>59849.248176334222</v>
      </c>
      <c r="AH98">
        <v>62529.057494139881</v>
      </c>
      <c r="AI98">
        <v>62106.100881282691</v>
      </c>
      <c r="AJ98">
        <v>59234.10859308306</v>
      </c>
    </row>
    <row r="99" spans="1:36" hidden="1">
      <c r="A99" t="s">
        <v>398</v>
      </c>
      <c r="B99" t="str">
        <f>IF(ISERROR(VLOOKUP(A99,'Country category'!$A$3:$A$50,1,FALSE)),"non-SSA","sub-Saharan Africa")</f>
        <v>non-SSA</v>
      </c>
      <c r="C99" t="s">
        <v>399</v>
      </c>
      <c r="D99" t="s">
        <v>780</v>
      </c>
      <c r="E99" t="s">
        <v>781</v>
      </c>
      <c r="F99">
        <v>2050.8247030178991</v>
      </c>
      <c r="G99">
        <v>1992.1953103697811</v>
      </c>
      <c r="H99">
        <v>2101.1514531732641</v>
      </c>
      <c r="I99">
        <v>2227.09098884676</v>
      </c>
      <c r="J99">
        <v>2215.979831244174</v>
      </c>
      <c r="K99">
        <v>2335.1276888608081</v>
      </c>
      <c r="L99">
        <v>2354.0018692492372</v>
      </c>
      <c r="M99">
        <v>2435.4266822538489</v>
      </c>
      <c r="N99">
        <v>2479.6070229604429</v>
      </c>
      <c r="O99">
        <v>2427.9206385187708</v>
      </c>
      <c r="P99">
        <v>2591.3318200621829</v>
      </c>
      <c r="Q99">
        <v>2648.8118617689638</v>
      </c>
      <c r="R99">
        <v>2720.273677215831</v>
      </c>
      <c r="S99">
        <v>2824.6066131013981</v>
      </c>
      <c r="T99">
        <v>3006.6959551400132</v>
      </c>
      <c r="U99">
        <v>3210.3485863719338</v>
      </c>
      <c r="V99">
        <v>3443.7708593589291</v>
      </c>
      <c r="W99">
        <v>3671.331944218533</v>
      </c>
      <c r="X99">
        <v>3816.8352475693132</v>
      </c>
      <c r="Y99">
        <v>3674.2309554436929</v>
      </c>
      <c r="Z99">
        <v>3778.461923878599</v>
      </c>
      <c r="AA99">
        <v>3928.2685382082932</v>
      </c>
      <c r="AB99">
        <v>4032.5808560667501</v>
      </c>
      <c r="AC99">
        <v>4142.2384557936484</v>
      </c>
      <c r="AD99">
        <v>4452.5879909675041</v>
      </c>
      <c r="AE99">
        <v>4823.3953955250663</v>
      </c>
      <c r="AF99">
        <v>5147.2451332567953</v>
      </c>
      <c r="AG99">
        <v>5561.9945421912389</v>
      </c>
      <c r="AH99">
        <v>5816.747324023082</v>
      </c>
      <c r="AI99">
        <v>5978.7643990973756</v>
      </c>
      <c r="AJ99">
        <v>5420.2342336135134</v>
      </c>
    </row>
    <row r="100" spans="1:36" hidden="1">
      <c r="A100" t="s">
        <v>400</v>
      </c>
      <c r="B100" t="str">
        <f>IF(ISERROR(VLOOKUP(A100,'Country category'!$A$3:$A$50,1,FALSE)),"non-SSA","sub-Saharan Africa")</f>
        <v>non-SSA</v>
      </c>
      <c r="C100" t="s">
        <v>401</v>
      </c>
      <c r="D100" t="s">
        <v>780</v>
      </c>
      <c r="E100" t="s">
        <v>781</v>
      </c>
      <c r="F100">
        <v>1088.020584610045</v>
      </c>
      <c r="G100">
        <v>1103.0259055370491</v>
      </c>
      <c r="H100">
        <v>1091.619039991913</v>
      </c>
      <c r="I100">
        <v>1097.372651845862</v>
      </c>
      <c r="J100">
        <v>1089.127063223407</v>
      </c>
      <c r="K100">
        <v>1135.995749939691</v>
      </c>
      <c r="L100">
        <v>1184.483490299556</v>
      </c>
      <c r="M100">
        <v>1231.5823626093929</v>
      </c>
      <c r="N100">
        <v>1254.8679587266131</v>
      </c>
      <c r="O100">
        <v>1279.2760208165339</v>
      </c>
      <c r="P100">
        <v>1310.7477882235089</v>
      </c>
      <c r="Q100">
        <v>1356.1055485381939</v>
      </c>
      <c r="R100">
        <v>1383.440656119835</v>
      </c>
      <c r="S100">
        <v>1426.769500033161</v>
      </c>
      <c r="T100">
        <v>1504.725039704678</v>
      </c>
      <c r="U100">
        <v>1594.350831728616</v>
      </c>
      <c r="V100">
        <v>1692.4506488896559</v>
      </c>
      <c r="W100">
        <v>1784.906501411876</v>
      </c>
      <c r="X100">
        <v>1869.1232447487239</v>
      </c>
      <c r="Y100">
        <v>1899.81507787905</v>
      </c>
      <c r="Z100">
        <v>1983.5932593666439</v>
      </c>
      <c r="AA100">
        <v>2050.4959403760599</v>
      </c>
      <c r="AB100">
        <v>2038.336927571652</v>
      </c>
      <c r="AC100">
        <v>2173.9236608254032</v>
      </c>
      <c r="AD100">
        <v>2314.5578689101171</v>
      </c>
      <c r="AE100">
        <v>2361.4043308865412</v>
      </c>
      <c r="AF100">
        <v>2452.981218443781</v>
      </c>
      <c r="AG100">
        <v>2531.4243357599962</v>
      </c>
      <c r="AH100">
        <v>2627.761464070235</v>
      </c>
      <c r="AI100">
        <v>2714.6809598577238</v>
      </c>
      <c r="AJ100">
        <v>2680.6496359191178</v>
      </c>
    </row>
    <row r="101" spans="1:36" hidden="1">
      <c r="A101" t="s">
        <v>402</v>
      </c>
      <c r="B101" t="str">
        <f>IF(ISERROR(VLOOKUP(A101,'Country category'!$A$3:$A$50,1,FALSE)),"non-SSA","sub-Saharan Africa")</f>
        <v>non-SSA</v>
      </c>
      <c r="C101" t="s">
        <v>403</v>
      </c>
      <c r="D101" t="s">
        <v>780</v>
      </c>
      <c r="E101" t="s">
        <v>781</v>
      </c>
      <c r="K101">
        <v>8075.7796901289266</v>
      </c>
      <c r="L101">
        <v>8827.5412418098822</v>
      </c>
      <c r="M101">
        <v>9558.5388097749001</v>
      </c>
      <c r="N101">
        <v>9910.3728877522917</v>
      </c>
      <c r="O101">
        <v>9960.3385307250646</v>
      </c>
      <c r="P101">
        <v>10683.603519370099</v>
      </c>
      <c r="Q101">
        <v>11655.64407815397</v>
      </c>
      <c r="R101">
        <v>12769.77528903826</v>
      </c>
      <c r="S101">
        <v>13682.122115101971</v>
      </c>
      <c r="T101">
        <v>14675.261448068381</v>
      </c>
      <c r="U101">
        <v>15436.644412002281</v>
      </c>
      <c r="V101">
        <v>17595.75720559054</v>
      </c>
      <c r="W101">
        <v>19493.23507746762</v>
      </c>
      <c r="X101">
        <v>20921.540555316278</v>
      </c>
      <c r="Y101">
        <v>20149.509566525339</v>
      </c>
      <c r="Z101">
        <v>19967.213732614971</v>
      </c>
      <c r="AA101">
        <v>21014.738804160552</v>
      </c>
      <c r="AB101">
        <v>21397.48677865526</v>
      </c>
      <c r="AC101">
        <v>22081.097785743801</v>
      </c>
      <c r="AD101">
        <v>22325.076588056621</v>
      </c>
      <c r="AE101">
        <v>23301.272863937698</v>
      </c>
      <c r="AF101">
        <v>25210.982965151648</v>
      </c>
      <c r="AG101">
        <v>27154.084685854152</v>
      </c>
      <c r="AH101">
        <v>28844.923540639269</v>
      </c>
      <c r="AI101">
        <v>30576.619271551601</v>
      </c>
      <c r="AJ101">
        <v>28841.714073802701</v>
      </c>
    </row>
    <row r="102" spans="1:36" hidden="1">
      <c r="A102" t="s">
        <v>404</v>
      </c>
      <c r="B102" t="str">
        <f>IF(ISERROR(VLOOKUP(A102,'Country category'!$A$3:$A$50,1,FALSE)),"non-SSA","sub-Saharan Africa")</f>
        <v>non-SSA</v>
      </c>
      <c r="C102" t="s">
        <v>405</v>
      </c>
      <c r="D102" t="s">
        <v>780</v>
      </c>
      <c r="E102" t="s">
        <v>781</v>
      </c>
      <c r="F102">
        <v>2145.615444657979</v>
      </c>
      <c r="G102">
        <v>2215.596499170319</v>
      </c>
      <c r="H102">
        <v>2104.460244620338</v>
      </c>
      <c r="I102">
        <v>1998.8835961469649</v>
      </c>
      <c r="J102">
        <v>1764.0982497359239</v>
      </c>
      <c r="K102">
        <v>1943.014778463888</v>
      </c>
      <c r="L102">
        <v>2023.213163416628</v>
      </c>
      <c r="M102">
        <v>2077.3218621791798</v>
      </c>
      <c r="N102">
        <v>2108.7352530972962</v>
      </c>
      <c r="O102">
        <v>2159.023368916965</v>
      </c>
      <c r="P102">
        <v>2188.4192143503651</v>
      </c>
      <c r="Q102">
        <v>2191.213806336104</v>
      </c>
      <c r="R102">
        <v>2211.9427395982352</v>
      </c>
      <c r="S102">
        <v>2293.2081009861822</v>
      </c>
      <c r="T102">
        <v>2286.1583048380562</v>
      </c>
      <c r="U102">
        <v>2390.630632700892</v>
      </c>
      <c r="V102">
        <v>2466.441050999711</v>
      </c>
      <c r="W102">
        <v>2609.8518414405971</v>
      </c>
      <c r="X102">
        <v>2688.5164472954812</v>
      </c>
      <c r="Y102">
        <v>2824.2356697536852</v>
      </c>
      <c r="Z102">
        <v>2654.687495342595</v>
      </c>
      <c r="AA102">
        <v>2805.7272949768731</v>
      </c>
      <c r="AB102">
        <v>2762.4402754772</v>
      </c>
      <c r="AC102">
        <v>2952.3038769413379</v>
      </c>
      <c r="AD102">
        <v>2965.4790328688568</v>
      </c>
      <c r="AE102">
        <v>2898.6246609269019</v>
      </c>
      <c r="AF102">
        <v>3084.0338344585471</v>
      </c>
      <c r="AG102">
        <v>3153.2993886999579</v>
      </c>
      <c r="AH102">
        <v>3241.3032686902138</v>
      </c>
      <c r="AI102">
        <v>3203.300038944682</v>
      </c>
      <c r="AJ102">
        <v>3095.1940623966302</v>
      </c>
    </row>
    <row r="103" spans="1:36" hidden="1">
      <c r="A103" t="s">
        <v>406</v>
      </c>
      <c r="B103" t="str">
        <f>IF(ISERROR(VLOOKUP(A103,'Country category'!$A$3:$A$50,1,FALSE)),"non-SSA","sub-Saharan Africa")</f>
        <v>non-SSA</v>
      </c>
      <c r="C103" t="s">
        <v>407</v>
      </c>
      <c r="D103" t="s">
        <v>780</v>
      </c>
      <c r="E103" t="s">
        <v>781</v>
      </c>
      <c r="G103">
        <v>8320.8336323558524</v>
      </c>
      <c r="H103">
        <v>8252.9112244136631</v>
      </c>
      <c r="I103">
        <v>8409.4449932703646</v>
      </c>
      <c r="J103">
        <v>8854.2656622543291</v>
      </c>
      <c r="K103">
        <v>9187.3645966299646</v>
      </c>
      <c r="L103">
        <v>9349.7074987618744</v>
      </c>
      <c r="M103">
        <v>9824.8408048249476</v>
      </c>
      <c r="N103">
        <v>10398.10217088645</v>
      </c>
      <c r="O103">
        <v>10873.24786277267</v>
      </c>
      <c r="P103">
        <v>11853.17851736243</v>
      </c>
      <c r="Q103">
        <v>13207.922167797429</v>
      </c>
      <c r="R103">
        <v>14526.388262912529</v>
      </c>
      <c r="S103">
        <v>15481.320109767459</v>
      </c>
      <c r="T103">
        <v>16272.005826891849</v>
      </c>
      <c r="U103">
        <v>17112.202173870701</v>
      </c>
      <c r="V103">
        <v>18389.410276984639</v>
      </c>
      <c r="W103">
        <v>19099.85171481155</v>
      </c>
      <c r="X103">
        <v>20727.8899694383</v>
      </c>
      <c r="Y103">
        <v>20729.783927123979</v>
      </c>
      <c r="Z103">
        <v>21751.833839280949</v>
      </c>
      <c r="AA103">
        <v>23038.808019766941</v>
      </c>
      <c r="AB103">
        <v>23275.231857457358</v>
      </c>
      <c r="AC103">
        <v>24556.715347390949</v>
      </c>
      <c r="AD103">
        <v>25699.750497384612</v>
      </c>
      <c r="AE103">
        <v>26806.595245225712</v>
      </c>
      <c r="AF103">
        <v>27947.637691169832</v>
      </c>
      <c r="AG103">
        <v>29501.120420470568</v>
      </c>
      <c r="AH103">
        <v>31913.074655247648</v>
      </c>
      <c r="AI103">
        <v>33514.941793589081</v>
      </c>
      <c r="AJ103">
        <v>33077.23391667461</v>
      </c>
    </row>
    <row r="104" spans="1:36" hidden="1">
      <c r="A104" t="s">
        <v>408</v>
      </c>
      <c r="B104" t="str">
        <f>IF(ISERROR(VLOOKUP(A104,'Country category'!$A$3:$A$50,1,FALSE)),"non-SSA","sub-Saharan Africa")</f>
        <v>non-SSA</v>
      </c>
      <c r="C104" t="s">
        <v>409</v>
      </c>
      <c r="D104" t="s">
        <v>780</v>
      </c>
      <c r="E104" t="s">
        <v>781</v>
      </c>
      <c r="F104">
        <v>2927.9384279005649</v>
      </c>
      <c r="G104">
        <v>3036.4135919265182</v>
      </c>
      <c r="H104">
        <v>3123.0454902418692</v>
      </c>
      <c r="I104">
        <v>3247.7332361829681</v>
      </c>
      <c r="J104">
        <v>3375.8561123044929</v>
      </c>
      <c r="K104">
        <v>3547.395044739148</v>
      </c>
      <c r="L104">
        <v>3757.1897859861911</v>
      </c>
      <c r="M104">
        <v>3960.720179994968</v>
      </c>
      <c r="N104">
        <v>3994.22834694423</v>
      </c>
      <c r="O104">
        <v>4153.8649162027396</v>
      </c>
      <c r="P104">
        <v>4446.5240058712989</v>
      </c>
      <c r="Q104">
        <v>4660.6429285061431</v>
      </c>
      <c r="R104">
        <v>4891.3494727919588</v>
      </c>
      <c r="S104">
        <v>5219.4799732885567</v>
      </c>
      <c r="T104">
        <v>5721.9932304325393</v>
      </c>
      <c r="U104">
        <v>6264.8240270078331</v>
      </c>
      <c r="V104">
        <v>6992.1393055160052</v>
      </c>
      <c r="W104">
        <v>7734.1225891854328</v>
      </c>
      <c r="X104">
        <v>8349.9261848957485</v>
      </c>
      <c r="Y104">
        <v>8598.3675357859502</v>
      </c>
      <c r="Z104">
        <v>9278.7463920517112</v>
      </c>
      <c r="AA104">
        <v>9990.4501319885003</v>
      </c>
      <c r="AB104">
        <v>10598.076596886</v>
      </c>
      <c r="AC104">
        <v>11089.5825725707</v>
      </c>
      <c r="AD104">
        <v>11406.304377932331</v>
      </c>
      <c r="AE104">
        <v>11494.28912034407</v>
      </c>
      <c r="AF104">
        <v>11903.91996484063</v>
      </c>
      <c r="AG104">
        <v>12516.01646765551</v>
      </c>
      <c r="AH104">
        <v>13326.79086747148</v>
      </c>
      <c r="AI104">
        <v>13925.924916684609</v>
      </c>
      <c r="AJ104">
        <v>13705.0947967215</v>
      </c>
    </row>
    <row r="105" spans="1:36" hidden="1">
      <c r="A105" t="s">
        <v>410</v>
      </c>
      <c r="B105" t="str">
        <f>IF(ISERROR(VLOOKUP(A105,'Country category'!$A$3:$A$50,1,FALSE)),"non-SSA","sub-Saharan Africa")</f>
        <v>non-SSA</v>
      </c>
      <c r="C105" t="s">
        <v>411</v>
      </c>
      <c r="D105" t="s">
        <v>780</v>
      </c>
      <c r="E105" t="s">
        <v>781</v>
      </c>
      <c r="F105">
        <v>2615.0752235813802</v>
      </c>
      <c r="G105">
        <v>2706.1004779983241</v>
      </c>
      <c r="H105">
        <v>2776.6196225915619</v>
      </c>
      <c r="I105">
        <v>2874.772781899273</v>
      </c>
      <c r="J105">
        <v>2974.2531692980961</v>
      </c>
      <c r="K105">
        <v>3115.8603233034669</v>
      </c>
      <c r="L105">
        <v>3290.2483703035368</v>
      </c>
      <c r="M105">
        <v>3455.4757996767348</v>
      </c>
      <c r="N105">
        <v>3483.3238045630119</v>
      </c>
      <c r="O105">
        <v>3611.7686438980031</v>
      </c>
      <c r="P105">
        <v>3849.7979339833241</v>
      </c>
      <c r="Q105">
        <v>4027.0169440460618</v>
      </c>
      <c r="R105">
        <v>4216.8990782211858</v>
      </c>
      <c r="S105">
        <v>4484.0192505234518</v>
      </c>
      <c r="T105">
        <v>4897.0920814502979</v>
      </c>
      <c r="U105">
        <v>5341.2919078459663</v>
      </c>
      <c r="V105">
        <v>5927.8964247627737</v>
      </c>
      <c r="W105">
        <v>6522.9597008067904</v>
      </c>
      <c r="X105">
        <v>7009.894739939471</v>
      </c>
      <c r="Y105">
        <v>7206.3389582453829</v>
      </c>
      <c r="Z105">
        <v>7741.3756559075819</v>
      </c>
      <c r="AA105">
        <v>8295.0478859282721</v>
      </c>
      <c r="AB105">
        <v>8755.7644011142856</v>
      </c>
      <c r="AC105">
        <v>9151.089571285991</v>
      </c>
      <c r="AD105">
        <v>9414.3425063553768</v>
      </c>
      <c r="AE105">
        <v>9479.4489840287279</v>
      </c>
      <c r="AF105">
        <v>9785.2842651711089</v>
      </c>
      <c r="AG105">
        <v>10253.152647024761</v>
      </c>
      <c r="AH105">
        <v>10878.543828312449</v>
      </c>
      <c r="AI105">
        <v>11331.40635590087</v>
      </c>
      <c r="AJ105">
        <v>11129.24166409678</v>
      </c>
    </row>
    <row r="106" spans="1:36" hidden="1">
      <c r="A106" t="s">
        <v>412</v>
      </c>
      <c r="B106" t="str">
        <f>IF(ISERROR(VLOOKUP(A106,'Country category'!$A$3:$A$50,1,FALSE)),"non-SSA","sub-Saharan Africa")</f>
        <v>non-SSA</v>
      </c>
      <c r="C106" t="s">
        <v>413</v>
      </c>
      <c r="D106" t="s">
        <v>780</v>
      </c>
      <c r="E106" t="s">
        <v>781</v>
      </c>
      <c r="F106">
        <v>1315.5425160392231</v>
      </c>
      <c r="G106">
        <v>1349.0205103813221</v>
      </c>
      <c r="H106">
        <v>1369.8684013470549</v>
      </c>
      <c r="I106">
        <v>1377.5579678922279</v>
      </c>
      <c r="J106">
        <v>1380.775151278501</v>
      </c>
      <c r="K106">
        <v>1424.111739551887</v>
      </c>
      <c r="L106">
        <v>1481.5056092815939</v>
      </c>
      <c r="M106">
        <v>1521.2037463109471</v>
      </c>
      <c r="N106">
        <v>1551.0285618184571</v>
      </c>
      <c r="O106">
        <v>1585.614230121972</v>
      </c>
      <c r="P106">
        <v>1646.473092556399</v>
      </c>
      <c r="Q106">
        <v>1717.489468459941</v>
      </c>
      <c r="R106">
        <v>1790.4232658477169</v>
      </c>
      <c r="S106">
        <v>1871.994865053274</v>
      </c>
      <c r="T106">
        <v>2005.1616381873471</v>
      </c>
      <c r="U106">
        <v>2145.4069808461959</v>
      </c>
      <c r="V106">
        <v>2292.5886829985852</v>
      </c>
      <c r="W106">
        <v>2440.1006919573169</v>
      </c>
      <c r="X106">
        <v>2551.8473539849701</v>
      </c>
      <c r="Y106">
        <v>2635.9479094288681</v>
      </c>
      <c r="Z106">
        <v>2760.2725561487109</v>
      </c>
      <c r="AA106">
        <v>2871.2543134758339</v>
      </c>
      <c r="AB106">
        <v>2932.2255533978159</v>
      </c>
      <c r="AC106">
        <v>3095.3996998471471</v>
      </c>
      <c r="AD106">
        <v>3267.9400990907029</v>
      </c>
      <c r="AE106">
        <v>3340.9784014995162</v>
      </c>
      <c r="AF106">
        <v>3413.3438529339169</v>
      </c>
      <c r="AG106">
        <v>3535.8597026198559</v>
      </c>
      <c r="AH106">
        <v>3710.3682875834261</v>
      </c>
      <c r="AI106">
        <v>3843.5559064363702</v>
      </c>
      <c r="AJ106">
        <v>3806.4979350664512</v>
      </c>
    </row>
    <row r="107" spans="1:36" hidden="1">
      <c r="A107" t="s">
        <v>414</v>
      </c>
      <c r="B107" t="str">
        <f>IF(ISERROR(VLOOKUP(A107,'Country category'!$A$3:$A$50,1,FALSE)),"non-SSA","sub-Saharan Africa")</f>
        <v>non-SSA</v>
      </c>
      <c r="C107" t="s">
        <v>415</v>
      </c>
      <c r="D107" t="s">
        <v>780</v>
      </c>
      <c r="E107" t="s">
        <v>781</v>
      </c>
      <c r="F107">
        <v>2009.3826156897389</v>
      </c>
      <c r="G107">
        <v>2066.6182419180468</v>
      </c>
      <c r="H107">
        <v>2124.9435464799262</v>
      </c>
      <c r="I107">
        <v>2115.4498411299801</v>
      </c>
      <c r="J107">
        <v>2127.952665901963</v>
      </c>
      <c r="K107">
        <v>2168.5910886103138</v>
      </c>
      <c r="L107">
        <v>2250.083953781912</v>
      </c>
      <c r="M107">
        <v>2275.8872844831731</v>
      </c>
      <c r="N107">
        <v>2305.8640968576801</v>
      </c>
      <c r="O107">
        <v>2337.3897579344111</v>
      </c>
      <c r="P107">
        <v>2422.4719092662672</v>
      </c>
      <c r="Q107">
        <v>2521.022504517076</v>
      </c>
      <c r="R107">
        <v>2662.2715930098038</v>
      </c>
      <c r="S107">
        <v>2790.4218261896058</v>
      </c>
      <c r="T107">
        <v>3012.5285247872521</v>
      </c>
      <c r="U107">
        <v>3219.7065459425539</v>
      </c>
      <c r="V107">
        <v>3430.4473294601189</v>
      </c>
      <c r="W107">
        <v>3635.817991922896</v>
      </c>
      <c r="X107">
        <v>3759.857902617026</v>
      </c>
      <c r="Y107">
        <v>3901.3280636792601</v>
      </c>
      <c r="Z107">
        <v>4060.454033731598</v>
      </c>
      <c r="AA107">
        <v>4226.3278192857997</v>
      </c>
      <c r="AB107">
        <v>4303.0486935862282</v>
      </c>
      <c r="AC107">
        <v>4474.5395282689051</v>
      </c>
      <c r="AD107">
        <v>4682.048182876305</v>
      </c>
      <c r="AE107">
        <v>4747.1499833999223</v>
      </c>
      <c r="AF107">
        <v>4730.5384302683851</v>
      </c>
      <c r="AG107">
        <v>4845.8255452982976</v>
      </c>
      <c r="AH107">
        <v>5045.5102707612996</v>
      </c>
      <c r="AI107">
        <v>5134.299622782024</v>
      </c>
      <c r="AJ107">
        <v>5020.9554192266369</v>
      </c>
    </row>
    <row r="108" spans="1:36" hidden="1">
      <c r="A108" t="s">
        <v>416</v>
      </c>
      <c r="B108" t="str">
        <f>IF(ISERROR(VLOOKUP(A108,'Country category'!$A$3:$A$50,1,FALSE)),"non-SSA","sub-Saharan Africa")</f>
        <v>non-SSA</v>
      </c>
      <c r="C108" t="s">
        <v>417</v>
      </c>
      <c r="D108" t="s">
        <v>780</v>
      </c>
      <c r="E108" t="s">
        <v>781</v>
      </c>
      <c r="F108">
        <v>3080.1176818606832</v>
      </c>
      <c r="G108">
        <v>3345.756629480753</v>
      </c>
      <c r="H108">
        <v>3583.2424427598899</v>
      </c>
      <c r="I108">
        <v>3842.7909371793789</v>
      </c>
      <c r="J108">
        <v>4154.0432812798308</v>
      </c>
      <c r="K108">
        <v>4519.4623817821084</v>
      </c>
      <c r="L108">
        <v>4888.3745324368201</v>
      </c>
      <c r="M108">
        <v>5134.5079894218688</v>
      </c>
      <c r="N108">
        <v>4447.1743020159192</v>
      </c>
      <c r="O108">
        <v>4484.069189061921</v>
      </c>
      <c r="P108">
        <v>4743.9447165653528</v>
      </c>
      <c r="Q108">
        <v>4956.3611051870575</v>
      </c>
      <c r="R108">
        <v>5190.3650618499441</v>
      </c>
      <c r="S108">
        <v>5465.2641031984331</v>
      </c>
      <c r="T108">
        <v>5816.1817531076194</v>
      </c>
      <c r="U108">
        <v>6254.6143820115258</v>
      </c>
      <c r="V108">
        <v>6708.5755939490746</v>
      </c>
      <c r="W108">
        <v>7229.5382817462196</v>
      </c>
      <c r="X108">
        <v>7710.6663041196452</v>
      </c>
      <c r="Y108">
        <v>8021.7480651122023</v>
      </c>
      <c r="Z108">
        <v>8505.7481480188453</v>
      </c>
      <c r="AA108">
        <v>9095.7417229551374</v>
      </c>
      <c r="AB108">
        <v>9713.9004873063095</v>
      </c>
      <c r="AC108">
        <v>10067.46574430498</v>
      </c>
      <c r="AD108">
        <v>10278.17730579982</v>
      </c>
      <c r="AE108">
        <v>10247.20633815307</v>
      </c>
      <c r="AF108">
        <v>10494.473800048059</v>
      </c>
      <c r="AG108">
        <v>10935.63171582557</v>
      </c>
      <c r="AH108">
        <v>11644.758539035351</v>
      </c>
      <c r="AI108">
        <v>12311.503273292319</v>
      </c>
      <c r="AJ108">
        <v>12072.73547777434</v>
      </c>
    </row>
    <row r="109" spans="1:36" hidden="1">
      <c r="A109" t="s">
        <v>418</v>
      </c>
      <c r="B109" t="str">
        <f>IF(ISERROR(VLOOKUP(A109,'Country category'!$A$3:$A$50,1,FALSE)),"non-SSA","sub-Saharan Africa")</f>
        <v>non-SSA</v>
      </c>
      <c r="C109" t="s">
        <v>419</v>
      </c>
      <c r="D109" t="s">
        <v>780</v>
      </c>
      <c r="E109" t="s">
        <v>781</v>
      </c>
      <c r="F109">
        <v>967.45703419497841</v>
      </c>
      <c r="G109">
        <v>988.79330295162924</v>
      </c>
      <c r="H109">
        <v>990.0891488207817</v>
      </c>
      <c r="I109">
        <v>1007.514032978287</v>
      </c>
      <c r="J109">
        <v>1006.229592365234</v>
      </c>
      <c r="K109">
        <v>1051.7669374216739</v>
      </c>
      <c r="L109">
        <v>1097.1571451070761</v>
      </c>
      <c r="M109">
        <v>1144.3534100731999</v>
      </c>
      <c r="N109">
        <v>1174.094979723739</v>
      </c>
      <c r="O109">
        <v>1210.5476975321801</v>
      </c>
      <c r="P109">
        <v>1259.455830311784</v>
      </c>
      <c r="Q109">
        <v>1317.208534388652</v>
      </c>
      <c r="R109">
        <v>1355.745134440926</v>
      </c>
      <c r="S109">
        <v>1414.5949527809421</v>
      </c>
      <c r="T109">
        <v>1503.669019754389</v>
      </c>
      <c r="U109">
        <v>1610.96334968167</v>
      </c>
      <c r="V109">
        <v>1726.7201515272809</v>
      </c>
      <c r="W109">
        <v>1845.417986067604</v>
      </c>
      <c r="X109">
        <v>1951.121457081266</v>
      </c>
      <c r="Y109">
        <v>2005.879522657131</v>
      </c>
      <c r="Z109">
        <v>2111.6005024686192</v>
      </c>
      <c r="AA109">
        <v>2193.6760005419328</v>
      </c>
      <c r="AB109">
        <v>2245.7435793861928</v>
      </c>
      <c r="AC109">
        <v>2403.979612307749</v>
      </c>
      <c r="AD109">
        <v>2558.7990469853439</v>
      </c>
      <c r="AE109">
        <v>2635.8226021295168</v>
      </c>
      <c r="AF109">
        <v>2755.438797146664</v>
      </c>
      <c r="AG109">
        <v>2882.8385694396411</v>
      </c>
      <c r="AH109">
        <v>3045.89569726023</v>
      </c>
      <c r="AI109">
        <v>3204.190018776384</v>
      </c>
      <c r="AJ109">
        <v>3207.3775015128822</v>
      </c>
    </row>
    <row r="110" spans="1:36" hidden="1">
      <c r="A110" t="s">
        <v>420</v>
      </c>
      <c r="B110" t="str">
        <f>IF(ISERROR(VLOOKUP(A110,'Country category'!$A$3:$A$50,1,FALSE)),"non-SSA","sub-Saharan Africa")</f>
        <v>non-SSA</v>
      </c>
      <c r="C110" t="s">
        <v>421</v>
      </c>
      <c r="D110" t="s">
        <v>780</v>
      </c>
      <c r="E110" t="s">
        <v>781</v>
      </c>
    </row>
    <row r="111" spans="1:36" hidden="1">
      <c r="A111" t="s">
        <v>422</v>
      </c>
      <c r="B111" t="str">
        <f>IF(ISERROR(VLOOKUP(A111,'Country category'!$A$3:$A$50,1,FALSE)),"non-SSA","sub-Saharan Africa")</f>
        <v>non-SSA</v>
      </c>
      <c r="C111" t="s">
        <v>423</v>
      </c>
      <c r="D111" t="s">
        <v>780</v>
      </c>
      <c r="E111" t="s">
        <v>781</v>
      </c>
      <c r="F111">
        <v>1200.90246203572</v>
      </c>
      <c r="G111">
        <v>1229.302913547142</v>
      </c>
      <c r="H111">
        <v>1299.9459500802841</v>
      </c>
      <c r="I111">
        <v>1366.779103076417</v>
      </c>
      <c r="J111">
        <v>1460.2678455052601</v>
      </c>
      <c r="K111">
        <v>1573.332561759162</v>
      </c>
      <c r="L111">
        <v>1690.7447751630491</v>
      </c>
      <c r="M111">
        <v>1757.514715243726</v>
      </c>
      <c r="N111">
        <v>1852.8104225469849</v>
      </c>
      <c r="O111">
        <v>2009.2156923066691</v>
      </c>
      <c r="P111">
        <v>2095.6470061713549</v>
      </c>
      <c r="Q111">
        <v>2206.4481648384622</v>
      </c>
      <c r="R111">
        <v>2287.630024328314</v>
      </c>
      <c r="S111">
        <v>2472.103736424509</v>
      </c>
      <c r="T111">
        <v>2695.8936735420839</v>
      </c>
      <c r="U111">
        <v>2953.109258912827</v>
      </c>
      <c r="V111">
        <v>3237.294799358584</v>
      </c>
      <c r="W111">
        <v>3525.3144536006462</v>
      </c>
      <c r="X111">
        <v>3650.942943219663</v>
      </c>
      <c r="Y111">
        <v>3912.418211426188</v>
      </c>
      <c r="Z111">
        <v>4236.7443479486728</v>
      </c>
      <c r="AA111">
        <v>4493.6694656756954</v>
      </c>
      <c r="AB111">
        <v>4861.1561523620248</v>
      </c>
      <c r="AC111">
        <v>5057.2334137482094</v>
      </c>
      <c r="AD111">
        <v>5233.8823425131859</v>
      </c>
      <c r="AE111">
        <v>5464.8591780094102</v>
      </c>
      <c r="AF111">
        <v>5839.8648167533693</v>
      </c>
      <c r="AG111">
        <v>6182.9221085744448</v>
      </c>
      <c r="AH111">
        <v>6675.3612941078354</v>
      </c>
      <c r="AI111">
        <v>6997.8639882408152</v>
      </c>
      <c r="AJ111">
        <v>6503.9480543718764</v>
      </c>
    </row>
    <row r="112" spans="1:36" hidden="1">
      <c r="A112" t="s">
        <v>424</v>
      </c>
      <c r="B112" t="str">
        <f>IF(ISERROR(VLOOKUP(A112,'Country category'!$A$3:$A$50,1,FALSE)),"non-SSA","sub-Saharan Africa")</f>
        <v>non-SSA</v>
      </c>
      <c r="C112" t="s">
        <v>425</v>
      </c>
      <c r="D112" t="s">
        <v>780</v>
      </c>
      <c r="E112" t="s">
        <v>781</v>
      </c>
    </row>
    <row r="113" spans="1:36" hidden="1">
      <c r="A113" t="s">
        <v>426</v>
      </c>
      <c r="B113" t="str">
        <f>IF(ISERROR(VLOOKUP(A113,'Country category'!$A$3:$A$50,1,FALSE)),"non-SSA","sub-Saharan Africa")</f>
        <v>non-SSA</v>
      </c>
      <c r="C113" t="s">
        <v>427</v>
      </c>
      <c r="D113" t="s">
        <v>780</v>
      </c>
      <c r="E113" t="s">
        <v>781</v>
      </c>
      <c r="F113">
        <v>13735.725920157251</v>
      </c>
      <c r="G113">
        <v>14391.268360958409</v>
      </c>
      <c r="H113">
        <v>15107.922028464871</v>
      </c>
      <c r="I113">
        <v>15803.28191772822</v>
      </c>
      <c r="J113">
        <v>17002.63358030059</v>
      </c>
      <c r="K113">
        <v>18934.281280961961</v>
      </c>
      <c r="L113">
        <v>20475.461477152428</v>
      </c>
      <c r="M113">
        <v>22636.270178134819</v>
      </c>
      <c r="N113">
        <v>25092.513610976781</v>
      </c>
      <c r="O113">
        <v>27041.347422159681</v>
      </c>
      <c r="P113">
        <v>30205.65722627626</v>
      </c>
      <c r="Q113">
        <v>32567.28216723528</v>
      </c>
      <c r="R113">
        <v>35222.028724352043</v>
      </c>
      <c r="S113">
        <v>36283.120841596821</v>
      </c>
      <c r="T113">
        <v>38733.349693593067</v>
      </c>
      <c r="U113">
        <v>40466.23435157114</v>
      </c>
      <c r="V113">
        <v>44232.373046787783</v>
      </c>
      <c r="W113">
        <v>46773.486601810473</v>
      </c>
      <c r="X113">
        <v>44169.094341164397</v>
      </c>
      <c r="Y113">
        <v>41471.079978373891</v>
      </c>
      <c r="Z113">
        <v>43203.120075379687</v>
      </c>
      <c r="AA113">
        <v>45080.188696042518</v>
      </c>
      <c r="AB113">
        <v>46361.46369417297</v>
      </c>
      <c r="AC113">
        <v>47830.630887837353</v>
      </c>
      <c r="AD113">
        <v>51098.266682824462</v>
      </c>
      <c r="AE113">
        <v>69028.772718983586</v>
      </c>
      <c r="AF113">
        <v>71498.601007284073</v>
      </c>
      <c r="AG113">
        <v>77749.201956936304</v>
      </c>
      <c r="AH113">
        <v>84555.634801740322</v>
      </c>
      <c r="AI113">
        <v>87379.692965666778</v>
      </c>
      <c r="AJ113">
        <v>93180.945396435243</v>
      </c>
    </row>
    <row r="114" spans="1:36" hidden="1">
      <c r="A114" t="s">
        <v>428</v>
      </c>
      <c r="B114" t="str">
        <f>IF(ISERROR(VLOOKUP(A114,'Country category'!$A$3:$A$50,1,FALSE)),"non-SSA","sub-Saharan Africa")</f>
        <v>non-SSA</v>
      </c>
      <c r="C114" t="s">
        <v>429</v>
      </c>
      <c r="D114" t="s">
        <v>780</v>
      </c>
      <c r="E114" t="s">
        <v>781</v>
      </c>
      <c r="F114">
        <v>7197.1859576918387</v>
      </c>
      <c r="G114">
        <v>8172.6288294997958</v>
      </c>
      <c r="H114">
        <v>8437.0378657776819</v>
      </c>
      <c r="I114">
        <v>8588.0110344542863</v>
      </c>
      <c r="J114">
        <v>8518.4689919255306</v>
      </c>
      <c r="K114">
        <v>8772.380298420414</v>
      </c>
      <c r="L114">
        <v>9268.6940553340028</v>
      </c>
      <c r="M114">
        <v>9355.092782726615</v>
      </c>
      <c r="N114">
        <v>9539.8270321847249</v>
      </c>
      <c r="O114">
        <v>9643.0335116939787</v>
      </c>
      <c r="P114">
        <v>10300.5318563984</v>
      </c>
      <c r="Q114">
        <v>10484.409318066741</v>
      </c>
      <c r="R114">
        <v>11284.43017423856</v>
      </c>
      <c r="S114">
        <v>12341.611343656879</v>
      </c>
      <c r="T114">
        <v>13070.559488862609</v>
      </c>
      <c r="U114">
        <v>13745.920415223651</v>
      </c>
      <c r="V114">
        <v>14702.95929709042</v>
      </c>
      <c r="W114">
        <v>16150.33450443788</v>
      </c>
      <c r="X114">
        <v>16326.322734925739</v>
      </c>
      <c r="Y114">
        <v>16433.260155174001</v>
      </c>
      <c r="Z114">
        <v>17388.895614462679</v>
      </c>
      <c r="AA114">
        <v>18008.801799052279</v>
      </c>
      <c r="AB114">
        <v>15950.10052224973</v>
      </c>
      <c r="AC114">
        <v>15273.842317439679</v>
      </c>
      <c r="AD114">
        <v>15235.70169035851</v>
      </c>
      <c r="AE114">
        <v>13588.46881308055</v>
      </c>
      <c r="AF114">
        <v>14011.54971017127</v>
      </c>
      <c r="AG114">
        <v>14535.87357784827</v>
      </c>
      <c r="AH114">
        <v>13795.3174673184</v>
      </c>
      <c r="AI114">
        <v>12913.16283814688</v>
      </c>
      <c r="AJ114">
        <v>13338.01348291696</v>
      </c>
    </row>
    <row r="115" spans="1:36" hidden="1">
      <c r="A115" t="s">
        <v>430</v>
      </c>
      <c r="B115" t="str">
        <f>IF(ISERROR(VLOOKUP(A115,'Country category'!$A$3:$A$50,1,FALSE)),"non-SSA","sub-Saharan Africa")</f>
        <v>non-SSA</v>
      </c>
      <c r="C115" t="s">
        <v>431</v>
      </c>
      <c r="D115" t="s">
        <v>780</v>
      </c>
      <c r="E115" t="s">
        <v>781</v>
      </c>
      <c r="G115">
        <v>2676.630944491601</v>
      </c>
      <c r="H115">
        <v>3528.639314313989</v>
      </c>
      <c r="I115">
        <v>4569.2890959388442</v>
      </c>
      <c r="J115">
        <v>4701.8221815180532</v>
      </c>
      <c r="K115">
        <v>4753.7775608370221</v>
      </c>
      <c r="L115">
        <v>5210.4367641098206</v>
      </c>
      <c r="M115">
        <v>6233.0909530429408</v>
      </c>
      <c r="N115">
        <v>8241.0111412175338</v>
      </c>
      <c r="O115">
        <v>9533.3938206648145</v>
      </c>
      <c r="P115">
        <v>11058.46745676767</v>
      </c>
      <c r="Q115">
        <v>11162.526801472441</v>
      </c>
      <c r="R115">
        <v>10107.2853122182</v>
      </c>
      <c r="S115">
        <v>6339.8358000165708</v>
      </c>
      <c r="T115">
        <v>9731.9400022365699</v>
      </c>
      <c r="U115">
        <v>9972.2761727672023</v>
      </c>
      <c r="V115">
        <v>10646.219957566</v>
      </c>
      <c r="W115">
        <v>10953.5285487172</v>
      </c>
      <c r="X115">
        <v>11883.368250317269</v>
      </c>
      <c r="Y115">
        <v>12127.626461382069</v>
      </c>
      <c r="Z115">
        <v>12717.01713657562</v>
      </c>
      <c r="AA115">
        <v>13515.5459272349</v>
      </c>
      <c r="AB115">
        <v>15163.35014219714</v>
      </c>
      <c r="AC115">
        <v>15535.345982142981</v>
      </c>
      <c r="AD115">
        <v>13888.076375952949</v>
      </c>
      <c r="AE115">
        <v>9763.9040903101559</v>
      </c>
      <c r="AF115">
        <v>9428.6066207718468</v>
      </c>
      <c r="AG115">
        <v>10526.37091487529</v>
      </c>
      <c r="AH115">
        <v>10809.472410141339</v>
      </c>
      <c r="AI115">
        <v>11398.043737083981</v>
      </c>
      <c r="AJ115">
        <v>9506.725325903104</v>
      </c>
    </row>
    <row r="116" spans="1:36" hidden="1">
      <c r="A116" t="s">
        <v>432</v>
      </c>
      <c r="B116" t="str">
        <f>IF(ISERROR(VLOOKUP(A116,'Country category'!$A$3:$A$50,1,FALSE)),"non-SSA","sub-Saharan Africa")</f>
        <v>non-SSA</v>
      </c>
      <c r="C116" t="s">
        <v>433</v>
      </c>
      <c r="D116" t="s">
        <v>780</v>
      </c>
      <c r="E116" t="s">
        <v>781</v>
      </c>
      <c r="K116">
        <v>23941.932144634629</v>
      </c>
      <c r="L116">
        <v>24768.909272748489</v>
      </c>
      <c r="M116">
        <v>26873.054797751829</v>
      </c>
      <c r="N116">
        <v>28721.114149937021</v>
      </c>
      <c r="O116">
        <v>29557.541826884619</v>
      </c>
      <c r="P116">
        <v>29779.093199605759</v>
      </c>
      <c r="Q116">
        <v>31876.027063137561</v>
      </c>
      <c r="R116">
        <v>32607.105879656829</v>
      </c>
      <c r="S116">
        <v>32699.241721313861</v>
      </c>
      <c r="T116">
        <v>35616.200673004452</v>
      </c>
      <c r="U116">
        <v>37322.739927279254</v>
      </c>
      <c r="V116">
        <v>39700.329364815443</v>
      </c>
      <c r="W116">
        <v>41463.425544121077</v>
      </c>
      <c r="X116">
        <v>43728.114056412312</v>
      </c>
      <c r="Y116">
        <v>41864.188262262876</v>
      </c>
      <c r="Z116">
        <v>39775.297075814728</v>
      </c>
      <c r="AA116">
        <v>40936.867830513031</v>
      </c>
      <c r="AB116">
        <v>42004.447611059659</v>
      </c>
      <c r="AC116">
        <v>44409.668953090353</v>
      </c>
      <c r="AD116">
        <v>45996.968747690131</v>
      </c>
      <c r="AE116">
        <v>49201.064096455288</v>
      </c>
      <c r="AF116">
        <v>53480.397194676443</v>
      </c>
      <c r="AG116">
        <v>55638.492059179618</v>
      </c>
      <c r="AH116">
        <v>57211.300307760263</v>
      </c>
      <c r="AI116">
        <v>58290.096831512237</v>
      </c>
      <c r="AJ116">
        <v>53622.245011462794</v>
      </c>
    </row>
    <row r="117" spans="1:36" hidden="1">
      <c r="A117" t="s">
        <v>434</v>
      </c>
      <c r="B117" t="str">
        <f>IF(ISERROR(VLOOKUP(A117,'Country category'!$A$3:$A$50,1,FALSE)),"non-SSA","sub-Saharan Africa")</f>
        <v>non-SSA</v>
      </c>
      <c r="C117" t="s">
        <v>435</v>
      </c>
      <c r="D117" t="s">
        <v>780</v>
      </c>
      <c r="E117" t="s">
        <v>781</v>
      </c>
      <c r="K117">
        <v>19758.859521505259</v>
      </c>
      <c r="L117">
        <v>20782.169618236971</v>
      </c>
      <c r="M117">
        <v>21427.979877824178</v>
      </c>
      <c r="N117">
        <v>22068.2993473612</v>
      </c>
      <c r="O117">
        <v>22595.503412038321</v>
      </c>
      <c r="P117">
        <v>24951.21756531456</v>
      </c>
      <c r="Q117">
        <v>24944.63173284434</v>
      </c>
      <c r="R117">
        <v>25230.011573579381</v>
      </c>
      <c r="S117">
        <v>23845.312922872159</v>
      </c>
      <c r="T117">
        <v>25238.8807780848</v>
      </c>
      <c r="U117">
        <v>24853.777869328002</v>
      </c>
      <c r="V117">
        <v>25700.938363473</v>
      </c>
      <c r="W117">
        <v>27513.143134878461</v>
      </c>
      <c r="X117">
        <v>27510.03985054974</v>
      </c>
      <c r="Y117">
        <v>27461.861982400558</v>
      </c>
      <c r="Z117">
        <v>28840.04535430326</v>
      </c>
      <c r="AA117">
        <v>30636.35237944168</v>
      </c>
      <c r="AB117">
        <v>31846.355834916281</v>
      </c>
      <c r="AC117">
        <v>34324.378147144656</v>
      </c>
      <c r="AD117">
        <v>34366.181018022333</v>
      </c>
      <c r="AE117">
        <v>35469.950196978447</v>
      </c>
      <c r="AF117">
        <v>37843.194625903321</v>
      </c>
      <c r="AG117">
        <v>39121.295832546122</v>
      </c>
      <c r="AH117">
        <v>39906.124684338844</v>
      </c>
      <c r="AI117">
        <v>40004.030511217337</v>
      </c>
      <c r="AJ117">
        <v>39481.568779971363</v>
      </c>
    </row>
    <row r="118" spans="1:36" hidden="1">
      <c r="A118" t="s">
        <v>436</v>
      </c>
      <c r="B118" t="str">
        <f>IF(ISERROR(VLOOKUP(A118,'Country category'!$A$3:$A$50,1,FALSE)),"non-SSA","sub-Saharan Africa")</f>
        <v>non-SSA</v>
      </c>
      <c r="C118" t="s">
        <v>437</v>
      </c>
      <c r="D118" t="s">
        <v>780</v>
      </c>
      <c r="E118" t="s">
        <v>781</v>
      </c>
      <c r="F118">
        <v>18627.643967280019</v>
      </c>
      <c r="G118">
        <v>19540.324567744359</v>
      </c>
      <c r="H118">
        <v>20138.670537405411</v>
      </c>
      <c r="I118">
        <v>20427.727501886449</v>
      </c>
      <c r="J118">
        <v>21308.40224248821</v>
      </c>
      <c r="K118">
        <v>22382.897962176521</v>
      </c>
      <c r="L118">
        <v>23052.618950850181</v>
      </c>
      <c r="M118">
        <v>23875.838511001479</v>
      </c>
      <c r="N118">
        <v>25021.065294314481</v>
      </c>
      <c r="O118">
        <v>25602.389472039289</v>
      </c>
      <c r="P118">
        <v>27072.421363181918</v>
      </c>
      <c r="Q118">
        <v>28033.73586605725</v>
      </c>
      <c r="R118">
        <v>28736.57710735036</v>
      </c>
      <c r="S118">
        <v>29196.927899307091</v>
      </c>
      <c r="T118">
        <v>29554.68908818789</v>
      </c>
      <c r="U118">
        <v>30130.64445691284</v>
      </c>
      <c r="V118">
        <v>32453.583707635651</v>
      </c>
      <c r="W118">
        <v>34141.200772806427</v>
      </c>
      <c r="X118">
        <v>35523.27131043416</v>
      </c>
      <c r="Y118">
        <v>34602.896958852791</v>
      </c>
      <c r="Z118">
        <v>35158.441843532077</v>
      </c>
      <c r="AA118">
        <v>36598.014969302407</v>
      </c>
      <c r="AB118">
        <v>36486.296787030216</v>
      </c>
      <c r="AC118">
        <v>36314.697100777506</v>
      </c>
      <c r="AD118">
        <v>36194.873918843041</v>
      </c>
      <c r="AE118">
        <v>36899.385209246349</v>
      </c>
      <c r="AF118">
        <v>39926.954662859207</v>
      </c>
      <c r="AG118">
        <v>41581.12079054799</v>
      </c>
      <c r="AH118">
        <v>43036.24377703666</v>
      </c>
      <c r="AI118">
        <v>44334.20032758551</v>
      </c>
      <c r="AJ118">
        <v>41828.554039718423</v>
      </c>
    </row>
    <row r="119" spans="1:36" hidden="1">
      <c r="A119" t="s">
        <v>438</v>
      </c>
      <c r="B119" t="str">
        <f>IF(ISERROR(VLOOKUP(A119,'Country category'!$A$3:$A$50,1,FALSE)),"non-SSA","sub-Saharan Africa")</f>
        <v>non-SSA</v>
      </c>
      <c r="C119" t="s">
        <v>439</v>
      </c>
      <c r="D119" t="s">
        <v>780</v>
      </c>
      <c r="E119" t="s">
        <v>781</v>
      </c>
      <c r="F119">
        <v>4762.8994952794301</v>
      </c>
      <c r="G119">
        <v>5121.0885065529028</v>
      </c>
      <c r="H119">
        <v>5293.0949565536794</v>
      </c>
      <c r="I119">
        <v>5872.6678409181613</v>
      </c>
      <c r="J119">
        <v>6021.7707634567614</v>
      </c>
      <c r="K119">
        <v>6231.266491168114</v>
      </c>
      <c r="L119">
        <v>6276.3965963033506</v>
      </c>
      <c r="M119">
        <v>6253.9709059302822</v>
      </c>
      <c r="N119">
        <v>6117.6202696352902</v>
      </c>
      <c r="O119">
        <v>6214.2666721991336</v>
      </c>
      <c r="P119">
        <v>6355.8472555377966</v>
      </c>
      <c r="Q119">
        <v>6533.3737566932832</v>
      </c>
      <c r="R119">
        <v>6723.6779740025722</v>
      </c>
      <c r="S119">
        <v>7056.1479725106901</v>
      </c>
      <c r="T119">
        <v>7300.0584667683552</v>
      </c>
      <c r="U119">
        <v>7553.2014062690932</v>
      </c>
      <c r="V119">
        <v>7965.4771387254314</v>
      </c>
      <c r="W119">
        <v>8255.1735333025408</v>
      </c>
      <c r="X119">
        <v>8306.5048620805883</v>
      </c>
      <c r="Y119">
        <v>7966.1307991086487</v>
      </c>
      <c r="Z119">
        <v>7900.19947850272</v>
      </c>
      <c r="AA119">
        <v>8159.876164999122</v>
      </c>
      <c r="AB119">
        <v>8187.1936736494608</v>
      </c>
      <c r="AC119">
        <v>8442.9836674310209</v>
      </c>
      <c r="AD119">
        <v>8545.1028366996725</v>
      </c>
      <c r="AE119">
        <v>8792.0569569468589</v>
      </c>
      <c r="AF119">
        <v>9194.156739295815</v>
      </c>
      <c r="AG119">
        <v>9600.1047458038938</v>
      </c>
      <c r="AH119">
        <v>9968.59449282081</v>
      </c>
      <c r="AI119">
        <v>10190.4746507783</v>
      </c>
      <c r="AJ119">
        <v>9241.5756038036488</v>
      </c>
    </row>
    <row r="120" spans="1:36" hidden="1">
      <c r="A120" t="s">
        <v>440</v>
      </c>
      <c r="B120" t="str">
        <f>IF(ISERROR(VLOOKUP(A120,'Country category'!$A$3:$A$50,1,FALSE)),"non-SSA","sub-Saharan Africa")</f>
        <v>non-SSA</v>
      </c>
      <c r="C120" t="s">
        <v>441</v>
      </c>
      <c r="D120" t="s">
        <v>780</v>
      </c>
      <c r="E120" t="s">
        <v>781</v>
      </c>
      <c r="F120">
        <v>4386.1281110954733</v>
      </c>
      <c r="G120">
        <v>4368.9625625707704</v>
      </c>
      <c r="H120">
        <v>4830.7671352757761</v>
      </c>
      <c r="I120">
        <v>4891.8194238337064</v>
      </c>
      <c r="J120">
        <v>4996.3728829372558</v>
      </c>
      <c r="K120">
        <v>5206.7429140226732</v>
      </c>
      <c r="L120">
        <v>5248.0393348624584</v>
      </c>
      <c r="M120">
        <v>5386.9414883624358</v>
      </c>
      <c r="N120">
        <v>5503.3347633433368</v>
      </c>
      <c r="O120">
        <v>5671.3295669906638</v>
      </c>
      <c r="P120">
        <v>5937.2120557616036</v>
      </c>
      <c r="Q120">
        <v>6271.094806837641</v>
      </c>
      <c r="R120">
        <v>6611.7710747545516</v>
      </c>
      <c r="S120">
        <v>6864.4089247810871</v>
      </c>
      <c r="T120">
        <v>7452.6188148840147</v>
      </c>
      <c r="U120">
        <v>8043.5704624731852</v>
      </c>
      <c r="V120">
        <v>8619.9057615027978</v>
      </c>
      <c r="W120">
        <v>9171.451176815006</v>
      </c>
      <c r="X120">
        <v>9565.4943463562904</v>
      </c>
      <c r="Y120">
        <v>9628.0604127808292</v>
      </c>
      <c r="Z120">
        <v>9460.2913731750104</v>
      </c>
      <c r="AA120">
        <v>9402.6162043187742</v>
      </c>
      <c r="AB120">
        <v>9189.1892142558136</v>
      </c>
      <c r="AC120">
        <v>9322.3024538644222</v>
      </c>
      <c r="AD120">
        <v>9181.0463724579604</v>
      </c>
      <c r="AE120">
        <v>9464.6822421637389</v>
      </c>
      <c r="AF120">
        <v>9445.9168629956221</v>
      </c>
      <c r="AG120">
        <v>10003.57498272974</v>
      </c>
      <c r="AH120">
        <v>10253.817450116871</v>
      </c>
      <c r="AI120">
        <v>10497.297919649711</v>
      </c>
      <c r="AJ120">
        <v>10355.00857155367</v>
      </c>
    </row>
    <row r="121" spans="1:36" hidden="1">
      <c r="A121" t="s">
        <v>442</v>
      </c>
      <c r="B121" t="str">
        <f>IF(ISERROR(VLOOKUP(A121,'Country category'!$A$3:$A$50,1,FALSE)),"non-SSA","sub-Saharan Africa")</f>
        <v>non-SSA</v>
      </c>
      <c r="C121" t="s">
        <v>443</v>
      </c>
      <c r="D121" t="s">
        <v>780</v>
      </c>
      <c r="E121" t="s">
        <v>781</v>
      </c>
      <c r="F121">
        <v>19972.89275051064</v>
      </c>
      <c r="G121">
        <v>21270.26612688239</v>
      </c>
      <c r="H121">
        <v>21858.20730468383</v>
      </c>
      <c r="I121">
        <v>22188.385344732331</v>
      </c>
      <c r="J121">
        <v>22823.441710753679</v>
      </c>
      <c r="K121">
        <v>23859.066053900449</v>
      </c>
      <c r="L121">
        <v>25000.533923594008</v>
      </c>
      <c r="M121">
        <v>25620.068102379351</v>
      </c>
      <c r="N121">
        <v>25509.899595485978</v>
      </c>
      <c r="O121">
        <v>25735.97109115167</v>
      </c>
      <c r="P121">
        <v>27287.270191271778</v>
      </c>
      <c r="Q121">
        <v>27942.346651132979</v>
      </c>
      <c r="R121">
        <v>28623.588447936741</v>
      </c>
      <c r="S121">
        <v>29392.24899161857</v>
      </c>
      <c r="T121">
        <v>30830.6584466434</v>
      </c>
      <c r="U121">
        <v>32169.867493646041</v>
      </c>
      <c r="V121">
        <v>33634.631706678723</v>
      </c>
      <c r="W121">
        <v>35015.986574512717</v>
      </c>
      <c r="X121">
        <v>35273.791152156024</v>
      </c>
      <c r="Y121">
        <v>33547.283424576701</v>
      </c>
      <c r="Z121">
        <v>35335.373510381418</v>
      </c>
      <c r="AA121">
        <v>36214.439774024097</v>
      </c>
      <c r="AB121">
        <v>37605.974261453928</v>
      </c>
      <c r="AC121">
        <v>39402.025098802464</v>
      </c>
      <c r="AD121">
        <v>39555.412008919753</v>
      </c>
      <c r="AE121">
        <v>40898.806973960003</v>
      </c>
      <c r="AF121">
        <v>40623.018657921413</v>
      </c>
      <c r="AG121">
        <v>41505.082477786244</v>
      </c>
      <c r="AH121">
        <v>42202.401116668909</v>
      </c>
      <c r="AI121">
        <v>42616.571138873252</v>
      </c>
      <c r="AJ121">
        <v>42390.379841223599</v>
      </c>
    </row>
    <row r="122" spans="1:36" hidden="1">
      <c r="A122" t="s">
        <v>444</v>
      </c>
      <c r="B122" t="str">
        <f>IF(ISERROR(VLOOKUP(A122,'Country category'!$A$3:$A$50,1,FALSE)),"non-SSA","sub-Saharan Africa")</f>
        <v>non-SSA</v>
      </c>
      <c r="C122" t="s">
        <v>445</v>
      </c>
      <c r="D122" t="s">
        <v>780</v>
      </c>
      <c r="E122" t="s">
        <v>781</v>
      </c>
      <c r="F122">
        <v>8265.5074091432107</v>
      </c>
      <c r="G122">
        <v>7557.1320564211464</v>
      </c>
      <c r="H122">
        <v>7325.3140659335049</v>
      </c>
      <c r="I122">
        <v>6833.3306037829143</v>
      </c>
      <c r="J122">
        <v>6188.6129345973104</v>
      </c>
      <c r="K122">
        <v>5921.1203137524999</v>
      </c>
      <c r="L122">
        <v>6152.2662218949963</v>
      </c>
      <c r="M122">
        <v>6470.0026955557196</v>
      </c>
      <c r="N122">
        <v>6530.4131163422644</v>
      </c>
      <c r="O122">
        <v>6868.8594306939822</v>
      </c>
      <c r="P122">
        <v>7733.7894427797937</v>
      </c>
      <c r="Q122">
        <v>8985.6555006121907</v>
      </c>
      <c r="R122">
        <v>10021.89696165213</v>
      </c>
      <c r="S122">
        <v>11119.887065971139</v>
      </c>
      <c r="T122">
        <v>12428.836827492891</v>
      </c>
      <c r="U122">
        <v>13934.721141069511</v>
      </c>
      <c r="V122">
        <v>15725.345501846639</v>
      </c>
      <c r="W122">
        <v>17384.924521625351</v>
      </c>
      <c r="X122">
        <v>17968.236337140981</v>
      </c>
      <c r="Y122">
        <v>17962.83011563425</v>
      </c>
      <c r="Z122">
        <v>19225.076911485601</v>
      </c>
      <c r="AA122">
        <v>20779.444251449149</v>
      </c>
      <c r="AB122">
        <v>22032.174543685291</v>
      </c>
      <c r="AC122">
        <v>24504.766085669391</v>
      </c>
      <c r="AD122">
        <v>24726.472867158569</v>
      </c>
      <c r="AE122">
        <v>23224.117835357349</v>
      </c>
      <c r="AF122">
        <v>23818.824826014119</v>
      </c>
      <c r="AG122">
        <v>24862.966124588889</v>
      </c>
      <c r="AH122">
        <v>26157.65964962689</v>
      </c>
      <c r="AI122">
        <v>27466.22061865759</v>
      </c>
      <c r="AJ122">
        <v>26754.376997130788</v>
      </c>
    </row>
    <row r="123" spans="1:36">
      <c r="A123" t="s">
        <v>158</v>
      </c>
      <c r="B123" t="str">
        <f>IF(ISERROR(VLOOKUP(A123,'Country category'!$A$3:$A$50,1,FALSE)),"non-SSA","sub-Saharan Africa")</f>
        <v>sub-Saharan Africa</v>
      </c>
      <c r="C123" t="s">
        <v>446</v>
      </c>
      <c r="D123" t="s">
        <v>780</v>
      </c>
      <c r="E123" t="s">
        <v>781</v>
      </c>
      <c r="F123">
        <v>1669.256086409539</v>
      </c>
      <c r="G123">
        <v>1693.622672955094</v>
      </c>
      <c r="H123">
        <v>1663.7937462540731</v>
      </c>
      <c r="I123">
        <v>1656.266021585827</v>
      </c>
      <c r="J123">
        <v>1683.7141844829389</v>
      </c>
      <c r="K123">
        <v>1741.907132679793</v>
      </c>
      <c r="L123">
        <v>1794.296943450023</v>
      </c>
      <c r="M123">
        <v>1783.5138770762551</v>
      </c>
      <c r="N123">
        <v>1811.517986282418</v>
      </c>
      <c r="O123">
        <v>1828.756801767071</v>
      </c>
      <c r="P123">
        <v>1829.9054959417749</v>
      </c>
      <c r="Q123">
        <v>1888.5006025922801</v>
      </c>
      <c r="R123">
        <v>1877.247760774193</v>
      </c>
      <c r="S123">
        <v>1915.568647995824</v>
      </c>
      <c r="T123">
        <v>2012.0534743401811</v>
      </c>
      <c r="U123">
        <v>2137.9031342148728</v>
      </c>
      <c r="V123">
        <v>2281.369705755762</v>
      </c>
      <c r="W123">
        <v>2434.7923178538722</v>
      </c>
      <c r="X123">
        <v>2420.014643254447</v>
      </c>
      <c r="Y123">
        <v>2450.7497790448392</v>
      </c>
      <c r="Z123">
        <v>2607.1445093156481</v>
      </c>
      <c r="AA123">
        <v>2723.5464492783522</v>
      </c>
      <c r="AB123">
        <v>2830.694372849513</v>
      </c>
      <c r="AC123">
        <v>3097.630626835642</v>
      </c>
      <c r="AD123">
        <v>3357.6416408716741</v>
      </c>
      <c r="AE123">
        <v>3683.041910699108</v>
      </c>
      <c r="AF123">
        <v>3930.8938578890038</v>
      </c>
      <c r="AG123">
        <v>4203.5850107854794</v>
      </c>
      <c r="AH123">
        <v>4443.1791086139619</v>
      </c>
      <c r="AI123">
        <v>4641.0803769190406</v>
      </c>
      <c r="AJ123">
        <v>4577.9052200293936</v>
      </c>
    </row>
    <row r="124" spans="1:36" hidden="1">
      <c r="A124" t="s">
        <v>447</v>
      </c>
      <c r="B124" t="str">
        <f>IF(ISERROR(VLOOKUP(A124,'Country category'!$A$3:$A$50,1,FALSE)),"non-SSA","sub-Saharan Africa")</f>
        <v>non-SSA</v>
      </c>
      <c r="C124" t="s">
        <v>448</v>
      </c>
      <c r="D124" t="s">
        <v>780</v>
      </c>
      <c r="E124" t="s">
        <v>781</v>
      </c>
      <c r="F124">
        <v>2544.7090515125592</v>
      </c>
      <c r="G124">
        <v>2382.4975585124812</v>
      </c>
      <c r="H124">
        <v>2075.5069200244338</v>
      </c>
      <c r="I124">
        <v>1795.7216026298549</v>
      </c>
      <c r="J124">
        <v>1466.211815338949</v>
      </c>
      <c r="K124">
        <v>1401.701279990453</v>
      </c>
      <c r="L124">
        <v>1506.0313646437701</v>
      </c>
      <c r="M124">
        <v>1660.561939446706</v>
      </c>
      <c r="N124">
        <v>1688.776655946883</v>
      </c>
      <c r="O124">
        <v>1749.594379292128</v>
      </c>
      <c r="P124">
        <v>1863.739189966436</v>
      </c>
      <c r="Q124">
        <v>1987.03171156194</v>
      </c>
      <c r="R124">
        <v>1999.672673336906</v>
      </c>
      <c r="S124">
        <v>2157.2653858323329</v>
      </c>
      <c r="T124">
        <v>2342.4927437341198</v>
      </c>
      <c r="U124">
        <v>2384.178026189963</v>
      </c>
      <c r="V124">
        <v>2505.4651684078481</v>
      </c>
      <c r="W124">
        <v>2766.054482019726</v>
      </c>
      <c r="X124">
        <v>3027.863023531243</v>
      </c>
      <c r="Y124">
        <v>3101.3369280877591</v>
      </c>
      <c r="Z124">
        <v>3085.6519354923448</v>
      </c>
      <c r="AA124">
        <v>3297.366837336534</v>
      </c>
      <c r="AB124">
        <v>3618.1497257653282</v>
      </c>
      <c r="AC124">
        <v>4042.893053004088</v>
      </c>
      <c r="AD124">
        <v>4281.8240739855646</v>
      </c>
      <c r="AE124">
        <v>4214.8295088618625</v>
      </c>
      <c r="AF124">
        <v>4681.1747328424844</v>
      </c>
      <c r="AG124">
        <v>5046.691535490947</v>
      </c>
      <c r="AH124">
        <v>5256.3979224542372</v>
      </c>
      <c r="AI124">
        <v>5480.7426980281953</v>
      </c>
      <c r="AJ124">
        <v>4964.7333055760009</v>
      </c>
    </row>
    <row r="125" spans="1:36" hidden="1">
      <c r="A125" t="s">
        <v>449</v>
      </c>
      <c r="B125" t="str">
        <f>IF(ISERROR(VLOOKUP(A125,'Country category'!$A$3:$A$50,1,FALSE)),"non-SSA","sub-Saharan Africa")</f>
        <v>non-SSA</v>
      </c>
      <c r="C125" t="s">
        <v>450</v>
      </c>
      <c r="D125" t="s">
        <v>780</v>
      </c>
      <c r="E125" t="s">
        <v>781</v>
      </c>
      <c r="I125">
        <v>1129.3439560344621</v>
      </c>
      <c r="J125">
        <v>726.65479742984871</v>
      </c>
      <c r="K125">
        <v>789.48401186127887</v>
      </c>
      <c r="L125">
        <v>826.02136835028671</v>
      </c>
      <c r="M125">
        <v>850.04699647384427</v>
      </c>
      <c r="N125">
        <v>876.4386318115528</v>
      </c>
      <c r="O125">
        <v>977.94874088425695</v>
      </c>
      <c r="P125">
        <v>1075.4102030521969</v>
      </c>
      <c r="Q125">
        <v>1164.5806456247719</v>
      </c>
      <c r="R125">
        <v>1237.6537768464459</v>
      </c>
      <c r="S125">
        <v>1344.6239674437461</v>
      </c>
      <c r="T125">
        <v>1499.086236180276</v>
      </c>
      <c r="U125">
        <v>1723.3143165936619</v>
      </c>
      <c r="V125">
        <v>1936.882901220222</v>
      </c>
      <c r="W125">
        <v>2159.6246093728992</v>
      </c>
      <c r="X125">
        <v>2314.4620117278901</v>
      </c>
      <c r="Y125">
        <v>2299.386884359767</v>
      </c>
      <c r="Z125">
        <v>2427.2445015860758</v>
      </c>
      <c r="AA125">
        <v>2611.3063488951452</v>
      </c>
      <c r="AB125">
        <v>2868.7375152096761</v>
      </c>
      <c r="AC125">
        <v>3045.5909608661632</v>
      </c>
      <c r="AD125">
        <v>3185.3362722895149</v>
      </c>
      <c r="AE125">
        <v>3388.737638303799</v>
      </c>
      <c r="AF125">
        <v>3675.038619809985</v>
      </c>
      <c r="AG125">
        <v>3928.3739336306899</v>
      </c>
      <c r="AH125">
        <v>4259.2031188873852</v>
      </c>
      <c r="AI125">
        <v>4574.4030270768744</v>
      </c>
      <c r="AJ125">
        <v>4421.4806105884927</v>
      </c>
    </row>
    <row r="126" spans="1:36" hidden="1">
      <c r="A126" t="s">
        <v>451</v>
      </c>
      <c r="B126" t="str">
        <f>IF(ISERROR(VLOOKUP(A126,'Country category'!$A$3:$A$50,1,FALSE)),"non-SSA","sub-Saharan Africa")</f>
        <v>non-SSA</v>
      </c>
      <c r="C126" t="s">
        <v>452</v>
      </c>
      <c r="D126" t="s">
        <v>780</v>
      </c>
      <c r="E126" t="s">
        <v>781</v>
      </c>
      <c r="F126">
        <v>1260.76222908164</v>
      </c>
      <c r="G126">
        <v>1280.4403380814661</v>
      </c>
      <c r="H126">
        <v>1302.113426856582</v>
      </c>
      <c r="I126">
        <v>1327.8043366026709</v>
      </c>
      <c r="J126">
        <v>1362.320663377433</v>
      </c>
      <c r="K126">
        <v>1372.1310663499989</v>
      </c>
      <c r="L126">
        <v>1399.54261556908</v>
      </c>
      <c r="M126">
        <v>1425.1206733175279</v>
      </c>
      <c r="N126">
        <v>1509.867182722639</v>
      </c>
      <c r="O126">
        <v>1482.455272041565</v>
      </c>
      <c r="P126">
        <v>1582.9231685320831</v>
      </c>
      <c r="Q126">
        <v>1567.136804523574</v>
      </c>
      <c r="R126">
        <v>1624.5139950195151</v>
      </c>
      <c r="S126">
        <v>1658.774435490938</v>
      </c>
      <c r="T126">
        <v>1644.977292395027</v>
      </c>
      <c r="U126">
        <v>1745.093074983911</v>
      </c>
      <c r="V126">
        <v>1758.501620569926</v>
      </c>
      <c r="W126">
        <v>1800.6852362050281</v>
      </c>
      <c r="X126">
        <v>1756.7529707295221</v>
      </c>
      <c r="Y126">
        <v>1746.0273269935201</v>
      </c>
      <c r="Z126">
        <v>1716.0146788360239</v>
      </c>
      <c r="AA126">
        <v>1749.118004480051</v>
      </c>
      <c r="AB126">
        <v>1838.189284293803</v>
      </c>
      <c r="AC126">
        <v>1921.676901851635</v>
      </c>
      <c r="AD126">
        <v>1916.9165871848711</v>
      </c>
      <c r="AE126">
        <v>2106.8667996426461</v>
      </c>
      <c r="AF126">
        <v>2206.4877595505168</v>
      </c>
      <c r="AG126">
        <v>2235.7073599482292</v>
      </c>
      <c r="AH126">
        <v>2341.1923285063058</v>
      </c>
      <c r="AI126">
        <v>2439.3649300791171</v>
      </c>
      <c r="AJ126">
        <v>2383.4348471580088</v>
      </c>
    </row>
    <row r="127" spans="1:36" hidden="1">
      <c r="A127" t="s">
        <v>453</v>
      </c>
      <c r="B127" t="str">
        <f>IF(ISERROR(VLOOKUP(A127,'Country category'!$A$3:$A$50,1,FALSE)),"non-SSA","sub-Saharan Africa")</f>
        <v>non-SSA</v>
      </c>
      <c r="C127" t="s">
        <v>454</v>
      </c>
      <c r="D127" t="s">
        <v>780</v>
      </c>
      <c r="E127" t="s">
        <v>781</v>
      </c>
      <c r="F127">
        <v>9354.1742462745297</v>
      </c>
      <c r="G127">
        <v>9461.7482155643447</v>
      </c>
      <c r="H127">
        <v>10013.62412381604</v>
      </c>
      <c r="I127">
        <v>10828.49570247046</v>
      </c>
      <c r="J127">
        <v>11512.60548250292</v>
      </c>
      <c r="K127">
        <v>12251.626954423689</v>
      </c>
      <c r="L127">
        <v>13082.09107344937</v>
      </c>
      <c r="M127">
        <v>14096.915757820199</v>
      </c>
      <c r="N127">
        <v>14065.41555135986</v>
      </c>
      <c r="O127">
        <v>14593.884244458781</v>
      </c>
      <c r="P127">
        <v>16246.82904410895</v>
      </c>
      <c r="Q127">
        <v>17272.082945181199</v>
      </c>
      <c r="R127">
        <v>17562.388930020799</v>
      </c>
      <c r="S127">
        <v>16966.668563892501</v>
      </c>
      <c r="T127">
        <v>17895.222241207299</v>
      </c>
      <c r="U127">
        <v>20019.98674533821</v>
      </c>
      <c r="V127">
        <v>21059.300003371711</v>
      </c>
      <c r="W127">
        <v>21556.330083319419</v>
      </c>
      <c r="X127">
        <v>23122.909497315661</v>
      </c>
      <c r="Y127">
        <v>22162.396538571411</v>
      </c>
      <c r="Z127">
        <v>22096.705204665301</v>
      </c>
      <c r="AA127">
        <v>22770.505192244698</v>
      </c>
      <c r="AB127">
        <v>21489.259793198569</v>
      </c>
      <c r="AC127">
        <v>22153.331998291611</v>
      </c>
      <c r="AD127">
        <v>23950.137423928449</v>
      </c>
      <c r="AE127">
        <v>23921.52443462938</v>
      </c>
      <c r="AF127">
        <v>25893.511057580301</v>
      </c>
      <c r="AG127">
        <v>26982.929579032909</v>
      </c>
      <c r="AH127">
        <v>28159.27342108298</v>
      </c>
      <c r="AI127">
        <v>29812.59500209444</v>
      </c>
      <c r="AJ127">
        <v>25653.319443149299</v>
      </c>
    </row>
    <row r="128" spans="1:36" hidden="1">
      <c r="A128" t="s">
        <v>455</v>
      </c>
      <c r="B128" t="str">
        <f>IF(ISERROR(VLOOKUP(A128,'Country category'!$A$3:$A$50,1,FALSE)),"non-SSA","sub-Saharan Africa")</f>
        <v>non-SSA</v>
      </c>
      <c r="C128" t="s">
        <v>456</v>
      </c>
      <c r="D128" t="s">
        <v>780</v>
      </c>
      <c r="E128" t="s">
        <v>781</v>
      </c>
      <c r="F128">
        <v>8355.3327739747037</v>
      </c>
      <c r="G128">
        <v>9474.6425964704504</v>
      </c>
      <c r="H128">
        <v>10184.85566458929</v>
      </c>
      <c r="I128">
        <v>11030.711948460081</v>
      </c>
      <c r="J128">
        <v>12187.254965927341</v>
      </c>
      <c r="K128">
        <v>13502.582742079399</v>
      </c>
      <c r="L128">
        <v>14694.09624450083</v>
      </c>
      <c r="M128">
        <v>15721.70565769212</v>
      </c>
      <c r="N128">
        <v>14974.659574711841</v>
      </c>
      <c r="O128">
        <v>16807.12947641953</v>
      </c>
      <c r="P128">
        <v>18538.835532559169</v>
      </c>
      <c r="Q128">
        <v>19724.425945722851</v>
      </c>
      <c r="R128">
        <v>21396.83774553693</v>
      </c>
      <c r="S128">
        <v>22095.870826346971</v>
      </c>
      <c r="T128">
        <v>23773.82865367812</v>
      </c>
      <c r="U128">
        <v>25186.867566809229</v>
      </c>
      <c r="V128">
        <v>26884.267328335842</v>
      </c>
      <c r="W128">
        <v>29064.918084686658</v>
      </c>
      <c r="X128">
        <v>29946.07748913025</v>
      </c>
      <c r="Y128">
        <v>29508.381506061509</v>
      </c>
      <c r="Z128">
        <v>31736.628437092539</v>
      </c>
      <c r="AA128">
        <v>32546.75365312336</v>
      </c>
      <c r="AB128">
        <v>33557.128719643442</v>
      </c>
      <c r="AC128">
        <v>34244.31213931174</v>
      </c>
      <c r="AD128">
        <v>35324.497670477307</v>
      </c>
      <c r="AE128">
        <v>37902.400403757812</v>
      </c>
      <c r="AF128">
        <v>39575.454283003121</v>
      </c>
      <c r="AG128">
        <v>40957.418058714517</v>
      </c>
      <c r="AH128">
        <v>43026.296390633826</v>
      </c>
      <c r="AI128">
        <v>43044.725200528548</v>
      </c>
      <c r="AJ128">
        <v>45274.458725818142</v>
      </c>
    </row>
    <row r="129" spans="1:36" hidden="1">
      <c r="A129" t="s">
        <v>457</v>
      </c>
      <c r="B129" t="str">
        <f>IF(ISERROR(VLOOKUP(A129,'Country category'!$A$3:$A$50,1,FALSE)),"non-SSA","sub-Saharan Africa")</f>
        <v>non-SSA</v>
      </c>
      <c r="C129" t="s">
        <v>458</v>
      </c>
      <c r="D129" t="s">
        <v>780</v>
      </c>
      <c r="E129" t="s">
        <v>781</v>
      </c>
      <c r="K129">
        <v>59892.880253188603</v>
      </c>
      <c r="L129">
        <v>60568.375918443911</v>
      </c>
      <c r="M129">
        <v>60095.550599177557</v>
      </c>
      <c r="N129">
        <v>58839.264363728813</v>
      </c>
      <c r="O129">
        <v>55000.892766921228</v>
      </c>
      <c r="P129">
        <v>56179.295024288331</v>
      </c>
      <c r="Q129">
        <v>55943.358109175977</v>
      </c>
      <c r="R129">
        <v>57617.535298183437</v>
      </c>
      <c r="S129">
        <v>68071.04864189752</v>
      </c>
      <c r="T129">
        <v>75700.701887299016</v>
      </c>
      <c r="U129">
        <v>83689.269329901537</v>
      </c>
      <c r="V129">
        <v>88660.521113406183</v>
      </c>
      <c r="W129">
        <v>91473.206702107054</v>
      </c>
      <c r="X129">
        <v>90096.435686785248</v>
      </c>
      <c r="Y129">
        <v>79424.380836851575</v>
      </c>
      <c r="Z129">
        <v>73965.97060640945</v>
      </c>
      <c r="AA129">
        <v>78178.22036583304</v>
      </c>
      <c r="AB129">
        <v>82680.405938208758</v>
      </c>
      <c r="AC129">
        <v>78058.380059134477</v>
      </c>
      <c r="AD129">
        <v>70082.462839064145</v>
      </c>
      <c r="AE129">
        <v>47230.660132903162</v>
      </c>
      <c r="AF129">
        <v>44685.497433870703</v>
      </c>
      <c r="AG129">
        <v>50855.552914528933</v>
      </c>
      <c r="AH129">
        <v>51690.568957047479</v>
      </c>
      <c r="AI129">
        <v>51962.047763139271</v>
      </c>
      <c r="AJ129">
        <v>47306.988167571653</v>
      </c>
    </row>
    <row r="130" spans="1:36" hidden="1">
      <c r="A130" t="s">
        <v>459</v>
      </c>
      <c r="B130" t="str">
        <f>IF(ISERROR(VLOOKUP(A130,'Country category'!$A$3:$A$50,1,FALSE)),"non-SSA","sub-Saharan Africa")</f>
        <v>non-SSA</v>
      </c>
      <c r="C130" t="s">
        <v>460</v>
      </c>
      <c r="D130" t="s">
        <v>780</v>
      </c>
      <c r="E130" t="s">
        <v>781</v>
      </c>
      <c r="F130">
        <v>6079.3344764507256</v>
      </c>
      <c r="G130">
        <v>6362.2338333960533</v>
      </c>
      <c r="H130">
        <v>6546.5685280677098</v>
      </c>
      <c r="I130">
        <v>6744.26978677238</v>
      </c>
      <c r="J130">
        <v>7144.1975044402088</v>
      </c>
      <c r="K130">
        <v>7228.6027002889095</v>
      </c>
      <c r="L130">
        <v>7516.6451117580737</v>
      </c>
      <c r="M130">
        <v>7909.8192646622292</v>
      </c>
      <c r="N130">
        <v>8061.8840925249297</v>
      </c>
      <c r="O130">
        <v>8088.3940317368824</v>
      </c>
      <c r="P130">
        <v>8448.4939664671547</v>
      </c>
      <c r="Q130">
        <v>8541.2033012485572</v>
      </c>
      <c r="R130">
        <v>8632.0723828000228</v>
      </c>
      <c r="S130">
        <v>8902.6703259723872</v>
      </c>
      <c r="T130">
        <v>9509.2654762633829</v>
      </c>
      <c r="U130">
        <v>10080.46475510225</v>
      </c>
      <c r="V130">
        <v>10859.02445429953</v>
      </c>
      <c r="W130">
        <v>11615.87966085657</v>
      </c>
      <c r="X130">
        <v>12247.715165386249</v>
      </c>
      <c r="Y130">
        <v>12074.478146990959</v>
      </c>
      <c r="Z130">
        <v>12885.365463030639</v>
      </c>
      <c r="AA130">
        <v>13734.05629547253</v>
      </c>
      <c r="AB130">
        <v>14002.29207492913</v>
      </c>
      <c r="AC130">
        <v>14480.63302130394</v>
      </c>
      <c r="AD130">
        <v>14799.05311673635</v>
      </c>
      <c r="AE130">
        <v>14585.24986457665</v>
      </c>
      <c r="AF130">
        <v>14810.91594120361</v>
      </c>
      <c r="AG130">
        <v>15419.82049516691</v>
      </c>
      <c r="AH130">
        <v>15857.017856084411</v>
      </c>
      <c r="AI130">
        <v>16049.45379220938</v>
      </c>
      <c r="AJ130">
        <v>15068.09292344425</v>
      </c>
    </row>
    <row r="131" spans="1:36" hidden="1">
      <c r="A131" t="s">
        <v>461</v>
      </c>
      <c r="B131" t="str">
        <f>IF(ISERROR(VLOOKUP(A131,'Country category'!$A$3:$A$50,1,FALSE)),"non-SSA","sub-Saharan Africa")</f>
        <v>non-SSA</v>
      </c>
      <c r="C131" t="s">
        <v>462</v>
      </c>
      <c r="D131" t="s">
        <v>780</v>
      </c>
      <c r="E131" t="s">
        <v>781</v>
      </c>
      <c r="F131">
        <v>1025.10637057654</v>
      </c>
      <c r="G131">
        <v>1074.826590740189</v>
      </c>
      <c r="H131">
        <v>1129.2121384732011</v>
      </c>
      <c r="I131">
        <v>1192.6311238131441</v>
      </c>
      <c r="J131">
        <v>1285.2435248569909</v>
      </c>
      <c r="K131">
        <v>1372.3951941275629</v>
      </c>
      <c r="L131">
        <v>1462.7444871411799</v>
      </c>
      <c r="M131">
        <v>1559.989616337645</v>
      </c>
      <c r="N131">
        <v>1610.0771880580801</v>
      </c>
      <c r="O131">
        <v>1722.2834910219281</v>
      </c>
      <c r="P131">
        <v>1831.968817872197</v>
      </c>
      <c r="Q131">
        <v>1948.394965621249</v>
      </c>
      <c r="R131">
        <v>2064.4306928702349</v>
      </c>
      <c r="S131">
        <v>2196.9916509759591</v>
      </c>
      <c r="T131">
        <v>2363.318829406026</v>
      </c>
      <c r="U131">
        <v>2569.536959386151</v>
      </c>
      <c r="V131">
        <v>2829.041967524267</v>
      </c>
      <c r="W131">
        <v>3073.7423040458921</v>
      </c>
      <c r="X131">
        <v>3321.9097758241369</v>
      </c>
      <c r="Y131">
        <v>3538.6484991985408</v>
      </c>
      <c r="Z131">
        <v>3822.6253069667891</v>
      </c>
      <c r="AA131">
        <v>4150.8261344110406</v>
      </c>
      <c r="AB131">
        <v>4841.645315123099</v>
      </c>
      <c r="AC131">
        <v>5289.4780066676467</v>
      </c>
      <c r="AD131">
        <v>5873.7492967634498</v>
      </c>
      <c r="AE131">
        <v>6168.4813024019277</v>
      </c>
      <c r="AF131">
        <v>6843.5595830079583</v>
      </c>
      <c r="AG131">
        <v>7257.8121069874524</v>
      </c>
      <c r="AH131">
        <v>7775.1318764614516</v>
      </c>
      <c r="AI131">
        <v>8220.178872959299</v>
      </c>
      <c r="AJ131">
        <v>8239.1665465479491</v>
      </c>
    </row>
    <row r="132" spans="1:36" hidden="1">
      <c r="A132" t="s">
        <v>463</v>
      </c>
      <c r="B132" t="str">
        <f>IF(ISERROR(VLOOKUP(A132,'Country category'!$A$3:$A$50,1,FALSE)),"non-SSA","sub-Saharan Africa")</f>
        <v>non-SSA</v>
      </c>
      <c r="C132" t="s">
        <v>464</v>
      </c>
      <c r="D132" t="s">
        <v>780</v>
      </c>
      <c r="E132" t="s">
        <v>781</v>
      </c>
      <c r="F132">
        <v>3836.8393202376001</v>
      </c>
      <c r="G132">
        <v>5687.1970856612388</v>
      </c>
      <c r="H132">
        <v>6432.9608670697289</v>
      </c>
      <c r="I132">
        <v>6912.4112082502652</v>
      </c>
      <c r="J132">
        <v>7279.6537961591921</v>
      </c>
      <c r="K132">
        <v>7631.270427027177</v>
      </c>
      <c r="L132">
        <v>8450.9449015426781</v>
      </c>
      <c r="M132">
        <v>8579.3230804620052</v>
      </c>
      <c r="N132">
        <v>8908.4753617545066</v>
      </c>
      <c r="O132">
        <v>8859.4762640352019</v>
      </c>
      <c r="P132">
        <v>8952.1169272189945</v>
      </c>
      <c r="Q132">
        <v>9146.9272125684383</v>
      </c>
      <c r="R132">
        <v>9170.3314206726809</v>
      </c>
      <c r="S132">
        <v>9189.0650384545388</v>
      </c>
      <c r="T132">
        <v>9667.9994828245308</v>
      </c>
      <c r="U132">
        <v>9955.0205562540468</v>
      </c>
      <c r="V132">
        <v>10281.725771284629</v>
      </c>
      <c r="W132">
        <v>11522.563002591971</v>
      </c>
      <c r="X132">
        <v>12819.011164001569</v>
      </c>
      <c r="Y132">
        <v>14095.567598660889</v>
      </c>
      <c r="Z132">
        <v>14961.73492535701</v>
      </c>
      <c r="AA132">
        <v>14669.415818612049</v>
      </c>
      <c r="AB132">
        <v>14819.591006529539</v>
      </c>
      <c r="AC132">
        <v>14976.780736991939</v>
      </c>
      <c r="AD132">
        <v>15029.27504348595</v>
      </c>
      <c r="AE132">
        <v>15105.956911637661</v>
      </c>
      <c r="AF132">
        <v>15535.50464817242</v>
      </c>
      <c r="AG132">
        <v>16043.060696796279</v>
      </c>
      <c r="AH132">
        <v>16054.36245588923</v>
      </c>
      <c r="AI132">
        <v>15179.58020775582</v>
      </c>
      <c r="AJ132">
        <v>12118.57335635653</v>
      </c>
    </row>
    <row r="133" spans="1:36">
      <c r="A133" t="s">
        <v>160</v>
      </c>
      <c r="B133" t="str">
        <f>IF(ISERROR(VLOOKUP(A133,'Country category'!$A$3:$A$50,1,FALSE)),"non-SSA","sub-Saharan Africa")</f>
        <v>sub-Saharan Africa</v>
      </c>
      <c r="C133" t="s">
        <v>465</v>
      </c>
      <c r="D133" t="s">
        <v>780</v>
      </c>
      <c r="E133" t="s">
        <v>781</v>
      </c>
      <c r="P133">
        <v>993.40365913578751</v>
      </c>
      <c r="Q133">
        <v>1007.529749703584</v>
      </c>
      <c r="R133">
        <v>1037.122229825535</v>
      </c>
      <c r="S133">
        <v>725.38542716221866</v>
      </c>
      <c r="T133">
        <v>750.14432044672515</v>
      </c>
      <c r="U133">
        <v>793.49467240415368</v>
      </c>
      <c r="V133">
        <v>853.79203236962178</v>
      </c>
      <c r="W133">
        <v>923.51501003485714</v>
      </c>
      <c r="X133">
        <v>967.94573927535021</v>
      </c>
      <c r="Y133">
        <v>987.00815706894514</v>
      </c>
      <c r="Z133">
        <v>1022.0564840960531</v>
      </c>
      <c r="AA133">
        <v>1093.5403199433961</v>
      </c>
      <c r="AB133">
        <v>1204.516555512047</v>
      </c>
      <c r="AC133">
        <v>1387.421640693618</v>
      </c>
      <c r="AD133">
        <v>1417.8292861783459</v>
      </c>
      <c r="AE133">
        <v>1312.462766130036</v>
      </c>
      <c r="AF133">
        <v>1429.792082293767</v>
      </c>
      <c r="AG133">
        <v>1564.197681640132</v>
      </c>
      <c r="AH133">
        <v>1581.0394848878329</v>
      </c>
      <c r="AI133">
        <v>1531.920185870516</v>
      </c>
      <c r="AJ133">
        <v>1468.358578180565</v>
      </c>
    </row>
    <row r="134" spans="1:36" hidden="1">
      <c r="A134" t="s">
        <v>466</v>
      </c>
      <c r="B134" t="str">
        <f>IF(ISERROR(VLOOKUP(A134,'Country category'!$A$3:$A$50,1,FALSE)),"non-SSA","sub-Saharan Africa")</f>
        <v>non-SSA</v>
      </c>
      <c r="C134" t="s">
        <v>467</v>
      </c>
      <c r="D134" t="s">
        <v>780</v>
      </c>
      <c r="E134" t="s">
        <v>781</v>
      </c>
      <c r="O134">
        <v>17287.209492510268</v>
      </c>
      <c r="P134">
        <v>18043.56931837829</v>
      </c>
      <c r="Q134">
        <v>17830.227042196741</v>
      </c>
      <c r="R134">
        <v>17653.67890227319</v>
      </c>
      <c r="S134">
        <v>19998.586074401712</v>
      </c>
      <c r="T134">
        <v>21116.577108204801</v>
      </c>
      <c r="U134">
        <v>23987.546229691128</v>
      </c>
      <c r="V134">
        <v>25925.366192482161</v>
      </c>
      <c r="W134">
        <v>27896.303384438572</v>
      </c>
      <c r="X134">
        <v>28792.91031134695</v>
      </c>
      <c r="Y134">
        <v>28430.084171826191</v>
      </c>
      <c r="Z134">
        <v>29895.200306027989</v>
      </c>
      <c r="AA134">
        <v>11482.10066214859</v>
      </c>
      <c r="AB134">
        <v>24285.296260742271</v>
      </c>
      <c r="AC134">
        <v>19869.139268773379</v>
      </c>
      <c r="AD134">
        <v>14303.012993878639</v>
      </c>
      <c r="AE134">
        <v>12220.023401598421</v>
      </c>
      <c r="AF134">
        <v>11108.72368340152</v>
      </c>
      <c r="AG134">
        <v>13238.000538950149</v>
      </c>
      <c r="AH134">
        <v>15378.57276361631</v>
      </c>
      <c r="AI134">
        <v>15815.876907796801</v>
      </c>
      <c r="AJ134">
        <v>10846.29154016909</v>
      </c>
    </row>
    <row r="135" spans="1:36" hidden="1">
      <c r="A135" t="s">
        <v>468</v>
      </c>
      <c r="B135" t="str">
        <f>IF(ISERROR(VLOOKUP(A135,'Country category'!$A$3:$A$50,1,FALSE)),"non-SSA","sub-Saharan Africa")</f>
        <v>non-SSA</v>
      </c>
      <c r="C135" t="s">
        <v>469</v>
      </c>
      <c r="D135" t="s">
        <v>780</v>
      </c>
      <c r="E135" t="s">
        <v>781</v>
      </c>
      <c r="F135">
        <v>6820.2768409493456</v>
      </c>
      <c r="G135">
        <v>6977.2159026015806</v>
      </c>
      <c r="H135">
        <v>7608.2860741326685</v>
      </c>
      <c r="I135">
        <v>7744.2398299187134</v>
      </c>
      <c r="J135">
        <v>7943.106832475195</v>
      </c>
      <c r="K135">
        <v>8150.8200089555758</v>
      </c>
      <c r="L135">
        <v>8429.7950622456574</v>
      </c>
      <c r="M135">
        <v>8403.367130552484</v>
      </c>
      <c r="N135">
        <v>8908.0404430814124</v>
      </c>
      <c r="O135">
        <v>9160.3582170275859</v>
      </c>
      <c r="P135">
        <v>9265.1462394042046</v>
      </c>
      <c r="Q135">
        <v>9062.0213755862642</v>
      </c>
      <c r="R135">
        <v>9173.6407244038492</v>
      </c>
      <c r="S135">
        <v>9673.4247532953341</v>
      </c>
      <c r="T135">
        <v>10570.776293514151</v>
      </c>
      <c r="U135">
        <v>10749.900759060291</v>
      </c>
      <c r="V135">
        <v>11621.25034201665</v>
      </c>
      <c r="W135">
        <v>11971.268012504181</v>
      </c>
      <c r="X135">
        <v>12629.823311061869</v>
      </c>
      <c r="Y135">
        <v>12207.270141065181</v>
      </c>
      <c r="Z135">
        <v>12412.87751359743</v>
      </c>
      <c r="AA135">
        <v>13256.92640873959</v>
      </c>
      <c r="AB135">
        <v>13079.77252237983</v>
      </c>
      <c r="AC135">
        <v>13489.69609091854</v>
      </c>
      <c r="AD135">
        <v>13760.25078492536</v>
      </c>
      <c r="AE135">
        <v>13551.34522892423</v>
      </c>
      <c r="AF135">
        <v>14292.081701837629</v>
      </c>
      <c r="AG135">
        <v>14928.39609614505</v>
      </c>
      <c r="AH135">
        <v>15653.299801990839</v>
      </c>
      <c r="AI135">
        <v>15843.71598775514</v>
      </c>
      <c r="AJ135">
        <v>12709.831116615849</v>
      </c>
    </row>
    <row r="136" spans="1:36" hidden="1">
      <c r="A136" t="s">
        <v>470</v>
      </c>
      <c r="B136" t="str">
        <f>IF(ISERROR(VLOOKUP(A136,'Country category'!$A$3:$A$50,1,FALSE)),"non-SSA","sub-Saharan Africa")</f>
        <v>non-SSA</v>
      </c>
      <c r="C136" t="s">
        <v>471</v>
      </c>
      <c r="D136" t="s">
        <v>780</v>
      </c>
      <c r="E136" t="s">
        <v>781</v>
      </c>
      <c r="F136">
        <v>6197.9378504207334</v>
      </c>
      <c r="G136">
        <v>6520.2832727269752</v>
      </c>
      <c r="H136">
        <v>6748.016914730797</v>
      </c>
      <c r="I136">
        <v>6952.595372141649</v>
      </c>
      <c r="J136">
        <v>7325.3849196547844</v>
      </c>
      <c r="K136">
        <v>7453.7886601103592</v>
      </c>
      <c r="L136">
        <v>7740.2263924246035</v>
      </c>
      <c r="M136">
        <v>8160.8278825956158</v>
      </c>
      <c r="N136">
        <v>8318.5831691468702</v>
      </c>
      <c r="O136">
        <v>8318.967512469515</v>
      </c>
      <c r="P136">
        <v>8691.8568934856121</v>
      </c>
      <c r="Q136">
        <v>8822.0989795526639</v>
      </c>
      <c r="R136">
        <v>8864.9011449575828</v>
      </c>
      <c r="S136">
        <v>9092.1240206264574</v>
      </c>
      <c r="T136">
        <v>9787.4806287628435</v>
      </c>
      <c r="U136">
        <v>10408.790812721139</v>
      </c>
      <c r="V136">
        <v>11285.41582211254</v>
      </c>
      <c r="W136">
        <v>12085.00310799418</v>
      </c>
      <c r="X136">
        <v>12693.780657595609</v>
      </c>
      <c r="Y136">
        <v>12490.987369492321</v>
      </c>
      <c r="Z136">
        <v>13270.30226743303</v>
      </c>
      <c r="AA136">
        <v>14142.409386256089</v>
      </c>
      <c r="AB136">
        <v>14429.25650531389</v>
      </c>
      <c r="AC136">
        <v>14916.718829572519</v>
      </c>
      <c r="AD136">
        <v>15237.846563652591</v>
      </c>
      <c r="AE136">
        <v>15033.24164161412</v>
      </c>
      <c r="AF136">
        <v>15295.06179006709</v>
      </c>
      <c r="AG136">
        <v>15928.558697315761</v>
      </c>
      <c r="AH136">
        <v>16411.801354389951</v>
      </c>
      <c r="AI136">
        <v>16611.900880581019</v>
      </c>
      <c r="AJ136">
        <v>15645.14955017244</v>
      </c>
    </row>
    <row r="137" spans="1:36" hidden="1">
      <c r="A137" t="s">
        <v>472</v>
      </c>
      <c r="B137" t="str">
        <f>IF(ISERROR(VLOOKUP(A137,'Country category'!$A$3:$A$50,1,FALSE)),"non-SSA","sub-Saharan Africa")</f>
        <v>non-SSA</v>
      </c>
      <c r="C137" t="s">
        <v>473</v>
      </c>
      <c r="D137" t="s">
        <v>780</v>
      </c>
      <c r="E137" t="s">
        <v>781</v>
      </c>
      <c r="F137">
        <v>927.69979846103263</v>
      </c>
      <c r="G137">
        <v>953.25413753548594</v>
      </c>
      <c r="H137">
        <v>958.01449901660328</v>
      </c>
      <c r="I137">
        <v>960.75603397526527</v>
      </c>
      <c r="J137">
        <v>963.89436407745984</v>
      </c>
      <c r="K137">
        <v>1015.0552589178531</v>
      </c>
      <c r="L137">
        <v>1065.0060672904731</v>
      </c>
      <c r="M137">
        <v>1109.142393975379</v>
      </c>
      <c r="N137">
        <v>1138.019622900232</v>
      </c>
      <c r="O137">
        <v>1174.178617758243</v>
      </c>
      <c r="P137">
        <v>1223.2472212429161</v>
      </c>
      <c r="Q137">
        <v>1285.528619443611</v>
      </c>
      <c r="R137">
        <v>1336.114241545572</v>
      </c>
      <c r="S137">
        <v>1398.129651272995</v>
      </c>
      <c r="T137">
        <v>1492.1804936976521</v>
      </c>
      <c r="U137">
        <v>1615.1210429583689</v>
      </c>
      <c r="V137">
        <v>1740.5341066939909</v>
      </c>
      <c r="W137">
        <v>1876.6542016963331</v>
      </c>
      <c r="X137">
        <v>1992.024817824326</v>
      </c>
      <c r="Y137">
        <v>2047.0563848271111</v>
      </c>
      <c r="Z137">
        <v>2151.3559565457781</v>
      </c>
      <c r="AA137">
        <v>2228.268942843225</v>
      </c>
      <c r="AB137">
        <v>2282.480208215195</v>
      </c>
      <c r="AC137">
        <v>2397.9384567403358</v>
      </c>
      <c r="AD137">
        <v>2548.3442540841379</v>
      </c>
      <c r="AE137">
        <v>2601.2674063255081</v>
      </c>
      <c r="AF137">
        <v>2716.414644462207</v>
      </c>
      <c r="AG137">
        <v>2841.2065867498159</v>
      </c>
      <c r="AH137">
        <v>2983.597884934527</v>
      </c>
      <c r="AI137">
        <v>3126.2095203098711</v>
      </c>
      <c r="AJ137">
        <v>3124.1652170909761</v>
      </c>
    </row>
    <row r="138" spans="1:36" hidden="1">
      <c r="A138" t="s">
        <v>474</v>
      </c>
      <c r="B138" t="str">
        <f>IF(ISERROR(VLOOKUP(A138,'Country category'!$A$3:$A$50,1,FALSE)),"non-SSA","sub-Saharan Africa")</f>
        <v>non-SSA</v>
      </c>
      <c r="C138" t="s">
        <v>475</v>
      </c>
      <c r="D138" t="s">
        <v>780</v>
      </c>
      <c r="E138" t="s">
        <v>781</v>
      </c>
      <c r="F138">
        <v>786.90047824504211</v>
      </c>
      <c r="G138">
        <v>802.1902181052169</v>
      </c>
      <c r="H138">
        <v>797.46355577788574</v>
      </c>
      <c r="I138">
        <v>807.14559944192388</v>
      </c>
      <c r="J138">
        <v>810.40072146055741</v>
      </c>
      <c r="K138">
        <v>845.26052790657104</v>
      </c>
      <c r="L138">
        <v>883.56344622534016</v>
      </c>
      <c r="M138">
        <v>921.74245708458204</v>
      </c>
      <c r="N138">
        <v>939.55194420849409</v>
      </c>
      <c r="O138">
        <v>959.84540870356977</v>
      </c>
      <c r="P138">
        <v>987.85917872746506</v>
      </c>
      <c r="Q138">
        <v>1034.973846790461</v>
      </c>
      <c r="R138">
        <v>1062.968071931489</v>
      </c>
      <c r="S138">
        <v>1103.9446802938121</v>
      </c>
      <c r="T138">
        <v>1167.554846482155</v>
      </c>
      <c r="U138">
        <v>1247.635006008813</v>
      </c>
      <c r="V138">
        <v>1325.537092776364</v>
      </c>
      <c r="W138">
        <v>1408.5650857632991</v>
      </c>
      <c r="X138">
        <v>1475.084363719556</v>
      </c>
      <c r="Y138">
        <v>1498.958242327943</v>
      </c>
      <c r="Z138">
        <v>1579.413491096705</v>
      </c>
      <c r="AA138">
        <v>1591.3130867416139</v>
      </c>
      <c r="AB138">
        <v>1510.4682569780721</v>
      </c>
      <c r="AC138">
        <v>1577.788005788886</v>
      </c>
      <c r="AD138">
        <v>1703.5492989153961</v>
      </c>
      <c r="AE138">
        <v>1765.2622797382651</v>
      </c>
      <c r="AF138">
        <v>1873.131775841015</v>
      </c>
      <c r="AG138">
        <v>1925.581076999789</v>
      </c>
      <c r="AH138">
        <v>1994.9605173273101</v>
      </c>
      <c r="AI138">
        <v>2066.6642737051811</v>
      </c>
      <c r="AJ138">
        <v>2056.894655978283</v>
      </c>
    </row>
    <row r="139" spans="1:36" hidden="1">
      <c r="A139" t="s">
        <v>476</v>
      </c>
      <c r="B139" t="str">
        <f>IF(ISERROR(VLOOKUP(A139,'Country category'!$A$3:$A$50,1,FALSE)),"non-SSA","sub-Saharan Africa")</f>
        <v>non-SSA</v>
      </c>
      <c r="C139" t="s">
        <v>477</v>
      </c>
      <c r="D139" t="s">
        <v>780</v>
      </c>
      <c r="E139" t="s">
        <v>781</v>
      </c>
    </row>
    <row r="140" spans="1:36" hidden="1">
      <c r="A140" t="s">
        <v>478</v>
      </c>
      <c r="B140" t="str">
        <f>IF(ISERROR(VLOOKUP(A140,'Country category'!$A$3:$A$50,1,FALSE)),"non-SSA","sub-Saharan Africa")</f>
        <v>non-SSA</v>
      </c>
      <c r="C140" t="s">
        <v>479</v>
      </c>
      <c r="D140" t="s">
        <v>780</v>
      </c>
      <c r="E140" t="s">
        <v>781</v>
      </c>
      <c r="F140">
        <v>2305.3001096418338</v>
      </c>
      <c r="G140">
        <v>2463.0410540852822</v>
      </c>
      <c r="H140">
        <v>2600.1965330182602</v>
      </c>
      <c r="I140">
        <v>2815.6536927181878</v>
      </c>
      <c r="J140">
        <v>3008.349066444825</v>
      </c>
      <c r="K140">
        <v>3213.995593622074</v>
      </c>
      <c r="L140">
        <v>3374.2057722788718</v>
      </c>
      <c r="M140">
        <v>3634.0392865086792</v>
      </c>
      <c r="N140">
        <v>3828.1860409169972</v>
      </c>
      <c r="O140">
        <v>4029.0469069313958</v>
      </c>
      <c r="P140">
        <v>4339.6828640374879</v>
      </c>
      <c r="Q140">
        <v>4335.3679021163307</v>
      </c>
      <c r="R140">
        <v>4542.3373693259273</v>
      </c>
      <c r="S140">
        <v>4860.3381341595887</v>
      </c>
      <c r="T140">
        <v>5218.6812359867718</v>
      </c>
      <c r="U140">
        <v>5670.9551289344599</v>
      </c>
      <c r="V140">
        <v>6242.3715582556197</v>
      </c>
      <c r="W140">
        <v>6795.3447969212066</v>
      </c>
      <c r="X140">
        <v>7287.5852215607256</v>
      </c>
      <c r="Y140">
        <v>7550.2948874120657</v>
      </c>
      <c r="Z140">
        <v>8194.2692538504507</v>
      </c>
      <c r="AA140">
        <v>9007.7341986963111</v>
      </c>
      <c r="AB140">
        <v>10315.180247160581</v>
      </c>
      <c r="AC140">
        <v>10852.064042476621</v>
      </c>
      <c r="AD140">
        <v>11256.856049753689</v>
      </c>
      <c r="AE140">
        <v>11557.487051768911</v>
      </c>
      <c r="AF140">
        <v>12224.21576514648</v>
      </c>
      <c r="AG140">
        <v>12584.104792477639</v>
      </c>
      <c r="AH140">
        <v>13169.09470470538</v>
      </c>
      <c r="AI140">
        <v>13622.860448435689</v>
      </c>
      <c r="AJ140">
        <v>13224.61349734786</v>
      </c>
    </row>
    <row r="141" spans="1:36" hidden="1">
      <c r="A141" t="s">
        <v>480</v>
      </c>
      <c r="B141" t="str">
        <f>IF(ISERROR(VLOOKUP(A141,'Country category'!$A$3:$A$50,1,FALSE)),"non-SSA","sub-Saharan Africa")</f>
        <v>non-SSA</v>
      </c>
      <c r="C141" t="s">
        <v>481</v>
      </c>
      <c r="D141" t="s">
        <v>780</v>
      </c>
      <c r="E141" t="s">
        <v>781</v>
      </c>
      <c r="F141">
        <v>2039.161247830684</v>
      </c>
      <c r="G141">
        <v>2111.0198945517041</v>
      </c>
      <c r="H141">
        <v>2172.743690181539</v>
      </c>
      <c r="I141">
        <v>2213.1928816610921</v>
      </c>
      <c r="J141">
        <v>2265.760764956914</v>
      </c>
      <c r="K141">
        <v>2374.7707330622638</v>
      </c>
      <c r="L141">
        <v>2509.263725133118</v>
      </c>
      <c r="M141">
        <v>2592.384566888928</v>
      </c>
      <c r="N141">
        <v>2604.9984382051862</v>
      </c>
      <c r="O141">
        <v>2710.149624985997</v>
      </c>
      <c r="P141">
        <v>2844.9999640217229</v>
      </c>
      <c r="Q141">
        <v>2972.3537251921721</v>
      </c>
      <c r="R141">
        <v>3106.665011169026</v>
      </c>
      <c r="S141">
        <v>3312.2163653139542</v>
      </c>
      <c r="T141">
        <v>3567.166505438342</v>
      </c>
      <c r="U141">
        <v>3842.243912687165</v>
      </c>
      <c r="V141">
        <v>4150.9735793495674</v>
      </c>
      <c r="W141">
        <v>4485.9607404376648</v>
      </c>
      <c r="X141">
        <v>4682.4923326889093</v>
      </c>
      <c r="Y141">
        <v>4856.775308139011</v>
      </c>
      <c r="Z141">
        <v>5158.0296089255689</v>
      </c>
      <c r="AA141">
        <v>5434.0762622227212</v>
      </c>
      <c r="AB141">
        <v>5726.8338068541316</v>
      </c>
      <c r="AC141">
        <v>5942.6010453598483</v>
      </c>
      <c r="AD141">
        <v>6101.7593129353718</v>
      </c>
      <c r="AE141">
        <v>6194.6811575243473</v>
      </c>
      <c r="AF141">
        <v>6436.754952755351</v>
      </c>
      <c r="AG141">
        <v>6728.30974735579</v>
      </c>
      <c r="AH141">
        <v>7125.0040199987261</v>
      </c>
      <c r="AI141">
        <v>7416.1137033361747</v>
      </c>
      <c r="AJ141">
        <v>7135.9729354499441</v>
      </c>
    </row>
    <row r="142" spans="1:36" hidden="1">
      <c r="A142" t="s">
        <v>482</v>
      </c>
      <c r="B142" t="str">
        <f>IF(ISERROR(VLOOKUP(A142,'Country category'!$A$3:$A$50,1,FALSE)),"non-SSA","sub-Saharan Africa")</f>
        <v>non-SSA</v>
      </c>
      <c r="C142" t="s">
        <v>483</v>
      </c>
      <c r="D142" t="s">
        <v>780</v>
      </c>
      <c r="E142" t="s">
        <v>781</v>
      </c>
      <c r="F142">
        <v>2529.4049421482191</v>
      </c>
      <c r="G142">
        <v>2617.6792755744609</v>
      </c>
      <c r="H142">
        <v>2681.1482394607779</v>
      </c>
      <c r="I142">
        <v>2775.7311627911749</v>
      </c>
      <c r="J142">
        <v>2872.1129272369681</v>
      </c>
      <c r="K142">
        <v>3005.991815257119</v>
      </c>
      <c r="L142">
        <v>3175.7011503138938</v>
      </c>
      <c r="M142">
        <v>3332.1244172844408</v>
      </c>
      <c r="N142">
        <v>3355.2828262508078</v>
      </c>
      <c r="O142">
        <v>3485.9275995671001</v>
      </c>
      <c r="P142">
        <v>3719.0295756600231</v>
      </c>
      <c r="Q142">
        <v>3892.1563853134139</v>
      </c>
      <c r="R142">
        <v>4083.9233507286208</v>
      </c>
      <c r="S142">
        <v>4353.6161481925265</v>
      </c>
      <c r="T142">
        <v>4751.8577451241008</v>
      </c>
      <c r="U142">
        <v>5188.1056636274097</v>
      </c>
      <c r="V142">
        <v>5755.4606667321932</v>
      </c>
      <c r="W142">
        <v>6335.1257395162484</v>
      </c>
      <c r="X142">
        <v>6814.6355348689121</v>
      </c>
      <c r="Y142">
        <v>7014.2162210521328</v>
      </c>
      <c r="Z142">
        <v>7541.1480853432504</v>
      </c>
      <c r="AA142">
        <v>8080.9746299906856</v>
      </c>
      <c r="AB142">
        <v>8536.3442045401662</v>
      </c>
      <c r="AC142">
        <v>8926.1842435076414</v>
      </c>
      <c r="AD142">
        <v>9184.9025100418457</v>
      </c>
      <c r="AE142">
        <v>9243.5594633547607</v>
      </c>
      <c r="AF142">
        <v>9538.2498336050994</v>
      </c>
      <c r="AG142">
        <v>9993.1810372081127</v>
      </c>
      <c r="AH142">
        <v>10604.458611933989</v>
      </c>
      <c r="AI142">
        <v>11048.19957589872</v>
      </c>
      <c r="AJ142">
        <v>10847.29330935032</v>
      </c>
    </row>
    <row r="143" spans="1:36">
      <c r="A143" t="s">
        <v>159</v>
      </c>
      <c r="B143" t="str">
        <f>IF(ISERROR(VLOOKUP(A143,'Country category'!$A$3:$A$50,1,FALSE)),"non-SSA","sub-Saharan Africa")</f>
        <v>sub-Saharan Africa</v>
      </c>
      <c r="C143" t="s">
        <v>484</v>
      </c>
      <c r="D143" t="s">
        <v>780</v>
      </c>
      <c r="E143" t="s">
        <v>781</v>
      </c>
      <c r="F143">
        <v>811.94009499079402</v>
      </c>
      <c r="G143">
        <v>877.89490622441645</v>
      </c>
      <c r="H143">
        <v>938.94382131590419</v>
      </c>
      <c r="I143">
        <v>973.12163683442566</v>
      </c>
      <c r="J143">
        <v>1031.2169334459679</v>
      </c>
      <c r="K143">
        <v>1066.138294713832</v>
      </c>
      <c r="L143">
        <v>1125.267242178965</v>
      </c>
      <c r="M143">
        <v>1167.4338680261651</v>
      </c>
      <c r="N143">
        <v>1181.0415979018201</v>
      </c>
      <c r="O143">
        <v>1190.5603749907309</v>
      </c>
      <c r="P143">
        <v>1256.2161998502299</v>
      </c>
      <c r="Q143">
        <v>1327.5774272952599</v>
      </c>
      <c r="R143">
        <v>1362.29025889422</v>
      </c>
      <c r="S143">
        <v>1459.110307220478</v>
      </c>
      <c r="T143">
        <v>1533.1718021068441</v>
      </c>
      <c r="U143">
        <v>1643.7879599760479</v>
      </c>
      <c r="V143">
        <v>1770.654116245277</v>
      </c>
      <c r="W143">
        <v>1897.2311903413929</v>
      </c>
      <c r="X143">
        <v>2040.728782794785</v>
      </c>
      <c r="Y143">
        <v>2027.4034007681539</v>
      </c>
      <c r="Z143">
        <v>2153.154994076157</v>
      </c>
      <c r="AA143">
        <v>2290.128695406484</v>
      </c>
      <c r="AB143">
        <v>2308.9290347610231</v>
      </c>
      <c r="AC143">
        <v>2563.0683511720299</v>
      </c>
      <c r="AD143">
        <v>2804.178666944611</v>
      </c>
      <c r="AE143">
        <v>3077.3978342709538</v>
      </c>
      <c r="AF143">
        <v>2990.283702921221</v>
      </c>
      <c r="AG143">
        <v>2668.2914252624691</v>
      </c>
      <c r="AH143">
        <v>2677.436314336845</v>
      </c>
      <c r="AI143">
        <v>2693.198372671171</v>
      </c>
      <c r="AJ143">
        <v>2444.0782674544698</v>
      </c>
    </row>
    <row r="144" spans="1:36" hidden="1">
      <c r="A144" t="s">
        <v>485</v>
      </c>
      <c r="B144" t="str">
        <f>IF(ISERROR(VLOOKUP(A144,'Country category'!$A$3:$A$50,1,FALSE)),"non-SSA","sub-Saharan Africa")</f>
        <v>non-SSA</v>
      </c>
      <c r="C144" t="s">
        <v>486</v>
      </c>
      <c r="D144" t="s">
        <v>780</v>
      </c>
      <c r="E144" t="s">
        <v>781</v>
      </c>
      <c r="F144">
        <v>2865.7841628443698</v>
      </c>
      <c r="G144">
        <v>2959.5022701971229</v>
      </c>
      <c r="H144">
        <v>3022.757482758976</v>
      </c>
      <c r="I144">
        <v>3200.42616210093</v>
      </c>
      <c r="J144">
        <v>3386.686365102717</v>
      </c>
      <c r="K144">
        <v>3615.622095204269</v>
      </c>
      <c r="L144">
        <v>3835.5411311208468</v>
      </c>
      <c r="M144">
        <v>4070.069962170016</v>
      </c>
      <c r="N144">
        <v>4180.347115960235</v>
      </c>
      <c r="O144">
        <v>4389.9930632199876</v>
      </c>
      <c r="P144">
        <v>4770.1873707436753</v>
      </c>
      <c r="Q144">
        <v>5090.2478770741691</v>
      </c>
      <c r="R144">
        <v>5462.5021855572822</v>
      </c>
      <c r="S144">
        <v>5934.7285421801134</v>
      </c>
      <c r="T144">
        <v>6551.834241963641</v>
      </c>
      <c r="U144">
        <v>7255.4363556220906</v>
      </c>
      <c r="V144">
        <v>8258.651634697113</v>
      </c>
      <c r="W144">
        <v>9289.172243007768</v>
      </c>
      <c r="X144">
        <v>10228.2791989008</v>
      </c>
      <c r="Y144">
        <v>10623.690761422769</v>
      </c>
      <c r="Z144">
        <v>11551.88739496597</v>
      </c>
      <c r="AA144">
        <v>12615.92198980692</v>
      </c>
      <c r="AB144">
        <v>13452.629000156299</v>
      </c>
      <c r="AC144">
        <v>14181.1571947388</v>
      </c>
      <c r="AD144">
        <v>14657.943598396079</v>
      </c>
      <c r="AE144">
        <v>14676.890812137521</v>
      </c>
      <c r="AF144">
        <v>15128.71177768013</v>
      </c>
      <c r="AG144">
        <v>15953.28927326132</v>
      </c>
      <c r="AH144">
        <v>17182.793451940139</v>
      </c>
      <c r="AI144">
        <v>18183.105670333229</v>
      </c>
      <c r="AJ144">
        <v>18331.632976033361</v>
      </c>
    </row>
    <row r="145" spans="1:36" hidden="1">
      <c r="A145" t="s">
        <v>487</v>
      </c>
      <c r="B145" t="str">
        <f>IF(ISERROR(VLOOKUP(A145,'Country category'!$A$3:$A$50,1,FALSE)),"non-SSA","sub-Saharan Africa")</f>
        <v>non-SSA</v>
      </c>
      <c r="C145" t="s">
        <v>488</v>
      </c>
      <c r="D145" t="s">
        <v>780</v>
      </c>
      <c r="E145" t="s">
        <v>781</v>
      </c>
      <c r="K145">
        <v>5927.3301780144084</v>
      </c>
      <c r="L145">
        <v>6383.8030588803549</v>
      </c>
      <c r="M145">
        <v>7069.5623242840384</v>
      </c>
      <c r="N145">
        <v>7762.537908445669</v>
      </c>
      <c r="O145">
        <v>7820.7179716456767</v>
      </c>
      <c r="P145">
        <v>8445.899213212937</v>
      </c>
      <c r="Q145">
        <v>9436.0541091621617</v>
      </c>
      <c r="R145">
        <v>10480.72100779014</v>
      </c>
      <c r="S145">
        <v>12067.67410951069</v>
      </c>
      <c r="T145">
        <v>13030.36041095666</v>
      </c>
      <c r="U145">
        <v>14510.53009453857</v>
      </c>
      <c r="V145">
        <v>16483.85035827064</v>
      </c>
      <c r="W145">
        <v>19094.640961398989</v>
      </c>
      <c r="X145">
        <v>20721.013196121141</v>
      </c>
      <c r="Y145">
        <v>18116.730264154739</v>
      </c>
      <c r="Z145">
        <v>20096.736096980501</v>
      </c>
      <c r="AA145">
        <v>22884.824951963121</v>
      </c>
      <c r="AB145">
        <v>24703.685820250172</v>
      </c>
      <c r="AC145">
        <v>26721.579671284431</v>
      </c>
      <c r="AD145">
        <v>28184.472330385801</v>
      </c>
      <c r="AE145">
        <v>28834.42768011348</v>
      </c>
      <c r="AF145">
        <v>30925.17084935895</v>
      </c>
      <c r="AG145">
        <v>33761.871239796012</v>
      </c>
      <c r="AH145">
        <v>36376.189815246878</v>
      </c>
      <c r="AI145">
        <v>38540.781454233853</v>
      </c>
      <c r="AJ145">
        <v>38883.119034321127</v>
      </c>
    </row>
    <row r="146" spans="1:36" hidden="1">
      <c r="A146" t="s">
        <v>489</v>
      </c>
      <c r="B146" t="str">
        <f>IF(ISERROR(VLOOKUP(A146,'Country category'!$A$3:$A$50,1,FALSE)),"non-SSA","sub-Saharan Africa")</f>
        <v>non-SSA</v>
      </c>
      <c r="C146" t="s">
        <v>490</v>
      </c>
      <c r="D146" t="s">
        <v>780</v>
      </c>
      <c r="E146" t="s">
        <v>781</v>
      </c>
      <c r="F146">
        <v>29933.350120488019</v>
      </c>
      <c r="G146">
        <v>33173.228508502572</v>
      </c>
      <c r="H146">
        <v>34090.761036515432</v>
      </c>
      <c r="I146">
        <v>35879.911742745127</v>
      </c>
      <c r="J146">
        <v>37531.673244510828</v>
      </c>
      <c r="K146">
        <v>38325.315448422021</v>
      </c>
      <c r="L146">
        <v>39710.393890391839</v>
      </c>
      <c r="M146">
        <v>42485.593563736802</v>
      </c>
      <c r="N146">
        <v>44267.452267396773</v>
      </c>
      <c r="O146">
        <v>49844.676962797588</v>
      </c>
      <c r="P146">
        <v>55117.256479393793</v>
      </c>
      <c r="Q146">
        <v>56125.229448923579</v>
      </c>
      <c r="R146">
        <v>58575.679271754409</v>
      </c>
      <c r="S146">
        <v>60196.543506965507</v>
      </c>
      <c r="T146">
        <v>64692.597067268252</v>
      </c>
      <c r="U146">
        <v>68787.854749426595</v>
      </c>
      <c r="V146">
        <v>78878.457748514396</v>
      </c>
      <c r="W146">
        <v>85109.87944763829</v>
      </c>
      <c r="X146">
        <v>90970.721198014711</v>
      </c>
      <c r="Y146">
        <v>86875.853766796703</v>
      </c>
      <c r="Z146">
        <v>90361.783087755015</v>
      </c>
      <c r="AA146">
        <v>94475.030226502349</v>
      </c>
      <c r="AB146">
        <v>96636.426643956001</v>
      </c>
      <c r="AC146">
        <v>100925.0119922405</v>
      </c>
      <c r="AD146">
        <v>105296.28458823189</v>
      </c>
      <c r="AE146">
        <v>107859.68599930761</v>
      </c>
      <c r="AF146">
        <v>113365.1760822654</v>
      </c>
      <c r="AG146">
        <v>114985.84223598881</v>
      </c>
      <c r="AH146">
        <v>116965.5861107745</v>
      </c>
      <c r="AI146">
        <v>117341.9150643539</v>
      </c>
      <c r="AJ146">
        <v>117500.20722160939</v>
      </c>
    </row>
    <row r="147" spans="1:36" hidden="1">
      <c r="A147" t="s">
        <v>491</v>
      </c>
      <c r="B147" t="str">
        <f>IF(ISERROR(VLOOKUP(A147,'Country category'!$A$3:$A$50,1,FALSE)),"non-SSA","sub-Saharan Africa")</f>
        <v>non-SSA</v>
      </c>
      <c r="C147" t="s">
        <v>492</v>
      </c>
      <c r="D147" t="s">
        <v>780</v>
      </c>
      <c r="E147" t="s">
        <v>781</v>
      </c>
      <c r="K147">
        <v>5514.665962819935</v>
      </c>
      <c r="L147">
        <v>5807.3405891777156</v>
      </c>
      <c r="M147">
        <v>6487.4660043320046</v>
      </c>
      <c r="N147">
        <v>7068.1950718456064</v>
      </c>
      <c r="O147">
        <v>7405.8479751952173</v>
      </c>
      <c r="P147">
        <v>8039.5063662046359</v>
      </c>
      <c r="Q147">
        <v>9044.5463924075575</v>
      </c>
      <c r="R147">
        <v>10081.191863628081</v>
      </c>
      <c r="S147">
        <v>11060.94271989341</v>
      </c>
      <c r="T147">
        <v>12278.584836736591</v>
      </c>
      <c r="U147">
        <v>13913.78830033241</v>
      </c>
      <c r="V147">
        <v>15859.315388202451</v>
      </c>
      <c r="W147">
        <v>18236.60920647033</v>
      </c>
      <c r="X147">
        <v>19573.155385567119</v>
      </c>
      <c r="Y147">
        <v>17023.754918356241</v>
      </c>
      <c r="Z147">
        <v>17706.894512358042</v>
      </c>
      <c r="AA147">
        <v>19248.419400172959</v>
      </c>
      <c r="AB147">
        <v>21290.45958789999</v>
      </c>
      <c r="AC147">
        <v>22639.068337584191</v>
      </c>
      <c r="AD147">
        <v>23815.800062311489</v>
      </c>
      <c r="AE147">
        <v>24972.78608699323</v>
      </c>
      <c r="AF147">
        <v>26721.72619969623</v>
      </c>
      <c r="AG147">
        <v>28673.563396266411</v>
      </c>
      <c r="AH147">
        <v>30877.04192648071</v>
      </c>
      <c r="AI147">
        <v>31883.25911480323</v>
      </c>
      <c r="AJ147">
        <v>31464.48429322895</v>
      </c>
    </row>
    <row r="148" spans="1:36" hidden="1">
      <c r="A148" t="s">
        <v>493</v>
      </c>
      <c r="B148" t="str">
        <f>IF(ISERROR(VLOOKUP(A148,'Country category'!$A$3:$A$50,1,FALSE)),"non-SSA","sub-Saharan Africa")</f>
        <v>non-SSA</v>
      </c>
      <c r="C148" t="s">
        <v>494</v>
      </c>
      <c r="D148" t="s">
        <v>780</v>
      </c>
      <c r="E148" t="s">
        <v>781</v>
      </c>
      <c r="F148">
        <v>27230.559630521719</v>
      </c>
      <c r="G148">
        <v>28372.285721141099</v>
      </c>
      <c r="H148">
        <v>32090.097723978372</v>
      </c>
      <c r="I148">
        <v>33818.328225655983</v>
      </c>
      <c r="J148">
        <v>35283.971813098477</v>
      </c>
      <c r="K148">
        <v>36466.874336669192</v>
      </c>
      <c r="L148">
        <v>36240.172293596697</v>
      </c>
      <c r="M148">
        <v>36054.104301475047</v>
      </c>
      <c r="N148">
        <v>34091.068720089723</v>
      </c>
      <c r="O148">
        <v>33060.053873349607</v>
      </c>
      <c r="P148">
        <v>34957.445832862657</v>
      </c>
      <c r="Q148">
        <v>35903.614553070242</v>
      </c>
      <c r="R148">
        <v>38757.913875889448</v>
      </c>
      <c r="S148">
        <v>42986.676191318722</v>
      </c>
      <c r="T148">
        <v>54543.398785177757</v>
      </c>
      <c r="U148">
        <v>59366.399686884477</v>
      </c>
      <c r="V148">
        <v>67816.201133185765</v>
      </c>
      <c r="W148">
        <v>78028.467321471384</v>
      </c>
      <c r="X148">
        <v>80531.399206162532</v>
      </c>
      <c r="Y148">
        <v>80435.593914970945</v>
      </c>
      <c r="Z148">
        <v>99581.13588969862</v>
      </c>
      <c r="AA148">
        <v>120804.8241534963</v>
      </c>
      <c r="AB148">
        <v>134012.01483716871</v>
      </c>
      <c r="AC148">
        <v>153563.91096035211</v>
      </c>
      <c r="AD148">
        <v>152856.3410852995</v>
      </c>
      <c r="AE148">
        <v>116298.7295516203</v>
      </c>
      <c r="AF148">
        <v>114893.0153313928</v>
      </c>
      <c r="AG148">
        <v>126144.1040581251</v>
      </c>
      <c r="AH148">
        <v>135551.8078726446</v>
      </c>
      <c r="AI148">
        <v>132654.8967002568</v>
      </c>
      <c r="AJ148">
        <v>60895.515638497192</v>
      </c>
    </row>
    <row r="149" spans="1:36" hidden="1">
      <c r="A149" t="s">
        <v>495</v>
      </c>
      <c r="B149" t="str">
        <f>IF(ISERROR(VLOOKUP(A149,'Country category'!$A$3:$A$50,1,FALSE)),"non-SSA","sub-Saharan Africa")</f>
        <v>non-SSA</v>
      </c>
      <c r="C149" t="s">
        <v>496</v>
      </c>
      <c r="D149" t="s">
        <v>780</v>
      </c>
      <c r="E149" t="s">
        <v>781</v>
      </c>
    </row>
    <row r="150" spans="1:36" hidden="1">
      <c r="A150" t="s">
        <v>497</v>
      </c>
      <c r="B150" t="str">
        <f>IF(ISERROR(VLOOKUP(A150,'Country category'!$A$3:$A$50,1,FALSE)),"non-SSA","sub-Saharan Africa")</f>
        <v>non-SSA</v>
      </c>
      <c r="C150" t="s">
        <v>498</v>
      </c>
      <c r="D150" t="s">
        <v>780</v>
      </c>
      <c r="E150" t="s">
        <v>781</v>
      </c>
      <c r="F150">
        <v>2547.4549985489102</v>
      </c>
      <c r="G150">
        <v>2772.6715131475398</v>
      </c>
      <c r="H150">
        <v>2727.3186054334701</v>
      </c>
      <c r="I150">
        <v>2723.8939342735598</v>
      </c>
      <c r="J150">
        <v>3026.4949257276298</v>
      </c>
      <c r="K150">
        <v>2878.0781883391801</v>
      </c>
      <c r="L150">
        <v>3246.02319200291</v>
      </c>
      <c r="M150">
        <v>3208.4217159140599</v>
      </c>
      <c r="N150">
        <v>3434.52751079975</v>
      </c>
      <c r="O150">
        <v>3477.87895148896</v>
      </c>
      <c r="P150">
        <v>3579.3499527631602</v>
      </c>
      <c r="Q150">
        <v>3878.2904383464102</v>
      </c>
      <c r="R150">
        <v>4014.2391654069202</v>
      </c>
      <c r="S150">
        <v>4281.4003889146097</v>
      </c>
      <c r="T150">
        <v>4553.5571346789902</v>
      </c>
      <c r="U150">
        <v>4793.2670280031298</v>
      </c>
      <c r="V150">
        <v>5250.5216764391298</v>
      </c>
      <c r="W150">
        <v>5516.8742711237101</v>
      </c>
      <c r="X150">
        <v>5886.6721119856302</v>
      </c>
      <c r="Y150">
        <v>6107.3802706446104</v>
      </c>
      <c r="Z150">
        <v>6332.1256668014903</v>
      </c>
      <c r="AA150">
        <v>6712.32317824853</v>
      </c>
      <c r="AB150">
        <v>6702.4183242653298</v>
      </c>
      <c r="AC150">
        <v>6916.0130317388102</v>
      </c>
      <c r="AD150">
        <v>6609.6091078775498</v>
      </c>
      <c r="AE150">
        <v>7024.9630890266299</v>
      </c>
      <c r="AF150">
        <v>7113.0045998628702</v>
      </c>
      <c r="AG150">
        <v>7312.0567790385603</v>
      </c>
      <c r="AH150">
        <v>7625.7357534584798</v>
      </c>
      <c r="AI150">
        <v>7865.9065239828797</v>
      </c>
      <c r="AJ150">
        <v>7369.4926303401598</v>
      </c>
    </row>
    <row r="151" spans="1:36" hidden="1">
      <c r="A151" t="s">
        <v>499</v>
      </c>
      <c r="B151" t="str">
        <f>IF(ISERROR(VLOOKUP(A151,'Country category'!$A$3:$A$50,1,FALSE)),"non-SSA","sub-Saharan Africa")</f>
        <v>non-SSA</v>
      </c>
      <c r="C151" t="s">
        <v>500</v>
      </c>
      <c r="D151" t="s">
        <v>780</v>
      </c>
      <c r="E151" t="s">
        <v>781</v>
      </c>
    </row>
    <row r="152" spans="1:36" hidden="1">
      <c r="A152" t="s">
        <v>501</v>
      </c>
      <c r="B152" t="str">
        <f>IF(ISERROR(VLOOKUP(A152,'Country category'!$A$3:$A$50,1,FALSE)),"non-SSA","sub-Saharan Africa")</f>
        <v>non-SSA</v>
      </c>
      <c r="C152" t="s">
        <v>502</v>
      </c>
      <c r="D152" t="s">
        <v>780</v>
      </c>
      <c r="E152" t="s">
        <v>781</v>
      </c>
      <c r="K152">
        <v>3184.2807969028372</v>
      </c>
      <c r="L152">
        <v>3058.133045609718</v>
      </c>
      <c r="M152">
        <v>3175.811555310815</v>
      </c>
      <c r="N152">
        <v>3002.6619060941262</v>
      </c>
      <c r="O152">
        <v>2948.0424258358571</v>
      </c>
      <c r="P152">
        <v>3083.735430200411</v>
      </c>
      <c r="Q152">
        <v>3351.0942509229312</v>
      </c>
      <c r="R152">
        <v>3678.1284668242788</v>
      </c>
      <c r="S152">
        <v>4004.9609995025171</v>
      </c>
      <c r="T152">
        <v>4428.0728318044257</v>
      </c>
      <c r="U152">
        <v>4920.4130611540604</v>
      </c>
      <c r="V152">
        <v>5327.4282994420037</v>
      </c>
      <c r="W152">
        <v>5647.7257324905868</v>
      </c>
      <c r="X152">
        <v>6218.499816323344</v>
      </c>
      <c r="Y152">
        <v>5897.3918280724401</v>
      </c>
      <c r="Z152">
        <v>6396.0892715613063</v>
      </c>
      <c r="AA152">
        <v>6913.602292033218</v>
      </c>
      <c r="AB152">
        <v>7363.1623193664054</v>
      </c>
      <c r="AC152">
        <v>8381.6718331392422</v>
      </c>
      <c r="AD152">
        <v>8827.0541075854781</v>
      </c>
      <c r="AE152">
        <v>9254.8486051297623</v>
      </c>
      <c r="AF152">
        <v>10610.477842799301</v>
      </c>
      <c r="AG152">
        <v>11651.317454686239</v>
      </c>
      <c r="AH152">
        <v>12659.98365852705</v>
      </c>
      <c r="AI152">
        <v>13577.40657719927</v>
      </c>
      <c r="AJ152">
        <v>13000.401585876391</v>
      </c>
    </row>
    <row r="153" spans="1:36">
      <c r="A153" t="s">
        <v>161</v>
      </c>
      <c r="B153" t="str">
        <f>IF(ISERROR(VLOOKUP(A153,'Country category'!$A$3:$A$50,1,FALSE)),"non-SSA","sub-Saharan Africa")</f>
        <v>sub-Saharan Africa</v>
      </c>
      <c r="C153" t="s">
        <v>503</v>
      </c>
      <c r="D153" t="s">
        <v>780</v>
      </c>
      <c r="E153" t="s">
        <v>781</v>
      </c>
      <c r="F153">
        <v>1212.2058644252579</v>
      </c>
      <c r="G153">
        <v>1140.331978822471</v>
      </c>
      <c r="H153">
        <v>1145.697603398145</v>
      </c>
      <c r="I153">
        <v>1162.13847103852</v>
      </c>
      <c r="J153">
        <v>1150.945324885156</v>
      </c>
      <c r="K153">
        <v>1158.552583410479</v>
      </c>
      <c r="L153">
        <v>1168.1391302870859</v>
      </c>
      <c r="M153">
        <v>1194.690175166633</v>
      </c>
      <c r="N153">
        <v>1216.3834442598829</v>
      </c>
      <c r="O153">
        <v>1251.883794479585</v>
      </c>
      <c r="P153">
        <v>1295.84769028038</v>
      </c>
      <c r="Q153">
        <v>1360.8180464775189</v>
      </c>
      <c r="R153">
        <v>1174.4083605347489</v>
      </c>
      <c r="S153">
        <v>1274.200057275292</v>
      </c>
      <c r="T153">
        <v>1336.7655162161491</v>
      </c>
      <c r="U153">
        <v>1401.930220918483</v>
      </c>
      <c r="V153">
        <v>1478.502894527986</v>
      </c>
      <c r="W153">
        <v>1559.227911097965</v>
      </c>
      <c r="X153">
        <v>1648.5037173988139</v>
      </c>
      <c r="Y153">
        <v>1550.5780109141051</v>
      </c>
      <c r="Z153">
        <v>1534.8911215288881</v>
      </c>
      <c r="AA153">
        <v>1548.327415979569</v>
      </c>
      <c r="AB153">
        <v>1530.934089619803</v>
      </c>
      <c r="AC153">
        <v>1535.488434769484</v>
      </c>
      <c r="AD153">
        <v>1555.822480428383</v>
      </c>
      <c r="AE153">
        <v>1546.8372202758101</v>
      </c>
      <c r="AF153">
        <v>1606.6674053855129</v>
      </c>
      <c r="AG153">
        <v>1584.424518591097</v>
      </c>
      <c r="AH153">
        <v>1630.189356616442</v>
      </c>
      <c r="AI153">
        <v>1687.0692272422191</v>
      </c>
      <c r="AJ153">
        <v>1544.160329073015</v>
      </c>
    </row>
    <row r="154" spans="1:36" hidden="1">
      <c r="A154" t="s">
        <v>504</v>
      </c>
      <c r="B154" t="str">
        <f>IF(ISERROR(VLOOKUP(A154,'Country category'!$A$3:$A$50,1,FALSE)),"non-SSA","sub-Saharan Africa")</f>
        <v>non-SSA</v>
      </c>
      <c r="C154" t="s">
        <v>505</v>
      </c>
      <c r="D154" t="s">
        <v>780</v>
      </c>
      <c r="E154" t="s">
        <v>781</v>
      </c>
      <c r="K154">
        <v>6174.4322976846306</v>
      </c>
      <c r="L154">
        <v>6649.8767979815584</v>
      </c>
      <c r="M154">
        <v>7207.6883756349498</v>
      </c>
      <c r="N154">
        <v>7700.5631962519174</v>
      </c>
      <c r="O154">
        <v>8140.2177379666809</v>
      </c>
      <c r="P154">
        <v>8460.5519662949901</v>
      </c>
      <c r="Q154">
        <v>8104.6261855963312</v>
      </c>
      <c r="R154">
        <v>8594.783805906045</v>
      </c>
      <c r="S154">
        <v>9678.6147613289413</v>
      </c>
      <c r="T154">
        <v>10248.25024047483</v>
      </c>
      <c r="U154">
        <v>8940.5443489284535</v>
      </c>
      <c r="V154">
        <v>11336.57383660328</v>
      </c>
      <c r="W154">
        <v>12251.65735684512</v>
      </c>
      <c r="X154">
        <v>13345.167067324161</v>
      </c>
      <c r="Y154">
        <v>12123.85656291297</v>
      </c>
      <c r="Z154">
        <v>12712.343212696071</v>
      </c>
      <c r="AA154">
        <v>13542.998674171289</v>
      </c>
      <c r="AB154">
        <v>13690.735199116551</v>
      </c>
      <c r="AC154">
        <v>14774.185635389809</v>
      </c>
      <c r="AD154">
        <v>15993.0586879357</v>
      </c>
      <c r="AE154">
        <v>16768.734178776482</v>
      </c>
      <c r="AF154">
        <v>17411.347251663919</v>
      </c>
      <c r="AG154">
        <v>18057.910923331328</v>
      </c>
      <c r="AH154">
        <v>19245.081390163119</v>
      </c>
      <c r="AI154">
        <v>20335.589332200379</v>
      </c>
      <c r="AJ154">
        <v>13443.48258543906</v>
      </c>
    </row>
    <row r="155" spans="1:36" hidden="1">
      <c r="A155" t="s">
        <v>506</v>
      </c>
      <c r="B155" t="str">
        <f>IF(ISERROR(VLOOKUP(A155,'Country category'!$A$3:$A$50,1,FALSE)),"non-SSA","sub-Saharan Africa")</f>
        <v>non-SSA</v>
      </c>
      <c r="C155" t="s">
        <v>507</v>
      </c>
      <c r="D155" t="s">
        <v>780</v>
      </c>
      <c r="E155" t="s">
        <v>781</v>
      </c>
      <c r="F155">
        <v>7630.8288491422136</v>
      </c>
      <c r="G155">
        <v>8356.2712835497314</v>
      </c>
      <c r="H155">
        <v>8772.3411101252113</v>
      </c>
      <c r="I155">
        <v>8977.8586569278104</v>
      </c>
      <c r="J155">
        <v>9136.6793067556955</v>
      </c>
      <c r="K155">
        <v>9304.4427791186845</v>
      </c>
      <c r="L155">
        <v>9719.7845975293585</v>
      </c>
      <c r="M155">
        <v>10018.22414207084</v>
      </c>
      <c r="N155">
        <v>10418.70954394241</v>
      </c>
      <c r="O155">
        <v>10561.941438879559</v>
      </c>
      <c r="P155">
        <v>11314.772909261899</v>
      </c>
      <c r="Q155">
        <v>11495.98249025541</v>
      </c>
      <c r="R155">
        <v>11638.26455223801</v>
      </c>
      <c r="S155">
        <v>12162.4309569221</v>
      </c>
      <c r="T155">
        <v>13249.16080455516</v>
      </c>
      <c r="U155">
        <v>14009.32510422933</v>
      </c>
      <c r="V155">
        <v>14903.59119412025</v>
      </c>
      <c r="W155">
        <v>15751.251733631731</v>
      </c>
      <c r="X155">
        <v>16421.396916048991</v>
      </c>
      <c r="Y155">
        <v>16318.118044351701</v>
      </c>
      <c r="Z155">
        <v>16972.301817501539</v>
      </c>
      <c r="AA155">
        <v>17564.699411804399</v>
      </c>
      <c r="AB155">
        <v>18143.16630316115</v>
      </c>
      <c r="AC155">
        <v>18029.004827692112</v>
      </c>
      <c r="AD155">
        <v>17695.730215706131</v>
      </c>
      <c r="AE155">
        <v>15928.51893977962</v>
      </c>
      <c r="AF155">
        <v>15597.58644367679</v>
      </c>
      <c r="AG155">
        <v>16224.699211606759</v>
      </c>
      <c r="AH155">
        <v>16533.520064252669</v>
      </c>
      <c r="AI155">
        <v>16671.406893438521</v>
      </c>
      <c r="AJ155">
        <v>16011.07847515458</v>
      </c>
    </row>
    <row r="156" spans="1:36" hidden="1">
      <c r="A156" t="s">
        <v>508</v>
      </c>
      <c r="B156" t="str">
        <f>IF(ISERROR(VLOOKUP(A156,'Country category'!$A$3:$A$50,1,FALSE)),"non-SSA","sub-Saharan Africa")</f>
        <v>non-SSA</v>
      </c>
      <c r="C156" t="s">
        <v>509</v>
      </c>
      <c r="D156" t="s">
        <v>780</v>
      </c>
      <c r="E156" t="s">
        <v>781</v>
      </c>
      <c r="F156">
        <v>8084.5007412053164</v>
      </c>
      <c r="G156">
        <v>8562.7211724763602</v>
      </c>
      <c r="H156">
        <v>8938.9941611153736</v>
      </c>
      <c r="I156">
        <v>8558.5481799674344</v>
      </c>
      <c r="J156">
        <v>9017.4512532281387</v>
      </c>
      <c r="K156">
        <v>8485.506974340944</v>
      </c>
      <c r="L156">
        <v>9079.1768953836472</v>
      </c>
      <c r="M156">
        <v>9715.4024281218008</v>
      </c>
      <c r="N156">
        <v>10176.63542198844</v>
      </c>
      <c r="O156">
        <v>10448.824367612529</v>
      </c>
      <c r="P156">
        <v>11089.489994986419</v>
      </c>
      <c r="Q156">
        <v>11136.021911970851</v>
      </c>
      <c r="R156">
        <v>11187.4769618308</v>
      </c>
      <c r="S156">
        <v>11488.29562828728</v>
      </c>
      <c r="T156">
        <v>12090.99120690563</v>
      </c>
      <c r="U156">
        <v>12657.637672180779</v>
      </c>
      <c r="V156">
        <v>13812.901395923431</v>
      </c>
      <c r="W156">
        <v>14297.221385256909</v>
      </c>
      <c r="X156">
        <v>14924.82161405021</v>
      </c>
      <c r="Y156">
        <v>14547.64458307779</v>
      </c>
      <c r="Z156">
        <v>15255.019052785039</v>
      </c>
      <c r="AA156">
        <v>16520.259222491539</v>
      </c>
      <c r="AB156">
        <v>17162.927370683821</v>
      </c>
      <c r="AC156">
        <v>17373.89745672575</v>
      </c>
      <c r="AD156">
        <v>18056.78980614759</v>
      </c>
      <c r="AE156">
        <v>18301.500469046881</v>
      </c>
      <c r="AF156">
        <v>19323.665868989559</v>
      </c>
      <c r="AG156">
        <v>19721.26097592408</v>
      </c>
      <c r="AH156">
        <v>20096.1566534339</v>
      </c>
      <c r="AI156">
        <v>19863.027230148102</v>
      </c>
      <c r="AJ156">
        <v>18444.073045089241</v>
      </c>
    </row>
    <row r="157" spans="1:36" hidden="1">
      <c r="A157" t="s">
        <v>510</v>
      </c>
      <c r="B157" t="str">
        <f>IF(ISERROR(VLOOKUP(A157,'Country category'!$A$3:$A$50,1,FALSE)),"non-SSA","sub-Saharan Africa")</f>
        <v>non-SSA</v>
      </c>
      <c r="C157" t="s">
        <v>511</v>
      </c>
      <c r="D157" t="s">
        <v>780</v>
      </c>
      <c r="E157" t="s">
        <v>781</v>
      </c>
      <c r="F157">
        <v>1950.759686513037</v>
      </c>
      <c r="G157">
        <v>1971.04407243626</v>
      </c>
      <c r="H157">
        <v>2123.118067827631</v>
      </c>
      <c r="I157">
        <v>2276.889485201707</v>
      </c>
      <c r="J157">
        <v>2443.2707342142248</v>
      </c>
      <c r="K157">
        <v>2686.5431659827418</v>
      </c>
      <c r="L157">
        <v>2450.520514161245</v>
      </c>
      <c r="M157">
        <v>2336.800809113573</v>
      </c>
      <c r="N157">
        <v>2348.2535783221542</v>
      </c>
      <c r="O157">
        <v>2349.365646396137</v>
      </c>
      <c r="P157">
        <v>2418.292345482464</v>
      </c>
      <c r="Q157">
        <v>2606.2933415512039</v>
      </c>
      <c r="R157">
        <v>2696.382046302645</v>
      </c>
      <c r="S157">
        <v>2646.6356229230269</v>
      </c>
      <c r="T157">
        <v>2692.770293849389</v>
      </c>
      <c r="U157">
        <v>2801.8267328415141</v>
      </c>
      <c r="V157">
        <v>2850.2839571670038</v>
      </c>
      <c r="W157">
        <v>3006.2512111833589</v>
      </c>
      <c r="X157">
        <v>2869.1959534382809</v>
      </c>
      <c r="Y157">
        <v>2978.416547926111</v>
      </c>
      <c r="Z157">
        <v>3208.0121079929791</v>
      </c>
      <c r="AA157">
        <v>3245.5846641768899</v>
      </c>
      <c r="AB157">
        <v>3221.1946565528779</v>
      </c>
      <c r="AC157">
        <v>3396.1876471464439</v>
      </c>
      <c r="AD157">
        <v>3411.1602403158849</v>
      </c>
      <c r="AE157">
        <v>3483.3315181908952</v>
      </c>
      <c r="AF157">
        <v>3548.8688803867149</v>
      </c>
      <c r="AG157">
        <v>3711.8960037359079</v>
      </c>
      <c r="AH157">
        <v>3912.6987058732011</v>
      </c>
      <c r="AI157">
        <v>4219.7934399009046</v>
      </c>
      <c r="AJ157">
        <v>4147.9381041550496</v>
      </c>
    </row>
    <row r="158" spans="1:36" hidden="1">
      <c r="A158" t="s">
        <v>512</v>
      </c>
      <c r="B158" t="str">
        <f>IF(ISERROR(VLOOKUP(A158,'Country category'!$A$3:$A$50,1,FALSE)),"non-SSA","sub-Saharan Africa")</f>
        <v>non-SSA</v>
      </c>
      <c r="C158" t="s">
        <v>513</v>
      </c>
      <c r="D158" t="s">
        <v>780</v>
      </c>
      <c r="E158" t="s">
        <v>781</v>
      </c>
      <c r="F158">
        <v>2658.7555886251139</v>
      </c>
      <c r="G158">
        <v>2753.937708918892</v>
      </c>
      <c r="H158">
        <v>2824.1941293376649</v>
      </c>
      <c r="I158">
        <v>2927.182353992795</v>
      </c>
      <c r="J158">
        <v>3032.7634071441862</v>
      </c>
      <c r="K158">
        <v>3176.6890302424222</v>
      </c>
      <c r="L158">
        <v>3359.1180831314732</v>
      </c>
      <c r="M158">
        <v>3527.4638281051912</v>
      </c>
      <c r="N158">
        <v>3553.7532541605901</v>
      </c>
      <c r="O158">
        <v>3696.1842513959009</v>
      </c>
      <c r="P158">
        <v>3949.3389251544122</v>
      </c>
      <c r="Q158">
        <v>4136.9175687771258</v>
      </c>
      <c r="R158">
        <v>4346.7485566315709</v>
      </c>
      <c r="S158">
        <v>4640.8639540710828</v>
      </c>
      <c r="T158">
        <v>5073.7888554674419</v>
      </c>
      <c r="U158">
        <v>5547.8359840409676</v>
      </c>
      <c r="V158">
        <v>6166.3512900000787</v>
      </c>
      <c r="W158">
        <v>6799.5444499287687</v>
      </c>
      <c r="X158">
        <v>7326.1667781134356</v>
      </c>
      <c r="Y158">
        <v>7551.0312951486767</v>
      </c>
      <c r="Z158">
        <v>8130.2825992003536</v>
      </c>
      <c r="AA158">
        <v>8731.2366109899376</v>
      </c>
      <c r="AB158">
        <v>9249.2449531663497</v>
      </c>
      <c r="AC158">
        <v>9681.8350501105942</v>
      </c>
      <c r="AD158">
        <v>9966.0421645276801</v>
      </c>
      <c r="AE158">
        <v>10036.293011271349</v>
      </c>
      <c r="AF158">
        <v>10363.568659350731</v>
      </c>
      <c r="AG158">
        <v>10874.14947489413</v>
      </c>
      <c r="AH158">
        <v>11558.44842636163</v>
      </c>
      <c r="AI158">
        <v>12059.438961631089</v>
      </c>
      <c r="AJ158">
        <v>11854.40161162279</v>
      </c>
    </row>
    <row r="159" spans="1:36" hidden="1">
      <c r="A159" t="s">
        <v>514</v>
      </c>
      <c r="B159" t="str">
        <f>IF(ISERROR(VLOOKUP(A159,'Country category'!$A$3:$A$50,1,FALSE)),"non-SSA","sub-Saharan Africa")</f>
        <v>non-SSA</v>
      </c>
      <c r="C159" t="s">
        <v>515</v>
      </c>
      <c r="D159" t="s">
        <v>780</v>
      </c>
      <c r="E159" t="s">
        <v>781</v>
      </c>
      <c r="F159">
        <v>5524.7646777586469</v>
      </c>
      <c r="G159">
        <v>5366.984050336544</v>
      </c>
      <c r="H159">
        <v>5140.8896502214338</v>
      </c>
      <c r="I159">
        <v>4881.0337064045534</v>
      </c>
      <c r="J159">
        <v>4903.3266403104508</v>
      </c>
      <c r="K159">
        <v>4946.4807391206314</v>
      </c>
      <c r="L159">
        <v>5080.9058291176334</v>
      </c>
      <c r="M159">
        <v>5226.7181969955836</v>
      </c>
      <c r="N159">
        <v>5448.073869034125</v>
      </c>
      <c r="O159">
        <v>5724.4700403276083</v>
      </c>
      <c r="P159">
        <v>6151.7968657544434</v>
      </c>
      <c r="Q159">
        <v>6049.9156173537576</v>
      </c>
      <c r="R159">
        <v>6395.2263478546538</v>
      </c>
      <c r="S159">
        <v>6595.4519699918956</v>
      </c>
      <c r="T159">
        <v>7172.00498731467</v>
      </c>
      <c r="U159">
        <v>7848.882967087191</v>
      </c>
      <c r="V159">
        <v>8690.2369259398602</v>
      </c>
      <c r="W159">
        <v>9350.9077790929769</v>
      </c>
      <c r="X159">
        <v>10521.89673336562</v>
      </c>
      <c r="Y159">
        <v>11009.99158524518</v>
      </c>
      <c r="Z159">
        <v>11361.0093874551</v>
      </c>
      <c r="AA159">
        <v>11689.90576716129</v>
      </c>
      <c r="AB159">
        <v>11915.689865726839</v>
      </c>
      <c r="AC159">
        <v>12727.33641435456</v>
      </c>
      <c r="AD159">
        <v>13434.843236189639</v>
      </c>
      <c r="AE159">
        <v>13888.29539012757</v>
      </c>
      <c r="AF159">
        <v>15137.99582608437</v>
      </c>
      <c r="AG159">
        <v>15706.444171865651</v>
      </c>
      <c r="AH159">
        <v>16777.474557471789</v>
      </c>
      <c r="AI159">
        <v>17565.220471215209</v>
      </c>
      <c r="AJ159">
        <v>16959.671228417948</v>
      </c>
    </row>
    <row r="160" spans="1:36">
      <c r="A160" t="s">
        <v>163</v>
      </c>
      <c r="B160" t="str">
        <f>IF(ISERROR(VLOOKUP(A160,'Country category'!$A$3:$A$50,1,FALSE)),"non-SSA","sub-Saharan Africa")</f>
        <v>sub-Saharan Africa</v>
      </c>
      <c r="C160" t="s">
        <v>516</v>
      </c>
      <c r="D160" t="s">
        <v>780</v>
      </c>
      <c r="E160" t="s">
        <v>781</v>
      </c>
      <c r="F160">
        <v>803.71218840727545</v>
      </c>
      <c r="G160">
        <v>908.52486534670493</v>
      </c>
      <c r="H160">
        <v>877.49321303611009</v>
      </c>
      <c r="I160">
        <v>902.63325961516318</v>
      </c>
      <c r="J160">
        <v>931.3664063666904</v>
      </c>
      <c r="K160">
        <v>934.54903453067811</v>
      </c>
      <c r="L160">
        <v>992.71839873042052</v>
      </c>
      <c r="M160">
        <v>1032.319290708703</v>
      </c>
      <c r="N160">
        <v>1094.128256889391</v>
      </c>
      <c r="O160">
        <v>1142.074748877252</v>
      </c>
      <c r="P160">
        <v>1134.5408452288741</v>
      </c>
      <c r="Q160">
        <v>1299.1132309103059</v>
      </c>
      <c r="R160">
        <v>1320.2123646853249</v>
      </c>
      <c r="S160">
        <v>1422.5616859107649</v>
      </c>
      <c r="T160">
        <v>1437.3031307419581</v>
      </c>
      <c r="U160">
        <v>1528.693782420723</v>
      </c>
      <c r="V160">
        <v>1594.9650125013609</v>
      </c>
      <c r="W160">
        <v>1639.3936809873869</v>
      </c>
      <c r="X160">
        <v>1693.719715439933</v>
      </c>
      <c r="Y160">
        <v>1731.268438621051</v>
      </c>
      <c r="Z160">
        <v>1787.1616736997239</v>
      </c>
      <c r="AA160">
        <v>1826.6475569919071</v>
      </c>
      <c r="AB160">
        <v>1763.840251003465</v>
      </c>
      <c r="AC160">
        <v>1812.9662201679839</v>
      </c>
      <c r="AD160">
        <v>1915.3044715320771</v>
      </c>
      <c r="AE160">
        <v>2032.65587188008</v>
      </c>
      <c r="AF160">
        <v>2189.0066217115609</v>
      </c>
      <c r="AG160">
        <v>2246.797420844845</v>
      </c>
      <c r="AH160">
        <v>2338.5336764920212</v>
      </c>
      <c r="AI160">
        <v>2419.8868412337779</v>
      </c>
      <c r="AJ160">
        <v>2347.988174181306</v>
      </c>
    </row>
    <row r="161" spans="1:36" hidden="1">
      <c r="A161" t="s">
        <v>517</v>
      </c>
      <c r="B161" t="str">
        <f>IF(ISERROR(VLOOKUP(A161,'Country category'!$A$3:$A$50,1,FALSE)),"non-SSA","sub-Saharan Africa")</f>
        <v>non-SSA</v>
      </c>
      <c r="C161" t="s">
        <v>518</v>
      </c>
      <c r="D161" t="s">
        <v>780</v>
      </c>
      <c r="E161" t="s">
        <v>781</v>
      </c>
      <c r="F161">
        <v>9019.4047237048526</v>
      </c>
      <c r="G161">
        <v>9644.3427792274251</v>
      </c>
      <c r="H161">
        <v>10220.860037338171</v>
      </c>
      <c r="I161">
        <v>10823.31568007446</v>
      </c>
      <c r="J161">
        <v>11570.41572580406</v>
      </c>
      <c r="K161">
        <v>12475.004377017611</v>
      </c>
      <c r="L161">
        <v>13076.11883441861</v>
      </c>
      <c r="M161">
        <v>13820.1671703545</v>
      </c>
      <c r="N161">
        <v>14470.547947248329</v>
      </c>
      <c r="O161">
        <v>15110.494341122439</v>
      </c>
      <c r="P161">
        <v>18355.496789414061</v>
      </c>
      <c r="Q161">
        <v>18510.598452045961</v>
      </c>
      <c r="R161">
        <v>19599.9414329873</v>
      </c>
      <c r="S161">
        <v>20929.395491741601</v>
      </c>
      <c r="T161">
        <v>21545.42519231054</v>
      </c>
      <c r="U161">
        <v>22306.6228714756</v>
      </c>
      <c r="V161">
        <v>23320.959843182241</v>
      </c>
      <c r="W161">
        <v>25059.13771468744</v>
      </c>
      <c r="X161">
        <v>26523.532692472869</v>
      </c>
      <c r="Y161">
        <v>26649.60413137505</v>
      </c>
      <c r="Z161">
        <v>28722.702185624199</v>
      </c>
      <c r="AA161">
        <v>28973.270857789408</v>
      </c>
      <c r="AB161">
        <v>30243.841314014098</v>
      </c>
      <c r="AC161">
        <v>32295.847340022068</v>
      </c>
      <c r="AD161">
        <v>34344.021787977726</v>
      </c>
      <c r="AE161">
        <v>37455.204874469993</v>
      </c>
      <c r="AF161">
        <v>39887.099485859268</v>
      </c>
      <c r="AG161">
        <v>42644.080444444793</v>
      </c>
      <c r="AH161">
        <v>44218.995671940269</v>
      </c>
      <c r="AI161">
        <v>45937.700168460557</v>
      </c>
      <c r="AJ161">
        <v>41740.770393887287</v>
      </c>
    </row>
    <row r="162" spans="1:36" hidden="1">
      <c r="A162" t="s">
        <v>519</v>
      </c>
      <c r="B162" t="str">
        <f>IF(ISERROR(VLOOKUP(A162,'Country category'!$A$3:$A$50,1,FALSE)),"non-SSA","sub-Saharan Africa")</f>
        <v>non-SSA</v>
      </c>
      <c r="C162" t="s">
        <v>520</v>
      </c>
      <c r="D162" t="s">
        <v>780</v>
      </c>
      <c r="E162" t="s">
        <v>781</v>
      </c>
      <c r="F162">
        <v>400.27399896958519</v>
      </c>
      <c r="G162">
        <v>412.65223795244788</v>
      </c>
      <c r="H162">
        <v>435.67970996390471</v>
      </c>
      <c r="I162">
        <v>475.17477489640731</v>
      </c>
      <c r="J162">
        <v>512.33132900479052</v>
      </c>
      <c r="K162">
        <v>554.13518024084999</v>
      </c>
      <c r="L162">
        <v>594.55732180168479</v>
      </c>
      <c r="M162">
        <v>633.51599782656729</v>
      </c>
      <c r="N162">
        <v>668.8840773585423</v>
      </c>
      <c r="O162">
        <v>726.98565071659834</v>
      </c>
      <c r="P162">
        <v>825.90113273334669</v>
      </c>
      <c r="Q162">
        <v>939.08718379706727</v>
      </c>
      <c r="R162">
        <v>1054.9251902901101</v>
      </c>
      <c r="S162">
        <v>1202.791834879715</v>
      </c>
      <c r="T162">
        <v>1392.316768315686</v>
      </c>
      <c r="U162">
        <v>1617.6267800703411</v>
      </c>
      <c r="V162">
        <v>1874.9003637991509</v>
      </c>
      <c r="W162">
        <v>2151.9464749067988</v>
      </c>
      <c r="X162">
        <v>2421.7129667250292</v>
      </c>
      <c r="Y162">
        <v>2676.9975605271711</v>
      </c>
      <c r="Z162">
        <v>2960.2412152411248</v>
      </c>
      <c r="AA162">
        <v>3224.5010196961939</v>
      </c>
      <c r="AB162">
        <v>3547.1306529337298</v>
      </c>
      <c r="AC162">
        <v>3782.572595366571</v>
      </c>
      <c r="AD162">
        <v>4009.962561917363</v>
      </c>
      <c r="AE162">
        <v>4105.4433769866437</v>
      </c>
      <c r="AF162">
        <v>4031.1797361403778</v>
      </c>
      <c r="AG162">
        <v>4224.5450306141156</v>
      </c>
      <c r="AH162">
        <v>4575.1309903977562</v>
      </c>
      <c r="AI162">
        <v>4940.1524991431943</v>
      </c>
      <c r="AJ162">
        <v>5123.8256031422334</v>
      </c>
    </row>
    <row r="163" spans="1:36" hidden="1">
      <c r="A163" t="s">
        <v>521</v>
      </c>
      <c r="B163" t="str">
        <f>IF(ISERROR(VLOOKUP(A163,'Country category'!$A$3:$A$50,1,FALSE)),"non-SSA","sub-Saharan Africa")</f>
        <v>non-SSA</v>
      </c>
      <c r="C163" t="s">
        <v>522</v>
      </c>
      <c r="D163" t="s">
        <v>780</v>
      </c>
      <c r="E163" t="s">
        <v>781</v>
      </c>
      <c r="F163">
        <v>4593.1224192468089</v>
      </c>
      <c r="G163">
        <v>4941.983998708718</v>
      </c>
      <c r="H163">
        <v>5163.0490860260416</v>
      </c>
      <c r="I163">
        <v>5306.3871419686102</v>
      </c>
      <c r="J163">
        <v>5377.1408650728436</v>
      </c>
      <c r="K163">
        <v>5522.7963228514709</v>
      </c>
      <c r="L163">
        <v>5837.761922960337</v>
      </c>
      <c r="M163">
        <v>6030.2480118305666</v>
      </c>
      <c r="N163">
        <v>6393.8113700156046</v>
      </c>
      <c r="O163">
        <v>6655.986294020986</v>
      </c>
      <c r="P163">
        <v>7116.2130690246668</v>
      </c>
      <c r="Q163">
        <v>7306.1203065612608</v>
      </c>
      <c r="R163">
        <v>7511.2050728096428</v>
      </c>
      <c r="S163">
        <v>7650.0258410727483</v>
      </c>
      <c r="T163">
        <v>8346.3316568555219</v>
      </c>
      <c r="U163">
        <v>8818.8179287699222</v>
      </c>
      <c r="V163">
        <v>9385.276302642058</v>
      </c>
      <c r="W163">
        <v>10051.827312574431</v>
      </c>
      <c r="X163">
        <v>10437.976989825411</v>
      </c>
      <c r="Y163">
        <v>10601.00139566426</v>
      </c>
      <c r="Z163">
        <v>11086.60733000614</v>
      </c>
      <c r="AA163">
        <v>11043.56650720678</v>
      </c>
      <c r="AB163">
        <v>11336.44083875696</v>
      </c>
      <c r="AC163">
        <v>11229.739850427461</v>
      </c>
      <c r="AD163">
        <v>10880.886224460161</v>
      </c>
      <c r="AE163">
        <v>10193.650969203851</v>
      </c>
      <c r="AF163">
        <v>10149.424241270261</v>
      </c>
      <c r="AG163">
        <v>10446.03744456678</v>
      </c>
      <c r="AH163">
        <v>10593.14262805215</v>
      </c>
      <c r="AI163">
        <v>10665.431729833739</v>
      </c>
      <c r="AJ163">
        <v>10327.42431333103</v>
      </c>
    </row>
    <row r="164" spans="1:36" hidden="1">
      <c r="A164" t="s">
        <v>523</v>
      </c>
      <c r="B164" t="str">
        <f>IF(ISERROR(VLOOKUP(A164,'Country category'!$A$3:$A$50,1,FALSE)),"non-SSA","sub-Saharan Africa")</f>
        <v>non-SSA</v>
      </c>
      <c r="C164" t="s">
        <v>524</v>
      </c>
      <c r="D164" t="s">
        <v>780</v>
      </c>
      <c r="E164" t="s">
        <v>781</v>
      </c>
      <c r="P164">
        <v>6001.7913123455482</v>
      </c>
      <c r="Q164">
        <v>6770.287918878942</v>
      </c>
      <c r="R164">
        <v>7100.324631764719</v>
      </c>
      <c r="S164">
        <v>7340.8609962521232</v>
      </c>
      <c r="T164">
        <v>7842.3021511677644</v>
      </c>
      <c r="U164">
        <v>8313.6522342516091</v>
      </c>
      <c r="V164">
        <v>10458.72610210717</v>
      </c>
      <c r="W164">
        <v>12459.317956857831</v>
      </c>
      <c r="X164">
        <v>13816.57330908983</v>
      </c>
      <c r="Y164">
        <v>13022.14537374033</v>
      </c>
      <c r="Z164">
        <v>13636.01507980421</v>
      </c>
      <c r="AA164">
        <v>14472.484821190519</v>
      </c>
      <c r="AB164">
        <v>13863.890702493631</v>
      </c>
      <c r="AC164">
        <v>14870.15293778456</v>
      </c>
      <c r="AD164">
        <v>15371.14255416137</v>
      </c>
      <c r="AE164">
        <v>16332.848310571349</v>
      </c>
      <c r="AF164">
        <v>18199.383028912209</v>
      </c>
      <c r="AG164">
        <v>19682.265195668129</v>
      </c>
      <c r="AH164">
        <v>21489.225540719312</v>
      </c>
      <c r="AI164">
        <v>23097.31682330295</v>
      </c>
      <c r="AJ164">
        <v>20029.91110673533</v>
      </c>
    </row>
    <row r="165" spans="1:36" hidden="1">
      <c r="A165" t="s">
        <v>525</v>
      </c>
      <c r="B165" t="str">
        <f>IF(ISERROR(VLOOKUP(A165,'Country category'!$A$3:$A$50,1,FALSE)),"non-SSA","sub-Saharan Africa")</f>
        <v>non-SSA</v>
      </c>
      <c r="C165" t="s">
        <v>526</v>
      </c>
      <c r="D165" t="s">
        <v>780</v>
      </c>
      <c r="E165" t="s">
        <v>781</v>
      </c>
      <c r="F165">
        <v>3344.445219833297</v>
      </c>
      <c r="G165">
        <v>3108.8823390165721</v>
      </c>
      <c r="H165">
        <v>2852.5052209107812</v>
      </c>
      <c r="I165">
        <v>2802.9727971668881</v>
      </c>
      <c r="J165">
        <v>2901.7774235282659</v>
      </c>
      <c r="K165">
        <v>3127.4770630516018</v>
      </c>
      <c r="L165">
        <v>3229.8445951745161</v>
      </c>
      <c r="M165">
        <v>3387.6700173556692</v>
      </c>
      <c r="N165">
        <v>3510.2771299280121</v>
      </c>
      <c r="O165">
        <v>3638.5349318282379</v>
      </c>
      <c r="P165">
        <v>3729.2514999633272</v>
      </c>
      <c r="Q165">
        <v>3887.6172113409179</v>
      </c>
      <c r="R165">
        <v>4095.956472628262</v>
      </c>
      <c r="S165">
        <v>4418.1384248796676</v>
      </c>
      <c r="T165">
        <v>4963.6177270488724</v>
      </c>
      <c r="U165">
        <v>5424.2301184035769</v>
      </c>
      <c r="V165">
        <v>5989.6599847292346</v>
      </c>
      <c r="W165">
        <v>6689.462292094684</v>
      </c>
      <c r="X165">
        <v>7319.096892409877</v>
      </c>
      <c r="Y165">
        <v>7167.2467891801198</v>
      </c>
      <c r="Z165">
        <v>7581.5466713398919</v>
      </c>
      <c r="AA165">
        <v>8912.8733914244294</v>
      </c>
      <c r="AB165">
        <v>10227.530274628671</v>
      </c>
      <c r="AC165">
        <v>10549.892056039011</v>
      </c>
      <c r="AD165">
        <v>11056.298527918911</v>
      </c>
      <c r="AE165">
        <v>10648.273982050719</v>
      </c>
      <c r="AF165">
        <v>10737.48613069322</v>
      </c>
      <c r="AG165">
        <v>11366.303937103239</v>
      </c>
      <c r="AH165">
        <v>12317.440924508421</v>
      </c>
      <c r="AI165">
        <v>13014.112902849711</v>
      </c>
      <c r="AJ165">
        <v>12366.947119670431</v>
      </c>
    </row>
    <row r="166" spans="1:36" hidden="1">
      <c r="A166" t="s">
        <v>527</v>
      </c>
      <c r="B166" t="str">
        <f>IF(ISERROR(VLOOKUP(A166,'Country category'!$A$3:$A$50,1,FALSE)),"non-SSA","sub-Saharan Africa")</f>
        <v>non-SSA</v>
      </c>
      <c r="C166" t="s">
        <v>528</v>
      </c>
      <c r="D166" t="s">
        <v>780</v>
      </c>
      <c r="E166" t="s">
        <v>781</v>
      </c>
    </row>
    <row r="167" spans="1:36">
      <c r="A167" t="s">
        <v>166</v>
      </c>
      <c r="B167" t="str">
        <f>IF(ISERROR(VLOOKUP(A167,'Country category'!$A$3:$A$50,1,FALSE)),"non-SSA","sub-Saharan Africa")</f>
        <v>sub-Saharan Africa</v>
      </c>
      <c r="C167" t="s">
        <v>529</v>
      </c>
      <c r="D167" t="s">
        <v>780</v>
      </c>
      <c r="E167" t="s">
        <v>781</v>
      </c>
      <c r="G167">
        <v>307.91155797240759</v>
      </c>
      <c r="H167">
        <v>285.4049107762014</v>
      </c>
      <c r="I167">
        <v>310.43258268045088</v>
      </c>
      <c r="J167">
        <v>324.73597448359709</v>
      </c>
      <c r="K167">
        <v>327.31761421453132</v>
      </c>
      <c r="L167">
        <v>359.56860374937821</v>
      </c>
      <c r="M167">
        <v>396.51018931788161</v>
      </c>
      <c r="N167">
        <v>429.86855645125547</v>
      </c>
      <c r="O167">
        <v>474.93681774369929</v>
      </c>
      <c r="P167">
        <v>478.31070729117232</v>
      </c>
      <c r="Q167">
        <v>532.54989683038571</v>
      </c>
      <c r="R167">
        <v>574.14965443925246</v>
      </c>
      <c r="S167">
        <v>606.70727775001808</v>
      </c>
      <c r="T167">
        <v>652.7959621570875</v>
      </c>
      <c r="U167">
        <v>697.43110116655214</v>
      </c>
      <c r="V167">
        <v>766.27687484940577</v>
      </c>
      <c r="W167">
        <v>824.48200449798867</v>
      </c>
      <c r="X167">
        <v>877.59844910728236</v>
      </c>
      <c r="Y167">
        <v>914.77706751263372</v>
      </c>
      <c r="Z167">
        <v>958.93745887907437</v>
      </c>
      <c r="AA167">
        <v>1023.065084199627</v>
      </c>
      <c r="AB167">
        <v>1035.5224374577149</v>
      </c>
      <c r="AC167">
        <v>1084.9841902278899</v>
      </c>
      <c r="AD167">
        <v>1139.051782243977</v>
      </c>
      <c r="AE167">
        <v>1291.268033681461</v>
      </c>
      <c r="AF167">
        <v>1363.674953201373</v>
      </c>
      <c r="AG167">
        <v>1283.6598698098619</v>
      </c>
      <c r="AH167">
        <v>1320.702264539133</v>
      </c>
      <c r="AI167">
        <v>1335.9864109440159</v>
      </c>
      <c r="AJ167">
        <v>1297.4045313513909</v>
      </c>
    </row>
    <row r="168" spans="1:36">
      <c r="A168" t="s">
        <v>164</v>
      </c>
      <c r="B168" t="str">
        <f>IF(ISERROR(VLOOKUP(A168,'Country category'!$A$3:$A$50,1,FALSE)),"non-SSA","sub-Saharan Africa")</f>
        <v>sub-Saharan Africa</v>
      </c>
      <c r="C168" t="s">
        <v>530</v>
      </c>
      <c r="D168" t="s">
        <v>780</v>
      </c>
      <c r="E168" t="s">
        <v>781</v>
      </c>
      <c r="F168">
        <v>2637.3401500752971</v>
      </c>
      <c r="G168">
        <v>2704.079491545659</v>
      </c>
      <c r="H168">
        <v>2745.5656082568639</v>
      </c>
      <c r="I168">
        <v>2900.0804758145218</v>
      </c>
      <c r="J168">
        <v>2798.810364217321</v>
      </c>
      <c r="K168">
        <v>3059.28162174416</v>
      </c>
      <c r="L168">
        <v>3214.2284554722819</v>
      </c>
      <c r="M168">
        <v>3061.1114628711889</v>
      </c>
      <c r="N168">
        <v>3101.7030822882971</v>
      </c>
      <c r="O168">
        <v>3178.8196828644368</v>
      </c>
      <c r="P168">
        <v>3041.070225377905</v>
      </c>
      <c r="Q168">
        <v>3000.5746661387229</v>
      </c>
      <c r="R168">
        <v>3005.9507331496711</v>
      </c>
      <c r="S168">
        <v>3183.3181662141019</v>
      </c>
      <c r="T168">
        <v>3328.1064006189272</v>
      </c>
      <c r="U168">
        <v>3621.0915563543131</v>
      </c>
      <c r="V168">
        <v>4290.1974872798064</v>
      </c>
      <c r="W168">
        <v>4196.5001589517569</v>
      </c>
      <c r="X168">
        <v>4142.7223442407794</v>
      </c>
      <c r="Y168">
        <v>4058.7408878512142</v>
      </c>
      <c r="Z168">
        <v>4092.0788139777192</v>
      </c>
      <c r="AA168">
        <v>4225.5712615652774</v>
      </c>
      <c r="AB168">
        <v>4262.0636970186761</v>
      </c>
      <c r="AC168">
        <v>4481.2518423715401</v>
      </c>
      <c r="AD168">
        <v>4295.0514887793524</v>
      </c>
      <c r="AE168">
        <v>4200.1525632670118</v>
      </c>
      <c r="AF168">
        <v>4700.1062623827347</v>
      </c>
      <c r="AG168">
        <v>5108.5491322043817</v>
      </c>
      <c r="AH168">
        <v>5318.085954330717</v>
      </c>
      <c r="AI168">
        <v>5569.9952623887011</v>
      </c>
      <c r="AJ168">
        <v>5390.0860989465446</v>
      </c>
    </row>
    <row r="169" spans="1:36">
      <c r="A169" t="s">
        <v>165</v>
      </c>
      <c r="B169" t="str">
        <f>IF(ISERROR(VLOOKUP(A169,'Country category'!$A$3:$A$50,1,FALSE)),"non-SSA","sub-Saharan Africa")</f>
        <v>sub-Saharan Africa</v>
      </c>
      <c r="C169" t="s">
        <v>531</v>
      </c>
      <c r="D169" t="s">
        <v>780</v>
      </c>
      <c r="E169" t="s">
        <v>781</v>
      </c>
      <c r="F169">
        <v>4943.3754378434178</v>
      </c>
      <c r="G169">
        <v>5279.9206926223233</v>
      </c>
      <c r="H169">
        <v>5676.7619125809779</v>
      </c>
      <c r="I169">
        <v>6034.6859866437662</v>
      </c>
      <c r="J169">
        <v>6329.2486328773584</v>
      </c>
      <c r="K169">
        <v>6681.3360113070084</v>
      </c>
      <c r="L169">
        <v>7110.7481462174655</v>
      </c>
      <c r="M169">
        <v>7554.3713250240544</v>
      </c>
      <c r="N169">
        <v>8018.5038896764663</v>
      </c>
      <c r="O169">
        <v>8241.2206059646323</v>
      </c>
      <c r="P169">
        <v>9027.4255262537954</v>
      </c>
      <c r="Q169">
        <v>9459.2321457326252</v>
      </c>
      <c r="R169">
        <v>9696.478907589044</v>
      </c>
      <c r="S169">
        <v>10386.346805059071</v>
      </c>
      <c r="T169">
        <v>11058.24330587339</v>
      </c>
      <c r="U169">
        <v>11536.87669244485</v>
      </c>
      <c r="V169">
        <v>12406.32642961811</v>
      </c>
      <c r="W169">
        <v>13407.977421246611</v>
      </c>
      <c r="X169">
        <v>14353.11306410416</v>
      </c>
      <c r="Y169">
        <v>14902.354207761849</v>
      </c>
      <c r="Z169">
        <v>15698.52215402703</v>
      </c>
      <c r="AA169">
        <v>16653.243804078851</v>
      </c>
      <c r="AB169">
        <v>16963.51124140486</v>
      </c>
      <c r="AC169">
        <v>17866.306817377808</v>
      </c>
      <c r="AD169">
        <v>18488.046791172579</v>
      </c>
      <c r="AE169">
        <v>19229.835488721252</v>
      </c>
      <c r="AF169">
        <v>20701.218972036389</v>
      </c>
      <c r="AG169">
        <v>21415.116109621122</v>
      </c>
      <c r="AH169">
        <v>22741.351318270281</v>
      </c>
      <c r="AI169">
        <v>23836.916886390529</v>
      </c>
      <c r="AJ169">
        <v>20530.50522782814</v>
      </c>
    </row>
    <row r="170" spans="1:36">
      <c r="A170" t="s">
        <v>162</v>
      </c>
      <c r="B170" t="str">
        <f>IF(ISERROR(VLOOKUP(A170,'Country category'!$A$3:$A$50,1,FALSE)),"non-SSA","sub-Saharan Africa")</f>
        <v>sub-Saharan Africa</v>
      </c>
      <c r="C170" t="s">
        <v>532</v>
      </c>
      <c r="D170" t="s">
        <v>780</v>
      </c>
      <c r="E170" t="s">
        <v>781</v>
      </c>
      <c r="F170">
        <v>665.28388559274799</v>
      </c>
      <c r="G170">
        <v>732.57036627789648</v>
      </c>
      <c r="H170">
        <v>688.18453699283043</v>
      </c>
      <c r="I170">
        <v>770.8368404193435</v>
      </c>
      <c r="J170">
        <v>704.11276777267892</v>
      </c>
      <c r="K170">
        <v>830.7218515308391</v>
      </c>
      <c r="L170">
        <v>891.67062368879363</v>
      </c>
      <c r="M170">
        <v>919.81552213088423</v>
      </c>
      <c r="N170">
        <v>940.07652162836223</v>
      </c>
      <c r="O170">
        <v>955.32323981456852</v>
      </c>
      <c r="P170">
        <v>965.87295104868156</v>
      </c>
      <c r="Q170">
        <v>914.71324095417845</v>
      </c>
      <c r="R170">
        <v>922.25537114158396</v>
      </c>
      <c r="S170">
        <v>969.27161321813492</v>
      </c>
      <c r="T170">
        <v>1023.589838810306</v>
      </c>
      <c r="U170">
        <v>1061.994557264562</v>
      </c>
      <c r="V170">
        <v>1114.851755719151</v>
      </c>
      <c r="W170">
        <v>1220.0820087804</v>
      </c>
      <c r="X170">
        <v>1301.184114731615</v>
      </c>
      <c r="Y170">
        <v>1380.055802292095</v>
      </c>
      <c r="Z170">
        <v>1449.8839669425779</v>
      </c>
      <c r="AA170">
        <v>1508.1921321746261</v>
      </c>
      <c r="AB170">
        <v>1467.138181033891</v>
      </c>
      <c r="AC170">
        <v>1572.8334715714429</v>
      </c>
      <c r="AD170">
        <v>1530.930753547583</v>
      </c>
      <c r="AE170">
        <v>1445.735112257745</v>
      </c>
      <c r="AF170">
        <v>1454.358941031702</v>
      </c>
      <c r="AG170">
        <v>1472.1468684770191</v>
      </c>
      <c r="AH170">
        <v>1532.668474588183</v>
      </c>
      <c r="AI170">
        <v>1602.14678205936</v>
      </c>
      <c r="AJ170">
        <v>1591.605400953729</v>
      </c>
    </row>
    <row r="171" spans="1:36" hidden="1">
      <c r="A171" t="s">
        <v>533</v>
      </c>
      <c r="B171" t="str">
        <f>IF(ISERROR(VLOOKUP(A171,'Country category'!$A$3:$A$50,1,FALSE)),"non-SSA","sub-Saharan Africa")</f>
        <v>non-SSA</v>
      </c>
      <c r="C171" t="s">
        <v>534</v>
      </c>
      <c r="D171" t="s">
        <v>780</v>
      </c>
      <c r="E171" t="s">
        <v>781</v>
      </c>
      <c r="F171">
        <v>6814.0554771124198</v>
      </c>
      <c r="G171">
        <v>7512.6973635998647</v>
      </c>
      <c r="H171">
        <v>8154.0940003734186</v>
      </c>
      <c r="I171">
        <v>8946.306262959477</v>
      </c>
      <c r="J171">
        <v>9733.0190476625667</v>
      </c>
      <c r="K171">
        <v>10642.107470248269</v>
      </c>
      <c r="L171">
        <v>11620.33145161197</v>
      </c>
      <c r="M171">
        <v>12373.3166394774</v>
      </c>
      <c r="N171">
        <v>11302.463839774789</v>
      </c>
      <c r="O171">
        <v>11875.81129495938</v>
      </c>
      <c r="P171">
        <v>12913.17491944772</v>
      </c>
      <c r="Q171">
        <v>12976.67579096416</v>
      </c>
      <c r="R171">
        <v>13606.05102967122</v>
      </c>
      <c r="S171">
        <v>14369.82704203094</v>
      </c>
      <c r="T171">
        <v>15450.048564040089</v>
      </c>
      <c r="U171">
        <v>16454.21537716037</v>
      </c>
      <c r="V171">
        <v>17549.602945537619</v>
      </c>
      <c r="W171">
        <v>18784.48431169739</v>
      </c>
      <c r="X171">
        <v>19695.079208937041</v>
      </c>
      <c r="Y171">
        <v>19193.191861210271</v>
      </c>
      <c r="Z171">
        <v>20508.757534755881</v>
      </c>
      <c r="AA171">
        <v>21704.744272768519</v>
      </c>
      <c r="AB171">
        <v>22985.801656237429</v>
      </c>
      <c r="AC171">
        <v>23477.991166381271</v>
      </c>
      <c r="AD171">
        <v>24607.66873376186</v>
      </c>
      <c r="AE171">
        <v>24801.88843201513</v>
      </c>
      <c r="AF171">
        <v>25546.129518165289</v>
      </c>
      <c r="AG171">
        <v>26661.50741603331</v>
      </c>
      <c r="AH171">
        <v>28239.500083718391</v>
      </c>
      <c r="AI171">
        <v>29623.40515874045</v>
      </c>
      <c r="AJ171">
        <v>27923.68767744943</v>
      </c>
    </row>
    <row r="172" spans="1:36" hidden="1">
      <c r="A172" t="s">
        <v>535</v>
      </c>
      <c r="B172" t="str">
        <f>IF(ISERROR(VLOOKUP(A172,'Country category'!$A$3:$A$50,1,FALSE)),"non-SSA","sub-Saharan Africa")</f>
        <v>non-SSA</v>
      </c>
      <c r="C172" t="s">
        <v>536</v>
      </c>
      <c r="D172" t="s">
        <v>780</v>
      </c>
      <c r="E172" t="s">
        <v>781</v>
      </c>
      <c r="F172">
        <v>23399.425652519782</v>
      </c>
      <c r="G172">
        <v>23845.829478064708</v>
      </c>
      <c r="H172">
        <v>24905.466579001401</v>
      </c>
      <c r="I172">
        <v>25859.921788309861</v>
      </c>
      <c r="J172">
        <v>27144.620405211881</v>
      </c>
      <c r="K172">
        <v>28125.380299091259</v>
      </c>
      <c r="L172">
        <v>29380.413278556091</v>
      </c>
      <c r="M172">
        <v>30849.080648858471</v>
      </c>
      <c r="N172">
        <v>32212.685430651509</v>
      </c>
      <c r="O172">
        <v>33860.991173532348</v>
      </c>
      <c r="P172">
        <v>35654.601372041332</v>
      </c>
      <c r="Q172">
        <v>36459.989286875592</v>
      </c>
      <c r="R172">
        <v>37333.180091285984</v>
      </c>
      <c r="S172">
        <v>38797.976845106103</v>
      </c>
      <c r="T172">
        <v>40951.332585019773</v>
      </c>
      <c r="U172">
        <v>43353.116127690708</v>
      </c>
      <c r="V172">
        <v>45498.83341138011</v>
      </c>
      <c r="W172">
        <v>47154.563079662898</v>
      </c>
      <c r="X172">
        <v>47598.816695023401</v>
      </c>
      <c r="Y172">
        <v>46291.24185283258</v>
      </c>
      <c r="Z172">
        <v>47642.296360421133</v>
      </c>
      <c r="AA172">
        <v>49070.886899688201</v>
      </c>
      <c r="AB172">
        <v>50678.72522090048</v>
      </c>
      <c r="AC172">
        <v>52229.630143059607</v>
      </c>
      <c r="AD172">
        <v>54121.615690965751</v>
      </c>
      <c r="AE172">
        <v>55645.003895982161</v>
      </c>
      <c r="AF172">
        <v>56863.845746811552</v>
      </c>
      <c r="AG172">
        <v>58922.103259609226</v>
      </c>
      <c r="AH172">
        <v>61736.80023641554</v>
      </c>
      <c r="AI172">
        <v>63642.613671685816</v>
      </c>
      <c r="AJ172">
        <v>61840.476941735418</v>
      </c>
    </row>
    <row r="173" spans="1:36">
      <c r="A173" t="s">
        <v>167</v>
      </c>
      <c r="B173" t="str">
        <f>IF(ISERROR(VLOOKUP(A173,'Country category'!$A$3:$A$50,1,FALSE)),"non-SSA","sub-Saharan Africa")</f>
        <v>sub-Saharan Africa</v>
      </c>
      <c r="C173" t="s">
        <v>537</v>
      </c>
      <c r="D173" t="s">
        <v>780</v>
      </c>
      <c r="E173" t="s">
        <v>781</v>
      </c>
      <c r="F173">
        <v>3704.8449657390001</v>
      </c>
      <c r="G173">
        <v>4020.8235796174749</v>
      </c>
      <c r="H173">
        <v>4290.2727941298645</v>
      </c>
      <c r="I173">
        <v>4216.5595227053791</v>
      </c>
      <c r="J173">
        <v>4280.0153756784221</v>
      </c>
      <c r="K173">
        <v>4439.6246746649686</v>
      </c>
      <c r="L173">
        <v>4565.5911044969944</v>
      </c>
      <c r="M173">
        <v>4744.5129921558737</v>
      </c>
      <c r="N173">
        <v>4859.6624222696564</v>
      </c>
      <c r="O173">
        <v>5002.8226594844928</v>
      </c>
      <c r="P173">
        <v>5202.6556565965293</v>
      </c>
      <c r="Q173">
        <v>5293.6097178685986</v>
      </c>
      <c r="R173">
        <v>5550.0810211521812</v>
      </c>
      <c r="S173">
        <v>5806.2994677899078</v>
      </c>
      <c r="T173">
        <v>6593.7626397339309</v>
      </c>
      <c r="U173">
        <v>6861.1461287167922</v>
      </c>
      <c r="V173">
        <v>7442.0562051763054</v>
      </c>
      <c r="W173">
        <v>7911.3950366829913</v>
      </c>
      <c r="X173">
        <v>8129.630071452505</v>
      </c>
      <c r="Y173">
        <v>8067.1828861781614</v>
      </c>
      <c r="Z173">
        <v>8499.5196403146747</v>
      </c>
      <c r="AA173">
        <v>8958.9323132538702</v>
      </c>
      <c r="AB173">
        <v>9341.1066834683697</v>
      </c>
      <c r="AC173">
        <v>9735.5326434904309</v>
      </c>
      <c r="AD173">
        <v>10467.228042144019</v>
      </c>
      <c r="AE173">
        <v>10633.294417575031</v>
      </c>
      <c r="AF173">
        <v>10427.12175658418</v>
      </c>
      <c r="AG173">
        <v>10171.42149536121</v>
      </c>
      <c r="AH173">
        <v>10329.655023911429</v>
      </c>
      <c r="AI173">
        <v>10227.58262414377</v>
      </c>
      <c r="AJ173">
        <v>9298.0868140922285</v>
      </c>
    </row>
    <row r="174" spans="1:36" hidden="1">
      <c r="A174" t="s">
        <v>538</v>
      </c>
      <c r="B174" t="str">
        <f>IF(ISERROR(VLOOKUP(A174,'Country category'!$A$3:$A$50,1,FALSE)),"non-SSA","sub-Saharan Africa")</f>
        <v>non-SSA</v>
      </c>
      <c r="C174" t="s">
        <v>539</v>
      </c>
      <c r="D174" t="s">
        <v>780</v>
      </c>
      <c r="E174" t="s">
        <v>781</v>
      </c>
    </row>
    <row r="175" spans="1:36">
      <c r="A175" t="s">
        <v>168</v>
      </c>
      <c r="B175" t="str">
        <f>IF(ISERROR(VLOOKUP(A175,'Country category'!$A$3:$A$50,1,FALSE)),"non-SSA","sub-Saharan Africa")</f>
        <v>sub-Saharan Africa</v>
      </c>
      <c r="C175" t="s">
        <v>540</v>
      </c>
      <c r="D175" t="s">
        <v>780</v>
      </c>
      <c r="E175" t="s">
        <v>781</v>
      </c>
      <c r="F175">
        <v>763.28524594835358</v>
      </c>
      <c r="G175">
        <v>760.78271268307128</v>
      </c>
      <c r="H175">
        <v>767.9294241797586</v>
      </c>
      <c r="I175">
        <v>762.53384049070394</v>
      </c>
      <c r="J175">
        <v>766.61203534793276</v>
      </c>
      <c r="K175">
        <v>774.71327470526342</v>
      </c>
      <c r="L175">
        <v>762.66428317386169</v>
      </c>
      <c r="M175">
        <v>760.93358866159997</v>
      </c>
      <c r="N175">
        <v>816.74531120043332</v>
      </c>
      <c r="O175">
        <v>797.65804808028383</v>
      </c>
      <c r="P175">
        <v>777.07934799268844</v>
      </c>
      <c r="Q175">
        <v>821.41100107701982</v>
      </c>
      <c r="R175">
        <v>843.94318952123103</v>
      </c>
      <c r="S175">
        <v>846.47179618934945</v>
      </c>
      <c r="T175">
        <v>840.65698030461976</v>
      </c>
      <c r="U175">
        <v>896.35269382285537</v>
      </c>
      <c r="V175">
        <v>942.31988308581083</v>
      </c>
      <c r="W175">
        <v>961.24648739039185</v>
      </c>
      <c r="X175">
        <v>1016.561535904484</v>
      </c>
      <c r="Y175">
        <v>1005.374107529703</v>
      </c>
      <c r="Z175">
        <v>1062.6899137790849</v>
      </c>
      <c r="AA175">
        <v>1068.244852930806</v>
      </c>
      <c r="AB175">
        <v>1158.6690204200679</v>
      </c>
      <c r="AC175">
        <v>1127.3489526686931</v>
      </c>
      <c r="AD175">
        <v>1142.516864531719</v>
      </c>
      <c r="AE175">
        <v>1145.309401969032</v>
      </c>
      <c r="AF175">
        <v>1153.3396894933419</v>
      </c>
      <c r="AG175">
        <v>1163.226170208329</v>
      </c>
      <c r="AH175">
        <v>1229.2237817932901</v>
      </c>
      <c r="AI175">
        <v>1276.153883350235</v>
      </c>
      <c r="AJ175">
        <v>1288.2585816308581</v>
      </c>
    </row>
    <row r="176" spans="1:36">
      <c r="A176" t="s">
        <v>169</v>
      </c>
      <c r="B176" t="str">
        <f>IF(ISERROR(VLOOKUP(A176,'Country category'!$A$3:$A$50,1,FALSE)),"non-SSA","sub-Saharan Africa")</f>
        <v>sub-Saharan Africa</v>
      </c>
      <c r="C176" t="s">
        <v>541</v>
      </c>
      <c r="D176" t="s">
        <v>780</v>
      </c>
      <c r="E176" t="s">
        <v>781</v>
      </c>
      <c r="F176">
        <v>2057.8220697747729</v>
      </c>
      <c r="G176">
        <v>2081.3656023824342</v>
      </c>
      <c r="H176">
        <v>2171.9237720174128</v>
      </c>
      <c r="I176">
        <v>2124.306809964789</v>
      </c>
      <c r="J176">
        <v>2077.8315818754782</v>
      </c>
      <c r="K176">
        <v>2067.7290764503518</v>
      </c>
      <c r="L176">
        <v>2140.0063553895479</v>
      </c>
      <c r="M176">
        <v>2187.1350053295209</v>
      </c>
      <c r="N176">
        <v>2213.016656643375</v>
      </c>
      <c r="O176">
        <v>2202.409951668159</v>
      </c>
      <c r="P176">
        <v>2306.1145227970542</v>
      </c>
      <c r="Q176">
        <v>2434.2462193085512</v>
      </c>
      <c r="R176">
        <v>2780.7922975190559</v>
      </c>
      <c r="S176">
        <v>2964.3629924111528</v>
      </c>
      <c r="T176">
        <v>3241.724496223153</v>
      </c>
      <c r="U176">
        <v>3467.1051560401488</v>
      </c>
      <c r="V176">
        <v>3690.8402489903301</v>
      </c>
      <c r="W176">
        <v>3934.8425368489779</v>
      </c>
      <c r="X176">
        <v>4170.7329140637648</v>
      </c>
      <c r="Y176">
        <v>4420.9740111990004</v>
      </c>
      <c r="Z176">
        <v>4703.2048306680836</v>
      </c>
      <c r="AA176">
        <v>4922.7023446402754</v>
      </c>
      <c r="AB176">
        <v>4982.9453987823554</v>
      </c>
      <c r="AC176">
        <v>5225.1729343222523</v>
      </c>
      <c r="AD176">
        <v>5507.169494541442</v>
      </c>
      <c r="AE176">
        <v>5426.3327873229364</v>
      </c>
      <c r="AF176">
        <v>5234.6791269107134</v>
      </c>
      <c r="AG176">
        <v>5190.3561266883617</v>
      </c>
      <c r="AH176">
        <v>5278.8483947005479</v>
      </c>
      <c r="AI176">
        <v>5352.6794230310807</v>
      </c>
      <c r="AJ176">
        <v>5186.411582719219</v>
      </c>
    </row>
    <row r="177" spans="1:36" hidden="1">
      <c r="A177" t="s">
        <v>542</v>
      </c>
      <c r="B177" t="str">
        <f>IF(ISERROR(VLOOKUP(A177,'Country category'!$A$3:$A$50,1,FALSE)),"non-SSA","sub-Saharan Africa")</f>
        <v>non-SSA</v>
      </c>
      <c r="C177" t="s">
        <v>543</v>
      </c>
      <c r="D177" t="s">
        <v>780</v>
      </c>
      <c r="E177" t="s">
        <v>781</v>
      </c>
      <c r="F177">
        <v>1974.137229518295</v>
      </c>
      <c r="G177">
        <v>1992.101438636447</v>
      </c>
      <c r="H177">
        <v>1999.939937599346</v>
      </c>
      <c r="I177">
        <v>1994.5240943557881</v>
      </c>
      <c r="J177">
        <v>2060.543929795228</v>
      </c>
      <c r="K177">
        <v>2183.497989919545</v>
      </c>
      <c r="L177">
        <v>2319.965221070292</v>
      </c>
      <c r="M177">
        <v>2411.340721762152</v>
      </c>
      <c r="N177">
        <v>2486.252585438498</v>
      </c>
      <c r="O177">
        <v>2656.1198013247649</v>
      </c>
      <c r="P177">
        <v>2783.228912527768</v>
      </c>
      <c r="Q177">
        <v>2885.203621066767</v>
      </c>
      <c r="R177">
        <v>2911.0947929047602</v>
      </c>
      <c r="S177">
        <v>2998.0876169246171</v>
      </c>
      <c r="T177">
        <v>3198.347198970891</v>
      </c>
      <c r="U177">
        <v>3392.5621783276752</v>
      </c>
      <c r="V177">
        <v>3590.8310846362101</v>
      </c>
      <c r="W177">
        <v>3821.59213644485</v>
      </c>
      <c r="X177">
        <v>3974.7295497773321</v>
      </c>
      <c r="Y177">
        <v>3820.5029172245459</v>
      </c>
      <c r="Z177">
        <v>3981.0809200904141</v>
      </c>
      <c r="AA177">
        <v>4263.1577767870294</v>
      </c>
      <c r="AB177">
        <v>4427.94692395537</v>
      </c>
      <c r="AC177">
        <v>4610.2989812905525</v>
      </c>
      <c r="AD177">
        <v>4941.6997020079007</v>
      </c>
      <c r="AE177">
        <v>5293.8704622428741</v>
      </c>
      <c r="AF177">
        <v>5694.0542874078919</v>
      </c>
      <c r="AG177">
        <v>6004.0140875734123</v>
      </c>
      <c r="AH177">
        <v>5867.2438906772704</v>
      </c>
      <c r="AI177">
        <v>5682.2159776034096</v>
      </c>
      <c r="AJ177">
        <v>5569.721551978927</v>
      </c>
    </row>
    <row r="178" spans="1:36" hidden="1">
      <c r="A178" t="s">
        <v>544</v>
      </c>
      <c r="B178" t="str">
        <f>IF(ISERROR(VLOOKUP(A178,'Country category'!$A$3:$A$50,1,FALSE)),"non-SSA","sub-Saharan Africa")</f>
        <v>non-SSA</v>
      </c>
      <c r="C178" t="s">
        <v>545</v>
      </c>
      <c r="D178" t="s">
        <v>780</v>
      </c>
      <c r="E178" t="s">
        <v>781</v>
      </c>
      <c r="F178">
        <v>19164.803417804931</v>
      </c>
      <c r="G178">
        <v>20136.830769463639</v>
      </c>
      <c r="H178">
        <v>20789.336322299259</v>
      </c>
      <c r="I178">
        <v>21400.09421424002</v>
      </c>
      <c r="J178">
        <v>22369.003989442521</v>
      </c>
      <c r="K178">
        <v>23433.652692831471</v>
      </c>
      <c r="L178">
        <v>24508.789754057419</v>
      </c>
      <c r="M178">
        <v>26017.053219117061</v>
      </c>
      <c r="N178">
        <v>27708.97207422998</v>
      </c>
      <c r="O178">
        <v>29268.53609851794</v>
      </c>
      <c r="P178">
        <v>31870.833512296878</v>
      </c>
      <c r="Q178">
        <v>33180.182917293947</v>
      </c>
      <c r="R178">
        <v>34447.205318064509</v>
      </c>
      <c r="S178">
        <v>34149.619229425487</v>
      </c>
      <c r="T178">
        <v>35809.785664396048</v>
      </c>
      <c r="U178">
        <v>37625.561708495763</v>
      </c>
      <c r="V178">
        <v>41013.786635767407</v>
      </c>
      <c r="W178">
        <v>43939.145340026189</v>
      </c>
      <c r="X178">
        <v>46420.201679559199</v>
      </c>
      <c r="Y178">
        <v>44556.921152834148</v>
      </c>
      <c r="Z178">
        <v>45043.904233240413</v>
      </c>
      <c r="AA178">
        <v>46599.021030449963</v>
      </c>
      <c r="AB178">
        <v>47272.103018797163</v>
      </c>
      <c r="AC178">
        <v>49241.517840630513</v>
      </c>
      <c r="AD178">
        <v>49233.215395440107</v>
      </c>
      <c r="AE178">
        <v>50288.591394937663</v>
      </c>
      <c r="AF178">
        <v>52288.415084135297</v>
      </c>
      <c r="AG178">
        <v>55088.633800674434</v>
      </c>
      <c r="AH178">
        <v>57826.628497667472</v>
      </c>
      <c r="AI178">
        <v>59004.324966401597</v>
      </c>
      <c r="AJ178">
        <v>59268.135298238391</v>
      </c>
    </row>
    <row r="179" spans="1:36" hidden="1">
      <c r="A179" t="s">
        <v>546</v>
      </c>
      <c r="B179" t="str">
        <f>IF(ISERROR(VLOOKUP(A179,'Country category'!$A$3:$A$50,1,FALSE)),"non-SSA","sub-Saharan Africa")</f>
        <v>non-SSA</v>
      </c>
      <c r="C179" t="s">
        <v>547</v>
      </c>
      <c r="D179" t="s">
        <v>780</v>
      </c>
      <c r="E179" t="s">
        <v>781</v>
      </c>
      <c r="F179">
        <v>18451.152367093509</v>
      </c>
      <c r="G179">
        <v>19570.064524087338</v>
      </c>
      <c r="H179">
        <v>20612.190015709741</v>
      </c>
      <c r="I179">
        <v>21572.36571402862</v>
      </c>
      <c r="J179">
        <v>23015.46832901099</v>
      </c>
      <c r="K179">
        <v>24347.81750264157</v>
      </c>
      <c r="L179">
        <v>26818.303569027699</v>
      </c>
      <c r="M179">
        <v>28608.65413204586</v>
      </c>
      <c r="N179">
        <v>28186.391316141351</v>
      </c>
      <c r="O179">
        <v>30555.049059111429</v>
      </c>
      <c r="P179">
        <v>36936.486505438079</v>
      </c>
      <c r="Q179">
        <v>37764.308440015717</v>
      </c>
      <c r="R179">
        <v>37980.353976174527</v>
      </c>
      <c r="S179">
        <v>38593.708351195703</v>
      </c>
      <c r="T179">
        <v>42549.94387314668</v>
      </c>
      <c r="U179">
        <v>47797.529947205199</v>
      </c>
      <c r="V179">
        <v>54160.481800085909</v>
      </c>
      <c r="W179">
        <v>55930.533466642853</v>
      </c>
      <c r="X179">
        <v>61716.59971284221</v>
      </c>
      <c r="Y179">
        <v>55364.219423850009</v>
      </c>
      <c r="Z179">
        <v>57919.651953714267</v>
      </c>
      <c r="AA179">
        <v>62076.740657668641</v>
      </c>
      <c r="AB179">
        <v>65354.779248388309</v>
      </c>
      <c r="AC179">
        <v>66961.25309882054</v>
      </c>
      <c r="AD179">
        <v>65892.689278781327</v>
      </c>
      <c r="AE179">
        <v>60368.920871748458</v>
      </c>
      <c r="AF179">
        <v>58939.912613309258</v>
      </c>
      <c r="AG179">
        <v>64050.756165465922</v>
      </c>
      <c r="AH179">
        <v>69808.329410683873</v>
      </c>
      <c r="AI179">
        <v>66799.164715942112</v>
      </c>
      <c r="AJ179">
        <v>62644.845736264208</v>
      </c>
    </row>
    <row r="180" spans="1:36" hidden="1">
      <c r="A180" t="s">
        <v>548</v>
      </c>
      <c r="B180" t="str">
        <f>IF(ISERROR(VLOOKUP(A180,'Country category'!$A$3:$A$50,1,FALSE)),"non-SSA","sub-Saharan Africa")</f>
        <v>non-SSA</v>
      </c>
      <c r="C180" t="s">
        <v>549</v>
      </c>
      <c r="D180" t="s">
        <v>780</v>
      </c>
      <c r="E180" t="s">
        <v>781</v>
      </c>
      <c r="F180">
        <v>858.93899316760746</v>
      </c>
      <c r="G180">
        <v>920.19652983994672</v>
      </c>
      <c r="H180">
        <v>953.63131975875774</v>
      </c>
      <c r="I180">
        <v>986.52419962955696</v>
      </c>
      <c r="J180">
        <v>1061.8244473648431</v>
      </c>
      <c r="K180">
        <v>1093.8684564371561</v>
      </c>
      <c r="L180">
        <v>1145.9344261777931</v>
      </c>
      <c r="M180">
        <v>1198.4896918285119</v>
      </c>
      <c r="N180">
        <v>1222.919379616437</v>
      </c>
      <c r="O180">
        <v>1270.4083448351139</v>
      </c>
      <c r="P180">
        <v>1354.4952363458131</v>
      </c>
      <c r="Q180">
        <v>1426.454373880674</v>
      </c>
      <c r="R180">
        <v>1428.5494756905441</v>
      </c>
      <c r="S180">
        <v>1491.059046791039</v>
      </c>
      <c r="T180">
        <v>1581.559069170532</v>
      </c>
      <c r="U180">
        <v>1666.248457912352</v>
      </c>
      <c r="V180">
        <v>1752.499798239402</v>
      </c>
      <c r="W180">
        <v>1838.6876476777261</v>
      </c>
      <c r="X180">
        <v>1967.6998288185821</v>
      </c>
      <c r="Y180">
        <v>2055.852269836138</v>
      </c>
      <c r="Z180">
        <v>2169.5153588971939</v>
      </c>
      <c r="AA180">
        <v>2288.2493374455371</v>
      </c>
      <c r="AB180">
        <v>2505.3918104566069</v>
      </c>
      <c r="AC180">
        <v>2702.2249626342282</v>
      </c>
      <c r="AD180">
        <v>2947.3164872539619</v>
      </c>
      <c r="AE180">
        <v>2996.220461867656</v>
      </c>
      <c r="AF180">
        <v>2989.6750063753698</v>
      </c>
      <c r="AG180">
        <v>3565.1978074005242</v>
      </c>
      <c r="AH180">
        <v>3864.3221240967109</v>
      </c>
      <c r="AI180">
        <v>4119.9223393551447</v>
      </c>
      <c r="AJ180">
        <v>4008.505516335179</v>
      </c>
    </row>
    <row r="181" spans="1:36" hidden="1">
      <c r="A181" t="s">
        <v>550</v>
      </c>
      <c r="B181" t="str">
        <f>IF(ISERROR(VLOOKUP(A181,'Country category'!$A$3:$A$50,1,FALSE)),"non-SSA","sub-Saharan Africa")</f>
        <v>non-SSA</v>
      </c>
      <c r="C181" t="s">
        <v>551</v>
      </c>
      <c r="D181" t="s">
        <v>780</v>
      </c>
      <c r="E181" t="s">
        <v>781</v>
      </c>
      <c r="T181">
        <v>4388.5686630909686</v>
      </c>
      <c r="U181">
        <v>4413.9846967483154</v>
      </c>
      <c r="V181">
        <v>4984.5238032192356</v>
      </c>
      <c r="W181">
        <v>3940.8774985664172</v>
      </c>
      <c r="X181">
        <v>4893.4199582877327</v>
      </c>
      <c r="Y181">
        <v>5343.8159829271845</v>
      </c>
      <c r="Z181">
        <v>5968.3522176345341</v>
      </c>
      <c r="AA181">
        <v>6662.3894954112984</v>
      </c>
      <c r="AB181">
        <v>7511.7895196506643</v>
      </c>
      <c r="AC181">
        <v>9913.0807562194714</v>
      </c>
      <c r="AD181">
        <v>12677.72949117236</v>
      </c>
      <c r="AE181">
        <v>13163.75787508044</v>
      </c>
      <c r="AF181">
        <v>13645.410630813851</v>
      </c>
      <c r="AG181">
        <v>12975.392382471669</v>
      </c>
      <c r="AH181">
        <v>13963.76739238662</v>
      </c>
      <c r="AI181">
        <v>14099.48535373624</v>
      </c>
      <c r="AJ181">
        <v>14340.17241038147</v>
      </c>
    </row>
    <row r="182" spans="1:36" hidden="1">
      <c r="A182" t="s">
        <v>552</v>
      </c>
      <c r="B182" t="str">
        <f>IF(ISERROR(VLOOKUP(A182,'Country category'!$A$3:$A$50,1,FALSE)),"non-SSA","sub-Saharan Africa")</f>
        <v>non-SSA</v>
      </c>
      <c r="C182" t="s">
        <v>553</v>
      </c>
      <c r="D182" t="s">
        <v>780</v>
      </c>
      <c r="E182" t="s">
        <v>781</v>
      </c>
      <c r="F182">
        <v>14864.0005267005</v>
      </c>
      <c r="G182">
        <v>14568.98983905535</v>
      </c>
      <c r="H182">
        <v>14921.577024314911</v>
      </c>
      <c r="I182">
        <v>15966.021806458009</v>
      </c>
      <c r="J182">
        <v>17099.30790721106</v>
      </c>
      <c r="K182">
        <v>17915.41702928278</v>
      </c>
      <c r="L182">
        <v>18470.151234828179</v>
      </c>
      <c r="M182">
        <v>19143.812798396561</v>
      </c>
      <c r="N182">
        <v>19347.415668444981</v>
      </c>
      <c r="O182">
        <v>20579.365916514042</v>
      </c>
      <c r="P182">
        <v>21513.702767374009</v>
      </c>
      <c r="Q182">
        <v>22508.93670537075</v>
      </c>
      <c r="R182">
        <v>23306.279537627739</v>
      </c>
      <c r="S182">
        <v>23973.63395830071</v>
      </c>
      <c r="T182">
        <v>25091.156979407031</v>
      </c>
      <c r="U182">
        <v>25677.419080325199</v>
      </c>
      <c r="V182">
        <v>27755.52704421791</v>
      </c>
      <c r="W182">
        <v>29369.808193743571</v>
      </c>
      <c r="X182">
        <v>29827.142547538511</v>
      </c>
      <c r="Y182">
        <v>30681.24454334913</v>
      </c>
      <c r="Z182">
        <v>31222.454477738149</v>
      </c>
      <c r="AA182">
        <v>32701.378597094841</v>
      </c>
      <c r="AB182">
        <v>32988.609759761319</v>
      </c>
      <c r="AC182">
        <v>36242.621228595854</v>
      </c>
      <c r="AD182">
        <v>37293.356785071803</v>
      </c>
      <c r="AE182">
        <v>37479.682980012927</v>
      </c>
      <c r="AF182">
        <v>39955.803025873392</v>
      </c>
      <c r="AG182">
        <v>42285.319902666037</v>
      </c>
      <c r="AH182">
        <v>42575.444917959117</v>
      </c>
      <c r="AI182">
        <v>45437.8889864425</v>
      </c>
      <c r="AJ182">
        <v>44491.324905222231</v>
      </c>
    </row>
    <row r="183" spans="1:36" hidden="1">
      <c r="A183" t="s">
        <v>554</v>
      </c>
      <c r="B183" t="str">
        <f>IF(ISERROR(VLOOKUP(A183,'Country category'!$A$3:$A$50,1,FALSE)),"non-SSA","sub-Saharan Africa")</f>
        <v>non-SSA</v>
      </c>
      <c r="C183" t="s">
        <v>555</v>
      </c>
      <c r="D183" t="s">
        <v>780</v>
      </c>
      <c r="E183" t="s">
        <v>781</v>
      </c>
      <c r="F183">
        <v>16611.339045859389</v>
      </c>
      <c r="G183">
        <v>17259.853544182759</v>
      </c>
      <c r="H183">
        <v>17893.908970390559</v>
      </c>
      <c r="I183">
        <v>18367.753480660002</v>
      </c>
      <c r="J183">
        <v>19173.926616170411</v>
      </c>
      <c r="K183">
        <v>19944.964549002711</v>
      </c>
      <c r="L183">
        <v>20839.426739321771</v>
      </c>
      <c r="M183">
        <v>21777.64324860743</v>
      </c>
      <c r="N183">
        <v>22355.306906289519</v>
      </c>
      <c r="O183">
        <v>23220.261736728309</v>
      </c>
      <c r="P183">
        <v>24649.1821256207</v>
      </c>
      <c r="Q183">
        <v>25415.004866406882</v>
      </c>
      <c r="R183">
        <v>26210.4400649331</v>
      </c>
      <c r="S183">
        <v>26983.962894103792</v>
      </c>
      <c r="T183">
        <v>28411.13466170866</v>
      </c>
      <c r="U183">
        <v>29745.72063781675</v>
      </c>
      <c r="V183">
        <v>31721.27068233629</v>
      </c>
      <c r="W183">
        <v>33254.709222407473</v>
      </c>
      <c r="X183">
        <v>34094.310087009508</v>
      </c>
      <c r="Y183">
        <v>33186.535219948011</v>
      </c>
      <c r="Z183">
        <v>34433.451640805069</v>
      </c>
      <c r="AA183">
        <v>35869.813485049948</v>
      </c>
      <c r="AB183">
        <v>36841.429152363897</v>
      </c>
      <c r="AC183">
        <v>38143.996564507601</v>
      </c>
      <c r="AD183">
        <v>39277.549476064472</v>
      </c>
      <c r="AE183">
        <v>40420.881028912081</v>
      </c>
      <c r="AF183">
        <v>41795.781142293868</v>
      </c>
      <c r="AG183">
        <v>43389.810455390543</v>
      </c>
      <c r="AH183">
        <v>45081.435194121077</v>
      </c>
      <c r="AI183">
        <v>46054.502277880383</v>
      </c>
      <c r="AJ183">
        <v>44915.101747242566</v>
      </c>
    </row>
    <row r="184" spans="1:36" hidden="1">
      <c r="A184" t="s">
        <v>556</v>
      </c>
      <c r="B184" t="str">
        <f>IF(ISERROR(VLOOKUP(A184,'Country category'!$A$3:$A$50,1,FALSE)),"non-SSA","sub-Saharan Africa")</f>
        <v>non-SSA</v>
      </c>
      <c r="C184" t="s">
        <v>557</v>
      </c>
      <c r="D184" t="s">
        <v>780</v>
      </c>
      <c r="E184" t="s">
        <v>781</v>
      </c>
      <c r="F184">
        <v>26198.095205501551</v>
      </c>
      <c r="G184">
        <v>27491.20661440297</v>
      </c>
      <c r="H184">
        <v>29107.686346590792</v>
      </c>
      <c r="I184">
        <v>30243.634850645169</v>
      </c>
      <c r="J184">
        <v>30946.97787968209</v>
      </c>
      <c r="K184">
        <v>32334.126041729389</v>
      </c>
      <c r="L184">
        <v>33437.797701516552</v>
      </c>
      <c r="M184">
        <v>35879.015983411657</v>
      </c>
      <c r="N184">
        <v>37206.826763148922</v>
      </c>
      <c r="O184">
        <v>37818.102687915423</v>
      </c>
      <c r="P184">
        <v>40958.889792966133</v>
      </c>
      <c r="Q184">
        <v>43219.415942127132</v>
      </c>
      <c r="R184">
        <v>42677.703696078781</v>
      </c>
      <c r="S184">
        <v>41400.529436579011</v>
      </c>
      <c r="T184">
        <v>42019.201158630072</v>
      </c>
      <c r="U184">
        <v>43244.722390148963</v>
      </c>
      <c r="V184">
        <v>45682.491377708116</v>
      </c>
      <c r="W184">
        <v>47589.39768150133</v>
      </c>
      <c r="X184">
        <v>50703.584487373511</v>
      </c>
      <c r="Y184">
        <v>51852.505394624488</v>
      </c>
      <c r="Z184">
        <v>50456.858360835809</v>
      </c>
      <c r="AA184">
        <v>49583.743812585781</v>
      </c>
      <c r="AB184">
        <v>50848.475806835617</v>
      </c>
      <c r="AC184">
        <v>48174.849710568284</v>
      </c>
      <c r="AD184">
        <v>44374.881593272148</v>
      </c>
      <c r="AE184">
        <v>35803.657206360447</v>
      </c>
      <c r="AF184">
        <v>33187.954606210253</v>
      </c>
      <c r="AG184">
        <v>33308.484314601177</v>
      </c>
      <c r="AH184">
        <v>33377.282660788813</v>
      </c>
      <c r="AI184">
        <v>32607.015468721602</v>
      </c>
      <c r="AJ184">
        <v>31120.29584898378</v>
      </c>
    </row>
    <row r="185" spans="1:36" hidden="1">
      <c r="A185" t="s">
        <v>558</v>
      </c>
      <c r="B185" t="str">
        <f>IF(ISERROR(VLOOKUP(A185,'Country category'!$A$3:$A$50,1,FALSE)),"non-SSA","sub-Saharan Africa")</f>
        <v>non-SSA</v>
      </c>
      <c r="C185" t="s">
        <v>559</v>
      </c>
      <c r="D185" t="s">
        <v>780</v>
      </c>
      <c r="E185" t="s">
        <v>781</v>
      </c>
      <c r="P185">
        <v>11154.48817036423</v>
      </c>
      <c r="Q185">
        <v>11737.90286234775</v>
      </c>
      <c r="R185">
        <v>12315.856895133409</v>
      </c>
      <c r="S185">
        <v>12902.68245530586</v>
      </c>
      <c r="T185">
        <v>14253.48681209493</v>
      </c>
      <c r="U185">
        <v>15197.484510200269</v>
      </c>
      <c r="V185">
        <v>17085.37222577972</v>
      </c>
      <c r="W185">
        <v>18948.653585585911</v>
      </c>
      <c r="X185">
        <v>20500.061947334809</v>
      </c>
      <c r="Y185">
        <v>20801.981012315449</v>
      </c>
      <c r="Z185">
        <v>22428.814938129079</v>
      </c>
      <c r="AA185">
        <v>24192.16834080869</v>
      </c>
      <c r="AB185">
        <v>25304.60379247844</v>
      </c>
      <c r="AC185">
        <v>25593.877746184251</v>
      </c>
      <c r="AD185">
        <v>25411.231224407111</v>
      </c>
      <c r="AE185">
        <v>21679.584388209631</v>
      </c>
      <c r="AF185">
        <v>21180.345275553042</v>
      </c>
      <c r="AG185">
        <v>22637.095332475019</v>
      </c>
      <c r="AH185">
        <v>23190.71290983586</v>
      </c>
      <c r="AI185">
        <v>23628.462519781329</v>
      </c>
      <c r="AJ185">
        <v>22233.404103493889</v>
      </c>
    </row>
    <row r="186" spans="1:36" hidden="1">
      <c r="A186" t="s">
        <v>560</v>
      </c>
      <c r="B186" t="str">
        <f>IF(ISERROR(VLOOKUP(A186,'Country category'!$A$3:$A$50,1,FALSE)),"non-SSA","sub-Saharan Africa")</f>
        <v>non-SSA</v>
      </c>
      <c r="C186" t="s">
        <v>561</v>
      </c>
      <c r="D186" t="s">
        <v>780</v>
      </c>
      <c r="E186" t="s">
        <v>781</v>
      </c>
      <c r="F186">
        <v>1922.302570736676</v>
      </c>
      <c r="G186">
        <v>2028.8927888471021</v>
      </c>
      <c r="H186">
        <v>2173.5749455243358</v>
      </c>
      <c r="I186">
        <v>2202.799160326048</v>
      </c>
      <c r="J186">
        <v>2270.3983404785249</v>
      </c>
      <c r="K186">
        <v>2365.9306802577789</v>
      </c>
      <c r="L186">
        <v>2455.15546085491</v>
      </c>
      <c r="M186">
        <v>2452.9824593815911</v>
      </c>
      <c r="N186">
        <v>2472.4320601571858</v>
      </c>
      <c r="O186">
        <v>2529.0092840365401</v>
      </c>
      <c r="P186">
        <v>2625.26179450155</v>
      </c>
      <c r="Q186">
        <v>2709.0279011683178</v>
      </c>
      <c r="R186">
        <v>2753.5407397271752</v>
      </c>
      <c r="S186">
        <v>2898.03298255964</v>
      </c>
      <c r="T186">
        <v>3127.6907687685821</v>
      </c>
      <c r="U186">
        <v>3357.3634258246252</v>
      </c>
      <c r="V186">
        <v>3579.962431518748</v>
      </c>
      <c r="W186">
        <v>3766.855561871645</v>
      </c>
      <c r="X186">
        <v>3818.071985041136</v>
      </c>
      <c r="Y186">
        <v>3868.7439423356959</v>
      </c>
      <c r="Z186">
        <v>3890.2906186079608</v>
      </c>
      <c r="AA186">
        <v>3993.5593669876121</v>
      </c>
      <c r="AB186">
        <v>4018.73273731874</v>
      </c>
      <c r="AC186">
        <v>4103.6295635187871</v>
      </c>
      <c r="AD186">
        <v>4238.6338674008466</v>
      </c>
      <c r="AE186">
        <v>4373.0144748822231</v>
      </c>
      <c r="AF186">
        <v>4410.0065649467024</v>
      </c>
      <c r="AG186">
        <v>4571.2050784080366</v>
      </c>
      <c r="AH186">
        <v>4853.2665574024732</v>
      </c>
      <c r="AI186">
        <v>4896.3931450617129</v>
      </c>
      <c r="AJ186">
        <v>4812.8898182095709</v>
      </c>
    </row>
    <row r="187" spans="1:36" hidden="1">
      <c r="A187" t="s">
        <v>562</v>
      </c>
      <c r="B187" t="str">
        <f>IF(ISERROR(VLOOKUP(A187,'Country category'!$A$3:$A$50,1,FALSE)),"non-SSA","sub-Saharan Africa")</f>
        <v>non-SSA</v>
      </c>
      <c r="C187" t="s">
        <v>563</v>
      </c>
      <c r="D187" t="s">
        <v>780</v>
      </c>
      <c r="E187" t="s">
        <v>781</v>
      </c>
      <c r="F187">
        <v>5041.8049053725917</v>
      </c>
      <c r="G187">
        <v>5585.3312738285822</v>
      </c>
      <c r="H187">
        <v>6054.3680653136171</v>
      </c>
      <c r="I187">
        <v>6402.7038912767584</v>
      </c>
      <c r="J187">
        <v>6589.1642582927407</v>
      </c>
      <c r="K187">
        <v>6706.3797237301414</v>
      </c>
      <c r="L187">
        <v>6963.8510030853249</v>
      </c>
      <c r="M187">
        <v>7394.006208943998</v>
      </c>
      <c r="N187">
        <v>7865.19085195141</v>
      </c>
      <c r="O187">
        <v>8126.9876559338154</v>
      </c>
      <c r="P187">
        <v>8367.731991013603</v>
      </c>
      <c r="Q187">
        <v>8435.2887709675815</v>
      </c>
      <c r="R187">
        <v>8594.0705462410879</v>
      </c>
      <c r="S187">
        <v>8951.6497907564699</v>
      </c>
      <c r="T187">
        <v>9701.8226330632097</v>
      </c>
      <c r="U187">
        <v>10527.4555523952</v>
      </c>
      <c r="V187">
        <v>11570.973931053461</v>
      </c>
      <c r="W187">
        <v>13066.860719198719</v>
      </c>
      <c r="X187">
        <v>14373.650146220119</v>
      </c>
      <c r="Y187">
        <v>14405.110963302879</v>
      </c>
      <c r="Z187">
        <v>15153.53596272572</v>
      </c>
      <c r="AA187">
        <v>16923.94651787695</v>
      </c>
      <c r="AB187">
        <v>18679.513943319849</v>
      </c>
      <c r="AC187">
        <v>20809.855142042179</v>
      </c>
      <c r="AD187">
        <v>22897.402626957632</v>
      </c>
      <c r="AE187">
        <v>25319.216687960248</v>
      </c>
      <c r="AF187">
        <v>27828.555713766658</v>
      </c>
      <c r="AG187">
        <v>30446.849566409739</v>
      </c>
      <c r="AH187">
        <v>31784.31448728652</v>
      </c>
      <c r="AI187">
        <v>32769.870319641966</v>
      </c>
      <c r="AJ187">
        <v>26782.48498110762</v>
      </c>
    </row>
    <row r="188" spans="1:36" hidden="1">
      <c r="A188" t="s">
        <v>564</v>
      </c>
      <c r="B188" t="str">
        <f>IF(ISERROR(VLOOKUP(A188,'Country category'!$A$3:$A$50,1,FALSE)),"non-SSA","sub-Saharan Africa")</f>
        <v>non-SSA</v>
      </c>
      <c r="C188" t="s">
        <v>565</v>
      </c>
      <c r="D188" t="s">
        <v>780</v>
      </c>
      <c r="E188" t="s">
        <v>781</v>
      </c>
      <c r="F188">
        <v>3359.2640298233509</v>
      </c>
      <c r="G188">
        <v>3478.8602888283858</v>
      </c>
      <c r="H188">
        <v>3470.425669830101</v>
      </c>
      <c r="I188">
        <v>3668.4836051518082</v>
      </c>
      <c r="J188">
        <v>4129.7896676993823</v>
      </c>
      <c r="K188">
        <v>4445.4262790654429</v>
      </c>
      <c r="L188">
        <v>4568.0531431710606</v>
      </c>
      <c r="M188">
        <v>4861.1219084804852</v>
      </c>
      <c r="N188">
        <v>4811.2604180552617</v>
      </c>
      <c r="O188">
        <v>4873.864444897953</v>
      </c>
      <c r="P188">
        <v>5043.2671809348858</v>
      </c>
      <c r="Q188">
        <v>5120.0688060673247</v>
      </c>
      <c r="R188">
        <v>5423.6442302083497</v>
      </c>
      <c r="S188">
        <v>5697.4321256678459</v>
      </c>
      <c r="T188">
        <v>6084.892534636374</v>
      </c>
      <c r="U188">
        <v>6610.8917056489254</v>
      </c>
      <c r="V188">
        <v>7262.2580838780632</v>
      </c>
      <c r="W188">
        <v>8026.6103250882716</v>
      </c>
      <c r="X188">
        <v>8857.8638606992627</v>
      </c>
      <c r="Y188">
        <v>8951.0125348404308</v>
      </c>
      <c r="Z188">
        <v>9730.4211039342408</v>
      </c>
      <c r="AA188">
        <v>10476.796328229701</v>
      </c>
      <c r="AB188">
        <v>10767.677327703601</v>
      </c>
      <c r="AC188">
        <v>11295.963264408279</v>
      </c>
      <c r="AD188">
        <v>11510.27887638724</v>
      </c>
      <c r="AE188">
        <v>11572.320793190191</v>
      </c>
      <c r="AF188">
        <v>12013.37738970057</v>
      </c>
      <c r="AG188">
        <v>12506.52937505861</v>
      </c>
      <c r="AH188">
        <v>13088.295838455841</v>
      </c>
      <c r="AI188">
        <v>13397.273916048291</v>
      </c>
      <c r="AJ188">
        <v>11878.52154407018</v>
      </c>
    </row>
    <row r="189" spans="1:36" hidden="1">
      <c r="A189" t="s">
        <v>566</v>
      </c>
      <c r="B189" t="str">
        <f>IF(ISERROR(VLOOKUP(A189,'Country category'!$A$3:$A$50,1,FALSE)),"non-SSA","sub-Saharan Africa")</f>
        <v>non-SSA</v>
      </c>
      <c r="C189" t="s">
        <v>567</v>
      </c>
      <c r="D189" t="s">
        <v>780</v>
      </c>
      <c r="E189" t="s">
        <v>781</v>
      </c>
      <c r="F189">
        <v>2649.38018482292</v>
      </c>
      <c r="G189">
        <v>2659.9974637637952</v>
      </c>
      <c r="H189">
        <v>2666.206983805313</v>
      </c>
      <c r="I189">
        <v>2723.0477352881362</v>
      </c>
      <c r="J189">
        <v>2835.2716604331022</v>
      </c>
      <c r="K189">
        <v>2959.0317562125902</v>
      </c>
      <c r="L189">
        <v>3117.528280070409</v>
      </c>
      <c r="M189">
        <v>3263.3948012216169</v>
      </c>
      <c r="N189">
        <v>3211.002568896015</v>
      </c>
      <c r="O189">
        <v>3293.422843481118</v>
      </c>
      <c r="P189">
        <v>3439.5387590190112</v>
      </c>
      <c r="Q189">
        <v>3545.734142263947</v>
      </c>
      <c r="R189">
        <v>3657.9703571149198</v>
      </c>
      <c r="S189">
        <v>3835.91675156979</v>
      </c>
      <c r="T189">
        <v>4115.7688139386528</v>
      </c>
      <c r="U189">
        <v>4370.373887422611</v>
      </c>
      <c r="V189">
        <v>4657.7087908795802</v>
      </c>
      <c r="W189">
        <v>5008.20140940702</v>
      </c>
      <c r="X189">
        <v>5239.7269382308086</v>
      </c>
      <c r="Y189">
        <v>5268.4949835375</v>
      </c>
      <c r="Z189">
        <v>5626.2811609601877</v>
      </c>
      <c r="AA189">
        <v>5865.3435512433252</v>
      </c>
      <c r="AB189">
        <v>6296.8276139270647</v>
      </c>
      <c r="AC189">
        <v>6614.6835237464866</v>
      </c>
      <c r="AD189">
        <v>6960.9007157763908</v>
      </c>
      <c r="AE189">
        <v>7186.7692804453882</v>
      </c>
      <c r="AF189">
        <v>7703.7622752610723</v>
      </c>
      <c r="AG189">
        <v>8120.8687933097344</v>
      </c>
      <c r="AH189">
        <v>8720.607379193958</v>
      </c>
      <c r="AI189">
        <v>9291.726915199346</v>
      </c>
      <c r="AJ189">
        <v>8389.8485939625589</v>
      </c>
    </row>
    <row r="190" spans="1:36" hidden="1">
      <c r="A190" t="s">
        <v>568</v>
      </c>
      <c r="B190" t="str">
        <f>IF(ISERROR(VLOOKUP(A190,'Country category'!$A$3:$A$50,1,FALSE)),"non-SSA","sub-Saharan Africa")</f>
        <v>non-SSA</v>
      </c>
      <c r="C190" t="s">
        <v>569</v>
      </c>
      <c r="D190" t="s">
        <v>780</v>
      </c>
      <c r="E190" t="s">
        <v>781</v>
      </c>
      <c r="P190">
        <v>9956.8724184085331</v>
      </c>
      <c r="Q190">
        <v>10670.81935604633</v>
      </c>
      <c r="R190">
        <v>11083.55220441187</v>
      </c>
      <c r="S190">
        <v>10827.260844686511</v>
      </c>
      <c r="T190">
        <v>11629.917692520759</v>
      </c>
      <c r="U190">
        <v>12515.579856757609</v>
      </c>
      <c r="V190">
        <v>12999.055362588901</v>
      </c>
      <c r="W190">
        <v>13892.399970600231</v>
      </c>
      <c r="X190">
        <v>13665.43640495651</v>
      </c>
      <c r="Y190">
        <v>13156.085011089621</v>
      </c>
      <c r="Z190">
        <v>13587.76091305818</v>
      </c>
      <c r="AA190">
        <v>14970.497650824371</v>
      </c>
      <c r="AB190">
        <v>15612.20996586675</v>
      </c>
      <c r="AC190">
        <v>15375.97638317509</v>
      </c>
      <c r="AD190">
        <v>16625.269388865931</v>
      </c>
      <c r="AE190">
        <v>18008.090500977709</v>
      </c>
      <c r="AF190">
        <v>18127.482606984318</v>
      </c>
      <c r="AG190">
        <v>17770.561997263401</v>
      </c>
      <c r="AH190">
        <v>18074.199949207781</v>
      </c>
      <c r="AI190">
        <v>17957.767738576389</v>
      </c>
      <c r="AJ190">
        <v>16321.98560813887</v>
      </c>
    </row>
    <row r="191" spans="1:36" hidden="1">
      <c r="A191" t="s">
        <v>570</v>
      </c>
      <c r="B191" t="str">
        <f>IF(ISERROR(VLOOKUP(A191,'Country category'!$A$3:$A$50,1,FALSE)),"non-SSA","sub-Saharan Africa")</f>
        <v>non-SSA</v>
      </c>
      <c r="C191" t="s">
        <v>571</v>
      </c>
      <c r="D191" t="s">
        <v>780</v>
      </c>
      <c r="E191" t="s">
        <v>781</v>
      </c>
      <c r="F191">
        <v>1438.3279470984889</v>
      </c>
      <c r="G191">
        <v>1591.113788622155</v>
      </c>
      <c r="H191">
        <v>1810.351504334948</v>
      </c>
      <c r="I191">
        <v>2140.654171975179</v>
      </c>
      <c r="J191">
        <v>2262.9619182963438</v>
      </c>
      <c r="K191">
        <v>2181.600491639374</v>
      </c>
      <c r="L191">
        <v>2336.0683246912922</v>
      </c>
      <c r="M191">
        <v>2229.4662495598859</v>
      </c>
      <c r="N191">
        <v>2117.057086482715</v>
      </c>
      <c r="O191">
        <v>2136.041468846438</v>
      </c>
      <c r="P191">
        <v>2081.4539377323549</v>
      </c>
      <c r="Q191">
        <v>2079.355803231364</v>
      </c>
      <c r="R191">
        <v>2066.0130572340249</v>
      </c>
      <c r="S191">
        <v>2106.8234194397069</v>
      </c>
      <c r="T191">
        <v>2176.6455633653509</v>
      </c>
      <c r="U191">
        <v>2335.162197321481</v>
      </c>
      <c r="V191">
        <v>2477.9947459343662</v>
      </c>
      <c r="W191">
        <v>2678.3027727738472</v>
      </c>
      <c r="X191">
        <v>2656.8648318485989</v>
      </c>
      <c r="Y191">
        <v>2791.71539390215</v>
      </c>
      <c r="Z191">
        <v>3039.7841574489521</v>
      </c>
      <c r="AA191">
        <v>3069.7597421149949</v>
      </c>
      <c r="AB191">
        <v>3206.1958246032232</v>
      </c>
      <c r="AC191">
        <v>3318.8009367136369</v>
      </c>
      <c r="AD191">
        <v>3761.5234315663029</v>
      </c>
      <c r="AE191">
        <v>3966.7707103884009</v>
      </c>
      <c r="AF191">
        <v>4144.6036317321323</v>
      </c>
      <c r="AG191">
        <v>4285.6287564813874</v>
      </c>
      <c r="AH191">
        <v>4290.6982820528401</v>
      </c>
      <c r="AI191">
        <v>4474.6858045002537</v>
      </c>
      <c r="AJ191">
        <v>4286.6344488543127</v>
      </c>
    </row>
    <row r="192" spans="1:36" hidden="1">
      <c r="A192" t="s">
        <v>572</v>
      </c>
      <c r="B192" t="str">
        <f>IF(ISERROR(VLOOKUP(A192,'Country category'!$A$3:$A$50,1,FALSE)),"non-SSA","sub-Saharan Africa")</f>
        <v>non-SSA</v>
      </c>
      <c r="C192" t="s">
        <v>573</v>
      </c>
      <c r="D192" t="s">
        <v>780</v>
      </c>
      <c r="E192" t="s">
        <v>781</v>
      </c>
      <c r="F192">
        <v>6181.8917767664834</v>
      </c>
      <c r="G192">
        <v>5921.5370143242108</v>
      </c>
      <c r="H192">
        <v>6189.7940705510509</v>
      </c>
      <c r="I192">
        <v>6556.684535104423</v>
      </c>
      <c r="J192">
        <v>7036.2727356470004</v>
      </c>
      <c r="K192">
        <v>7681.196890766204</v>
      </c>
      <c r="L192">
        <v>8275.8015954163402</v>
      </c>
      <c r="M192">
        <v>8936.6257821973468</v>
      </c>
      <c r="N192">
        <v>9487.7542777576964</v>
      </c>
      <c r="O192">
        <v>10040.89837523262</v>
      </c>
      <c r="P192">
        <v>10672.121085829551</v>
      </c>
      <c r="Q192">
        <v>11119.71514960011</v>
      </c>
      <c r="R192">
        <v>11804.266261675069</v>
      </c>
      <c r="S192">
        <v>12288.46287470029</v>
      </c>
      <c r="T192">
        <v>13353.68210060722</v>
      </c>
      <c r="U192">
        <v>13896.7933802513</v>
      </c>
      <c r="V192">
        <v>15152.336083428539</v>
      </c>
      <c r="W192">
        <v>16802.833905049622</v>
      </c>
      <c r="X192">
        <v>18303.352919797431</v>
      </c>
      <c r="Y192">
        <v>19239.928469172792</v>
      </c>
      <c r="Z192">
        <v>21072.526577313929</v>
      </c>
      <c r="AA192">
        <v>22827.698136092451</v>
      </c>
      <c r="AB192">
        <v>23745.69779509478</v>
      </c>
      <c r="AC192">
        <v>24567.506166053481</v>
      </c>
      <c r="AD192">
        <v>25475.50469359268</v>
      </c>
      <c r="AE192">
        <v>26862.052515028841</v>
      </c>
      <c r="AF192">
        <v>28322.10697709009</v>
      </c>
      <c r="AG192">
        <v>30064.503484177119</v>
      </c>
      <c r="AH192">
        <v>31953.03503370722</v>
      </c>
      <c r="AI192">
        <v>33797.767360074708</v>
      </c>
      <c r="AJ192">
        <v>34240.247355190942</v>
      </c>
    </row>
    <row r="193" spans="1:36" hidden="1">
      <c r="A193" t="s">
        <v>574</v>
      </c>
      <c r="B193" t="str">
        <f>IF(ISERROR(VLOOKUP(A193,'Country category'!$A$3:$A$50,1,FALSE)),"non-SSA","sub-Saharan Africa")</f>
        <v>non-SSA</v>
      </c>
      <c r="C193" t="s">
        <v>575</v>
      </c>
      <c r="D193" t="s">
        <v>780</v>
      </c>
      <c r="E193" t="s">
        <v>781</v>
      </c>
      <c r="F193">
        <v>1486.992923569009</v>
      </c>
      <c r="G193">
        <v>1506.7498077353471</v>
      </c>
      <c r="H193">
        <v>1548.197030152111</v>
      </c>
      <c r="I193">
        <v>1554.4818625478481</v>
      </c>
      <c r="J193">
        <v>1547.0813406760519</v>
      </c>
      <c r="K193">
        <v>1586.2753650898419</v>
      </c>
      <c r="L193">
        <v>1664.9710818087401</v>
      </c>
      <c r="M193">
        <v>1760.8150674973031</v>
      </c>
      <c r="N193">
        <v>1879.221833578946</v>
      </c>
      <c r="O193">
        <v>1953.7168017163201</v>
      </c>
      <c r="P193">
        <v>2066.1047485270228</v>
      </c>
      <c r="Q193">
        <v>2142.171731888684</v>
      </c>
      <c r="R193">
        <v>2206.0382888355712</v>
      </c>
      <c r="S193">
        <v>2120.579461505436</v>
      </c>
      <c r="T193">
        <v>2400.8891473095382</v>
      </c>
      <c r="U193">
        <v>2544.415135097322</v>
      </c>
      <c r="V193">
        <v>2706.6994590459408</v>
      </c>
      <c r="W193">
        <v>2860.507929793514</v>
      </c>
      <c r="X193">
        <v>3017.7344134341738</v>
      </c>
      <c r="Y193">
        <v>3093.2650274377388</v>
      </c>
      <c r="Z193">
        <v>3237.1385431244821</v>
      </c>
      <c r="AA193">
        <v>3349.3928225152081</v>
      </c>
      <c r="AB193">
        <v>3410.149033751909</v>
      </c>
      <c r="AC193">
        <v>3553.3533007051042</v>
      </c>
      <c r="AD193">
        <v>3642.6530598751319</v>
      </c>
      <c r="AE193">
        <v>3456.6448011025218</v>
      </c>
      <c r="AF193">
        <v>3449.217890337085</v>
      </c>
      <c r="AG193">
        <v>3537.892289010033</v>
      </c>
      <c r="AH193">
        <v>3618.3945498654521</v>
      </c>
      <c r="AI193">
        <v>3702.524276626596</v>
      </c>
      <c r="AJ193">
        <v>3540.275722425632</v>
      </c>
    </row>
    <row r="194" spans="1:36" hidden="1">
      <c r="A194" t="s">
        <v>576</v>
      </c>
      <c r="B194" t="str">
        <f>IF(ISERROR(VLOOKUP(A194,'Country category'!$A$3:$A$50,1,FALSE)),"non-SSA","sub-Saharan Africa")</f>
        <v>non-SSA</v>
      </c>
      <c r="C194" t="s">
        <v>577</v>
      </c>
      <c r="D194" t="s">
        <v>780</v>
      </c>
      <c r="E194" t="s">
        <v>781</v>
      </c>
      <c r="F194">
        <v>13414.928626456631</v>
      </c>
      <c r="G194">
        <v>14088.160891981401</v>
      </c>
      <c r="H194">
        <v>14969.925704796629</v>
      </c>
      <c r="I194">
        <v>15902.037865234521</v>
      </c>
      <c r="J194">
        <v>16765.02888791174</v>
      </c>
      <c r="K194">
        <v>17730.660080627411</v>
      </c>
      <c r="L194">
        <v>18266.96556885781</v>
      </c>
      <c r="M194">
        <v>19320.608005384682</v>
      </c>
      <c r="N194">
        <v>20500.488387715261</v>
      </c>
      <c r="O194">
        <v>21807.873742534241</v>
      </c>
      <c r="P194">
        <v>22961.290872260539</v>
      </c>
      <c r="Q194">
        <v>24893.016798086119</v>
      </c>
      <c r="R194">
        <v>25485.626588385439</v>
      </c>
      <c r="S194">
        <v>25956.534884485201</v>
      </c>
      <c r="T194">
        <v>28981.398467750259</v>
      </c>
      <c r="U194">
        <v>29332.6521339588</v>
      </c>
      <c r="V194">
        <v>29920.825797459431</v>
      </c>
      <c r="W194">
        <v>30545.674172712519</v>
      </c>
      <c r="X194">
        <v>30745.41585914166</v>
      </c>
      <c r="Y194">
        <v>30541.06418552401</v>
      </c>
      <c r="Z194">
        <v>30925.400827616271</v>
      </c>
      <c r="AA194">
        <v>31824.154838385472</v>
      </c>
      <c r="AB194">
        <v>32582.622408210569</v>
      </c>
      <c r="AC194">
        <v>33172.671260456627</v>
      </c>
      <c r="AD194">
        <v>33682.850026137014</v>
      </c>
      <c r="AE194">
        <v>34016.022352312888</v>
      </c>
      <c r="AF194">
        <v>34346.867331744317</v>
      </c>
      <c r="AG194">
        <v>34363.754629131683</v>
      </c>
      <c r="AH194">
        <v>35122.88848496112</v>
      </c>
      <c r="AI194">
        <v>36276.842361009563</v>
      </c>
      <c r="AJ194">
        <v>35277.234395375461</v>
      </c>
    </row>
    <row r="195" spans="1:36" hidden="1">
      <c r="A195" t="s">
        <v>578</v>
      </c>
      <c r="B195" t="str">
        <f>IF(ISERROR(VLOOKUP(A195,'Country category'!$A$3:$A$50,1,FALSE)),"non-SSA","sub-Saharan Africa")</f>
        <v>non-SSA</v>
      </c>
      <c r="C195" t="s">
        <v>579</v>
      </c>
      <c r="D195" t="s">
        <v>780</v>
      </c>
      <c r="E195" t="s">
        <v>781</v>
      </c>
    </row>
    <row r="196" spans="1:36" hidden="1">
      <c r="A196" t="s">
        <v>580</v>
      </c>
      <c r="B196" t="str">
        <f>IF(ISERROR(VLOOKUP(A196,'Country category'!$A$3:$A$50,1,FALSE)),"non-SSA","sub-Saharan Africa")</f>
        <v>non-SSA</v>
      </c>
      <c r="C196" t="s">
        <v>581</v>
      </c>
      <c r="D196" t="s">
        <v>780</v>
      </c>
      <c r="E196" t="s">
        <v>781</v>
      </c>
      <c r="F196">
        <v>11773.62199468783</v>
      </c>
      <c r="G196">
        <v>12732.777875413911</v>
      </c>
      <c r="H196">
        <v>13175.07589677959</v>
      </c>
      <c r="I196">
        <v>13195.623403935129</v>
      </c>
      <c r="J196">
        <v>13570.883233236489</v>
      </c>
      <c r="K196">
        <v>14398.92007685005</v>
      </c>
      <c r="L196">
        <v>14917.56035944203</v>
      </c>
      <c r="M196">
        <v>15788.69697901887</v>
      </c>
      <c r="N196">
        <v>16687.069707004139</v>
      </c>
      <c r="O196">
        <v>17718.15157244185</v>
      </c>
      <c r="P196">
        <v>18876.65947575781</v>
      </c>
      <c r="Q196">
        <v>19524.886739631689</v>
      </c>
      <c r="R196">
        <v>20356.647299736022</v>
      </c>
      <c r="S196">
        <v>20851.088538328331</v>
      </c>
      <c r="T196">
        <v>21477.82618208458</v>
      </c>
      <c r="U196">
        <v>22725.277494608359</v>
      </c>
      <c r="V196">
        <v>24682.718852129041</v>
      </c>
      <c r="W196">
        <v>25733.127088957888</v>
      </c>
      <c r="X196">
        <v>26665.837295293899</v>
      </c>
      <c r="Y196">
        <v>26458.91103621235</v>
      </c>
      <c r="Z196">
        <v>27261.95345246646</v>
      </c>
      <c r="AA196">
        <v>26769.51188500036</v>
      </c>
      <c r="AB196">
        <v>26438.016301997352</v>
      </c>
      <c r="AC196">
        <v>27936.039664456341</v>
      </c>
      <c r="AD196">
        <v>28742.440378350919</v>
      </c>
      <c r="AE196">
        <v>29660.896067252619</v>
      </c>
      <c r="AF196">
        <v>31607.75424317328</v>
      </c>
      <c r="AG196">
        <v>33044.716738747928</v>
      </c>
      <c r="AH196">
        <v>34928.543533774638</v>
      </c>
      <c r="AI196">
        <v>36172.072539317101</v>
      </c>
      <c r="AJ196">
        <v>34148.952925392543</v>
      </c>
    </row>
    <row r="197" spans="1:36" hidden="1">
      <c r="A197" t="s">
        <v>582</v>
      </c>
      <c r="B197" t="str">
        <f>IF(ISERROR(VLOOKUP(A197,'Country category'!$A$3:$A$50,1,FALSE)),"non-SSA","sub-Saharan Africa")</f>
        <v>non-SSA</v>
      </c>
      <c r="C197" t="s">
        <v>583</v>
      </c>
      <c r="D197" t="s">
        <v>780</v>
      </c>
      <c r="E197" t="s">
        <v>781</v>
      </c>
      <c r="F197">
        <v>5388.3242001975004</v>
      </c>
      <c r="G197">
        <v>5617.6040542941864</v>
      </c>
      <c r="H197">
        <v>5697.6146463495616</v>
      </c>
      <c r="I197">
        <v>5972.1274103991418</v>
      </c>
      <c r="J197">
        <v>6271.7945057063353</v>
      </c>
      <c r="K197">
        <v>6681.6163441609497</v>
      </c>
      <c r="L197">
        <v>6754.3649657649057</v>
      </c>
      <c r="M197">
        <v>7008.4364262957479</v>
      </c>
      <c r="N197">
        <v>6939.7623779003998</v>
      </c>
      <c r="O197">
        <v>6799.3486908910309</v>
      </c>
      <c r="P197">
        <v>6654.1728151597836</v>
      </c>
      <c r="Q197">
        <v>6612.677347692591</v>
      </c>
      <c r="R197">
        <v>6590.1672779823457</v>
      </c>
      <c r="S197">
        <v>6876.997090202276</v>
      </c>
      <c r="T197">
        <v>7223.556540448225</v>
      </c>
      <c r="U197">
        <v>7485.2992173735011</v>
      </c>
      <c r="V197">
        <v>7960.7253928679411</v>
      </c>
      <c r="W197">
        <v>8495.3369990428291</v>
      </c>
      <c r="X197">
        <v>9097.520488877326</v>
      </c>
      <c r="Y197">
        <v>9020.3080224310797</v>
      </c>
      <c r="Z197">
        <v>10001.530427929651</v>
      </c>
      <c r="AA197">
        <v>10503.59585282377</v>
      </c>
      <c r="AB197">
        <v>10018.72363478413</v>
      </c>
      <c r="AC197">
        <v>11062.558733549071</v>
      </c>
      <c r="AD197">
        <v>11454.42887659681</v>
      </c>
      <c r="AE197">
        <v>11486.52319055567</v>
      </c>
      <c r="AF197">
        <v>12041.723542780621</v>
      </c>
      <c r="AG197">
        <v>12590.54844365495</v>
      </c>
      <c r="AH197">
        <v>13135.698867879881</v>
      </c>
      <c r="AI197">
        <v>13149.03857027483</v>
      </c>
      <c r="AJ197">
        <v>13069.176115138411</v>
      </c>
    </row>
    <row r="198" spans="1:36" hidden="1">
      <c r="A198" t="s">
        <v>584</v>
      </c>
      <c r="B198" t="str">
        <f>IF(ISERROR(VLOOKUP(A198,'Country category'!$A$3:$A$50,1,FALSE)),"non-SSA","sub-Saharan Africa")</f>
        <v>non-SSA</v>
      </c>
      <c r="C198" t="s">
        <v>585</v>
      </c>
      <c r="D198" t="s">
        <v>780</v>
      </c>
      <c r="E198" t="s">
        <v>781</v>
      </c>
      <c r="J198">
        <v>2201.9220421962218</v>
      </c>
      <c r="K198">
        <v>2302.670908359466</v>
      </c>
      <c r="L198">
        <v>2269.3950240383979</v>
      </c>
      <c r="M198">
        <v>2532.7920923775509</v>
      </c>
      <c r="N198">
        <v>2854.5594225390801</v>
      </c>
      <c r="O198">
        <v>3056.4492690916099</v>
      </c>
      <c r="P198">
        <v>2785.3251709740848</v>
      </c>
      <c r="Q198">
        <v>2516.273335492057</v>
      </c>
      <c r="R198">
        <v>2180.408148318133</v>
      </c>
      <c r="S198">
        <v>2468.2950825446242</v>
      </c>
      <c r="T198">
        <v>3012.5258348603061</v>
      </c>
      <c r="U198">
        <v>3369.874314610413</v>
      </c>
      <c r="V198">
        <v>3350.5365453433878</v>
      </c>
      <c r="W198">
        <v>3480.7896472947809</v>
      </c>
      <c r="X198">
        <v>3708.664441635633</v>
      </c>
      <c r="Y198">
        <v>3951.2349927961918</v>
      </c>
      <c r="Z198">
        <v>4119.8194657718504</v>
      </c>
      <c r="AA198">
        <v>4494.7313227254999</v>
      </c>
      <c r="AB198">
        <v>5255.8256094214667</v>
      </c>
      <c r="AC198">
        <v>5371.6871002024236</v>
      </c>
      <c r="AD198">
        <v>5510.1329304045548</v>
      </c>
      <c r="AE198">
        <v>5954.4007836320816</v>
      </c>
      <c r="AF198">
        <v>6305.3918030155228</v>
      </c>
      <c r="AG198">
        <v>6401.7408913507388</v>
      </c>
      <c r="AH198">
        <v>6469.9090981431818</v>
      </c>
      <c r="AI198">
        <v>6509.5683354833354</v>
      </c>
      <c r="AJ198">
        <v>5689.9453344026269</v>
      </c>
    </row>
    <row r="199" spans="1:36" hidden="1">
      <c r="A199" t="s">
        <v>586</v>
      </c>
      <c r="B199" t="str">
        <f>IF(ISERROR(VLOOKUP(A199,'Country category'!$A$3:$A$50,1,FALSE)),"non-SSA","sub-Saharan Africa")</f>
        <v>non-SSA</v>
      </c>
      <c r="C199" t="s">
        <v>587</v>
      </c>
      <c r="D199" t="s">
        <v>780</v>
      </c>
      <c r="E199" t="s">
        <v>781</v>
      </c>
      <c r="F199">
        <v>2861.1426084302188</v>
      </c>
      <c r="G199">
        <v>2892.2445699154919</v>
      </c>
      <c r="H199">
        <v>3070.2089863469619</v>
      </c>
      <c r="I199">
        <v>3173.4899822298671</v>
      </c>
      <c r="J199">
        <v>3337.880146927449</v>
      </c>
      <c r="K199">
        <v>3488.4858662666961</v>
      </c>
      <c r="L199">
        <v>3627.958223653091</v>
      </c>
      <c r="M199">
        <v>3591.7613115977292</v>
      </c>
      <c r="N199">
        <v>3643.5664823242519</v>
      </c>
      <c r="O199">
        <v>3866.535457312631</v>
      </c>
      <c r="P199">
        <v>3851.4404712181481</v>
      </c>
      <c r="Q199">
        <v>3947.8664390708632</v>
      </c>
      <c r="R199">
        <v>4062.353446942926</v>
      </c>
      <c r="S199">
        <v>4167.8662816898041</v>
      </c>
      <c r="T199">
        <v>4417.9685507254126</v>
      </c>
      <c r="U199">
        <v>4583.2587666115614</v>
      </c>
      <c r="V199">
        <v>4766.238426433948</v>
      </c>
      <c r="W199">
        <v>4858.5069522674057</v>
      </c>
      <c r="X199">
        <v>4961.5429743101877</v>
      </c>
      <c r="Y199">
        <v>4875.6184374204613</v>
      </c>
      <c r="Z199">
        <v>5016.7241823834402</v>
      </c>
      <c r="AA199">
        <v>5240.7178869329728</v>
      </c>
      <c r="AB199">
        <v>5443.6160869710748</v>
      </c>
      <c r="AC199">
        <v>5720.1272800654551</v>
      </c>
      <c r="AD199">
        <v>6404.331374914862</v>
      </c>
      <c r="AE199">
        <v>6809.9056201926633</v>
      </c>
      <c r="AF199">
        <v>6958.1340886747057</v>
      </c>
      <c r="AG199">
        <v>7291.2333732832676</v>
      </c>
      <c r="AH199">
        <v>7589.6945134155967</v>
      </c>
      <c r="AI199">
        <v>7649.5693743097036</v>
      </c>
      <c r="AJ199">
        <v>6740.6685372158208</v>
      </c>
    </row>
    <row r="200" spans="1:36" hidden="1">
      <c r="A200" t="s">
        <v>588</v>
      </c>
      <c r="B200" t="str">
        <f>IF(ISERROR(VLOOKUP(A200,'Country category'!$A$3:$A$50,1,FALSE)),"non-SSA","sub-Saharan Africa")</f>
        <v>non-SSA</v>
      </c>
      <c r="C200" t="s">
        <v>589</v>
      </c>
      <c r="D200" t="s">
        <v>780</v>
      </c>
      <c r="E200" t="s">
        <v>781</v>
      </c>
      <c r="F200">
        <v>18011.642475616969</v>
      </c>
      <c r="G200">
        <v>18715.006185817419</v>
      </c>
      <c r="H200">
        <v>19348.839341745181</v>
      </c>
      <c r="I200">
        <v>19847.14549265612</v>
      </c>
      <c r="J200">
        <v>20708.011708517959</v>
      </c>
      <c r="K200">
        <v>21578.023288734901</v>
      </c>
      <c r="L200">
        <v>22503.952630238178</v>
      </c>
      <c r="M200">
        <v>23489.874291456261</v>
      </c>
      <c r="N200">
        <v>24289.23691230471</v>
      </c>
      <c r="O200">
        <v>25341.825115636821</v>
      </c>
      <c r="P200">
        <v>26942.049875375738</v>
      </c>
      <c r="Q200">
        <v>27908.275612025489</v>
      </c>
      <c r="R200">
        <v>28876.74644616876</v>
      </c>
      <c r="S200">
        <v>29820.22848774357</v>
      </c>
      <c r="T200">
        <v>31430.653098223429</v>
      </c>
      <c r="U200">
        <v>32960.414427765798</v>
      </c>
      <c r="V200">
        <v>35092.733318319923</v>
      </c>
      <c r="W200">
        <v>36815.589212171682</v>
      </c>
      <c r="X200">
        <v>37720.297511482982</v>
      </c>
      <c r="Y200">
        <v>36682.256404376138</v>
      </c>
      <c r="Z200">
        <v>37991.324445659062</v>
      </c>
      <c r="AA200">
        <v>39433.271492529922</v>
      </c>
      <c r="AB200">
        <v>40488.06624776667</v>
      </c>
      <c r="AC200">
        <v>41968.051783280287</v>
      </c>
      <c r="AD200">
        <v>43104.920697222529</v>
      </c>
      <c r="AE200">
        <v>44248.679849241867</v>
      </c>
      <c r="AF200">
        <v>45762.152955715421</v>
      </c>
      <c r="AG200">
        <v>47588.828303315633</v>
      </c>
      <c r="AH200">
        <v>49615.26370044041</v>
      </c>
      <c r="AI200">
        <v>50935.99604096089</v>
      </c>
      <c r="AJ200">
        <v>49642.253022750658</v>
      </c>
    </row>
    <row r="201" spans="1:36" hidden="1">
      <c r="A201" t="s">
        <v>590</v>
      </c>
      <c r="B201" t="str">
        <f>IF(ISERROR(VLOOKUP(A201,'Country category'!$A$3:$A$50,1,FALSE)),"non-SSA","sub-Saharan Africa")</f>
        <v>non-SSA</v>
      </c>
      <c r="C201" t="s">
        <v>591</v>
      </c>
      <c r="D201" t="s">
        <v>780</v>
      </c>
      <c r="E201" t="s">
        <v>781</v>
      </c>
    </row>
    <row r="202" spans="1:36" hidden="1">
      <c r="A202" t="s">
        <v>592</v>
      </c>
      <c r="B202" t="str">
        <f>IF(ISERROR(VLOOKUP(A202,'Country category'!$A$3:$A$50,1,FALSE)),"non-SSA","sub-Saharan Africa")</f>
        <v>non-SSA</v>
      </c>
      <c r="C202" t="s">
        <v>593</v>
      </c>
      <c r="D202" t="s">
        <v>780</v>
      </c>
      <c r="E202" t="s">
        <v>781</v>
      </c>
      <c r="P202">
        <v>96823.113287834509</v>
      </c>
      <c r="Q202">
        <v>99035.257844041596</v>
      </c>
      <c r="R202">
        <v>103476.3383620766</v>
      </c>
      <c r="S202">
        <v>102757.77865801301</v>
      </c>
      <c r="T202">
        <v>113857.6540342823</v>
      </c>
      <c r="U202">
        <v>109856.95291908531</v>
      </c>
      <c r="V202">
        <v>120838.1738789902</v>
      </c>
      <c r="W202">
        <v>122882.838501804</v>
      </c>
      <c r="X202">
        <v>125010.6974006307</v>
      </c>
      <c r="Y202">
        <v>122424.6119571133</v>
      </c>
      <c r="Z202">
        <v>132047.9866096378</v>
      </c>
      <c r="AA202">
        <v>139358.9652931898</v>
      </c>
      <c r="AB202">
        <v>141634.7038245819</v>
      </c>
      <c r="AC202">
        <v>138229.76897389599</v>
      </c>
      <c r="AD202">
        <v>129068.57889759399</v>
      </c>
      <c r="AE202">
        <v>92968.232096463835</v>
      </c>
      <c r="AF202">
        <v>83102.350497339547</v>
      </c>
      <c r="AG202">
        <v>91738.752795623353</v>
      </c>
      <c r="AH202">
        <v>93154.234898723502</v>
      </c>
      <c r="AI202">
        <v>93771.125305706126</v>
      </c>
      <c r="AJ202">
        <v>89968.771015823091</v>
      </c>
    </row>
    <row r="203" spans="1:36" hidden="1">
      <c r="A203" t="s">
        <v>594</v>
      </c>
      <c r="B203" t="str">
        <f>IF(ISERROR(VLOOKUP(A203,'Country category'!$A$3:$A$50,1,FALSE)),"non-SSA","sub-Saharan Africa")</f>
        <v>non-SSA</v>
      </c>
      <c r="C203" t="s">
        <v>595</v>
      </c>
      <c r="D203" t="s">
        <v>780</v>
      </c>
      <c r="E203" t="s">
        <v>781</v>
      </c>
      <c r="F203">
        <v>5277.4821235586815</v>
      </c>
      <c r="G203">
        <v>4792.5950200926918</v>
      </c>
      <c r="H203">
        <v>4512.6472111821467</v>
      </c>
      <c r="I203">
        <v>4696.6266910204185</v>
      </c>
      <c r="J203">
        <v>4992.7848915012964</v>
      </c>
      <c r="K203">
        <v>5426.1976699671131</v>
      </c>
      <c r="L203">
        <v>5743.9619746812696</v>
      </c>
      <c r="M203">
        <v>5564.0945098176326</v>
      </c>
      <c r="N203">
        <v>5544.3085719046276</v>
      </c>
      <c r="O203">
        <v>5596.4724886769618</v>
      </c>
      <c r="P203">
        <v>5848.084954774893</v>
      </c>
      <c r="Q203">
        <v>6518.6752917784261</v>
      </c>
      <c r="R203">
        <v>7162.3657784464922</v>
      </c>
      <c r="S203">
        <v>7559.9753493400258</v>
      </c>
      <c r="T203">
        <v>8990.3256498637184</v>
      </c>
      <c r="U203">
        <v>9602.1047590939597</v>
      </c>
      <c r="V203">
        <v>11556.624246763209</v>
      </c>
      <c r="W203">
        <v>13700.093566448701</v>
      </c>
      <c r="X203">
        <v>16782.229072659971</v>
      </c>
      <c r="Y203">
        <v>16631.858190719689</v>
      </c>
      <c r="Z203">
        <v>16976.259086718499</v>
      </c>
      <c r="AA203">
        <v>17896.275864178529</v>
      </c>
      <c r="AB203">
        <v>18869.568968248081</v>
      </c>
      <c r="AC203">
        <v>19781.92570799918</v>
      </c>
      <c r="AD203">
        <v>20657.673289479098</v>
      </c>
      <c r="AE203">
        <v>21605.835615311738</v>
      </c>
      <c r="AF203">
        <v>24271.47001745618</v>
      </c>
      <c r="AG203">
        <v>27141.900933584649</v>
      </c>
      <c r="AH203">
        <v>29309.206272979322</v>
      </c>
      <c r="AI203">
        <v>31901.425962232479</v>
      </c>
      <c r="AJ203">
        <v>32116.48095306351</v>
      </c>
    </row>
    <row r="204" spans="1:36" hidden="1">
      <c r="A204" t="s">
        <v>596</v>
      </c>
      <c r="B204" t="str">
        <f>IF(ISERROR(VLOOKUP(A204,'Country category'!$A$3:$A$50,1,FALSE)),"non-SSA","sub-Saharan Africa")</f>
        <v>non-SSA</v>
      </c>
      <c r="C204" t="s">
        <v>597</v>
      </c>
      <c r="D204" t="s">
        <v>780</v>
      </c>
      <c r="E204" t="s">
        <v>781</v>
      </c>
      <c r="F204">
        <v>8027.7529142596404</v>
      </c>
      <c r="G204">
        <v>7857.8159464414703</v>
      </c>
      <c r="H204">
        <v>6862.3840267313899</v>
      </c>
      <c r="I204">
        <v>6419.5092666547498</v>
      </c>
      <c r="J204">
        <v>5734.4099756737996</v>
      </c>
      <c r="K204">
        <v>5613.2806471991498</v>
      </c>
      <c r="L204">
        <v>5517.85888983309</v>
      </c>
      <c r="M204">
        <v>5699.9476172898203</v>
      </c>
      <c r="N204">
        <v>5465.0563619337299</v>
      </c>
      <c r="O204">
        <v>5914.3260620600604</v>
      </c>
      <c r="P204">
        <v>6825.3915111817996</v>
      </c>
      <c r="Q204">
        <v>7361.3636785264498</v>
      </c>
      <c r="R204">
        <v>8037.4745354155802</v>
      </c>
      <c r="S204">
        <v>9254.5372007647493</v>
      </c>
      <c r="T204">
        <v>10226.7661539289</v>
      </c>
      <c r="U204">
        <v>11822.346928941701</v>
      </c>
      <c r="V204">
        <v>14912.2339332667</v>
      </c>
      <c r="W204">
        <v>16648.2416399717</v>
      </c>
      <c r="X204">
        <v>20163.609415571798</v>
      </c>
      <c r="Y204">
        <v>19389.941176244301</v>
      </c>
      <c r="Z204">
        <v>20490.126719387899</v>
      </c>
      <c r="AA204">
        <v>22798.6744273279</v>
      </c>
      <c r="AB204">
        <v>24303.4734145818</v>
      </c>
      <c r="AC204">
        <v>26073.874530745099</v>
      </c>
      <c r="AD204">
        <v>25761.6480209933</v>
      </c>
      <c r="AE204">
        <v>24085.324184794699</v>
      </c>
      <c r="AF204">
        <v>24128.0864065399</v>
      </c>
      <c r="AG204">
        <v>25926.443853974299</v>
      </c>
      <c r="AH204">
        <v>28821.2474490524</v>
      </c>
      <c r="AI204">
        <v>29967.128851839399</v>
      </c>
      <c r="AJ204">
        <v>29812.2102548453</v>
      </c>
    </row>
    <row r="205" spans="1:36">
      <c r="A205" t="s">
        <v>170</v>
      </c>
      <c r="B205" t="str">
        <f>IF(ISERROR(VLOOKUP(A205,'Country category'!$A$3:$A$50,1,FALSE)),"non-SSA","sub-Saharan Africa")</f>
        <v>sub-Saharan Africa</v>
      </c>
      <c r="C205" t="s">
        <v>598</v>
      </c>
      <c r="D205" t="s">
        <v>780</v>
      </c>
      <c r="E205" t="s">
        <v>781</v>
      </c>
      <c r="F205">
        <v>555.21754496924405</v>
      </c>
      <c r="G205">
        <v>575.75074643772632</v>
      </c>
      <c r="H205">
        <v>658.95980160030831</v>
      </c>
      <c r="I205">
        <v>663.27318578824247</v>
      </c>
      <c r="J205">
        <v>355.63243361314852</v>
      </c>
      <c r="K205">
        <v>499.37708128509331</v>
      </c>
      <c r="L205">
        <v>556.49453276558665</v>
      </c>
      <c r="M205">
        <v>604.03408745692866</v>
      </c>
      <c r="N205">
        <v>613.09736084022916</v>
      </c>
      <c r="O205">
        <v>602.42953948888135</v>
      </c>
      <c r="P205">
        <v>631.07133866039555</v>
      </c>
      <c r="Q205">
        <v>674.34782676096211</v>
      </c>
      <c r="R205">
        <v>757.35605004166882</v>
      </c>
      <c r="S205">
        <v>776.42376301095578</v>
      </c>
      <c r="T205">
        <v>844.53466399854176</v>
      </c>
      <c r="U205">
        <v>935.30042271399134</v>
      </c>
      <c r="V205">
        <v>1028.8765405454239</v>
      </c>
      <c r="W205">
        <v>1108.907730416403</v>
      </c>
      <c r="X205">
        <v>1223.56616194506</v>
      </c>
      <c r="Y205">
        <v>1275.349962991711</v>
      </c>
      <c r="Z205">
        <v>1349.452093687479</v>
      </c>
      <c r="AA205">
        <v>1450.579477647907</v>
      </c>
      <c r="AB205">
        <v>1488.6697070257931</v>
      </c>
      <c r="AC205">
        <v>1543.2734001759391</v>
      </c>
      <c r="AD205">
        <v>1706.6729870341981</v>
      </c>
      <c r="AE205">
        <v>1804.549952342232</v>
      </c>
      <c r="AF205">
        <v>1882.3723800437119</v>
      </c>
      <c r="AG205">
        <v>1975.2486611327549</v>
      </c>
      <c r="AH205">
        <v>2138.8996987304558</v>
      </c>
      <c r="AI205">
        <v>2321.7185897900322</v>
      </c>
      <c r="AJ205">
        <v>2213.8280542535631</v>
      </c>
    </row>
    <row r="206" spans="1:36" hidden="1">
      <c r="A206" t="s">
        <v>599</v>
      </c>
      <c r="B206" t="str">
        <f>IF(ISERROR(VLOOKUP(A206,'Country category'!$A$3:$A$50,1,FALSE)),"non-SSA","sub-Saharan Africa")</f>
        <v>non-SSA</v>
      </c>
      <c r="C206" t="s">
        <v>600</v>
      </c>
      <c r="D206" t="s">
        <v>780</v>
      </c>
      <c r="E206" t="s">
        <v>781</v>
      </c>
      <c r="F206">
        <v>1243.973246595036</v>
      </c>
      <c r="G206">
        <v>1282.804956320477</v>
      </c>
      <c r="H206">
        <v>1357.879895788587</v>
      </c>
      <c r="I206">
        <v>1419.486290973055</v>
      </c>
      <c r="J206">
        <v>1505.0288906814239</v>
      </c>
      <c r="K206">
        <v>1609.2609244864771</v>
      </c>
      <c r="L206">
        <v>1715.5486866203869</v>
      </c>
      <c r="M206">
        <v>1775.611403910618</v>
      </c>
      <c r="N206">
        <v>1858.4918985183181</v>
      </c>
      <c r="O206">
        <v>1992.2435032261019</v>
      </c>
      <c r="P206">
        <v>2080.161769363533</v>
      </c>
      <c r="Q206">
        <v>2180.6250754175412</v>
      </c>
      <c r="R206">
        <v>2253.9661777790488</v>
      </c>
      <c r="S206">
        <v>2420.9803599028251</v>
      </c>
      <c r="T206">
        <v>2629.0398384395839</v>
      </c>
      <c r="U206">
        <v>2868.2911403139819</v>
      </c>
      <c r="V206">
        <v>3130.2860961420861</v>
      </c>
      <c r="W206">
        <v>3394.2428575552922</v>
      </c>
      <c r="X206">
        <v>3516.9919009867099</v>
      </c>
      <c r="Y206">
        <v>3737.9281982016901</v>
      </c>
      <c r="Z206">
        <v>4009.714601597107</v>
      </c>
      <c r="AA206">
        <v>4242.3478202277893</v>
      </c>
      <c r="AB206">
        <v>4572.1686790717113</v>
      </c>
      <c r="AC206">
        <v>4757.7453141170899</v>
      </c>
      <c r="AD206">
        <v>4934.334508466347</v>
      </c>
      <c r="AE206">
        <v>5142.9384130936178</v>
      </c>
      <c r="AF206">
        <v>5458.3972446571561</v>
      </c>
      <c r="AG206">
        <v>5773.9806012413237</v>
      </c>
      <c r="AH206">
        <v>6218.553742286349</v>
      </c>
      <c r="AI206">
        <v>6508.0071604810637</v>
      </c>
      <c r="AJ206">
        <v>6133.0365220334443</v>
      </c>
    </row>
    <row r="207" spans="1:36" hidden="1">
      <c r="A207" t="s">
        <v>601</v>
      </c>
      <c r="B207" t="str">
        <f>IF(ISERROR(VLOOKUP(A207,'Country category'!$A$3:$A$50,1,FALSE)),"non-SSA","sub-Saharan Africa")</f>
        <v>non-SSA</v>
      </c>
      <c r="C207" t="s">
        <v>602</v>
      </c>
      <c r="D207" t="s">
        <v>780</v>
      </c>
      <c r="E207" t="s">
        <v>781</v>
      </c>
      <c r="F207">
        <v>32067.249888311009</v>
      </c>
      <c r="G207">
        <v>36902.025947060727</v>
      </c>
      <c r="H207">
        <v>38089.846066095342</v>
      </c>
      <c r="I207">
        <v>37420.33010324659</v>
      </c>
      <c r="J207">
        <v>37480.956540515857</v>
      </c>
      <c r="K207">
        <v>37475.056213540207</v>
      </c>
      <c r="L207">
        <v>38354.748696714712</v>
      </c>
      <c r="M207">
        <v>38712.286396084368</v>
      </c>
      <c r="N207">
        <v>39514.790788018523</v>
      </c>
      <c r="O207">
        <v>37791.226546544109</v>
      </c>
      <c r="P207">
        <v>39882.628965527678</v>
      </c>
      <c r="Q207">
        <v>39240.760694305813</v>
      </c>
      <c r="R207">
        <v>37667.023766296094</v>
      </c>
      <c r="S207">
        <v>41441.861162428191</v>
      </c>
      <c r="T207">
        <v>44601.77869804408</v>
      </c>
      <c r="U207">
        <v>47161.128839730052</v>
      </c>
      <c r="V207">
        <v>48552.527405297558</v>
      </c>
      <c r="W207">
        <v>49394.019190526822</v>
      </c>
      <c r="X207">
        <v>52047.066915556468</v>
      </c>
      <c r="Y207">
        <v>49933.193650423702</v>
      </c>
      <c r="Z207">
        <v>51529.827889223598</v>
      </c>
      <c r="AA207">
        <v>56133.144187645194</v>
      </c>
      <c r="AB207">
        <v>57364.985113046103</v>
      </c>
      <c r="AC207">
        <v>55908.249927491663</v>
      </c>
      <c r="AD207">
        <v>55726.102312369512</v>
      </c>
      <c r="AE207">
        <v>48611.131474837101</v>
      </c>
      <c r="AF207">
        <v>45484.438433892297</v>
      </c>
      <c r="AG207">
        <v>47306.222319502027</v>
      </c>
      <c r="AH207">
        <v>48735.460498221692</v>
      </c>
      <c r="AI207">
        <v>48948.17400363012</v>
      </c>
      <c r="AJ207">
        <v>46759.657231825637</v>
      </c>
    </row>
    <row r="208" spans="1:36">
      <c r="A208" t="s">
        <v>178</v>
      </c>
      <c r="B208" t="str">
        <f>IF(ISERROR(VLOOKUP(A208,'Country category'!$A$3:$A$50,1,FALSE)),"non-SSA","sub-Saharan Africa")</f>
        <v>sub-Saharan Africa</v>
      </c>
      <c r="C208" t="s">
        <v>603</v>
      </c>
      <c r="D208" t="s">
        <v>780</v>
      </c>
      <c r="E208" t="s">
        <v>781</v>
      </c>
      <c r="F208">
        <v>1639.9950517679999</v>
      </c>
      <c r="G208">
        <v>1776.28649108948</v>
      </c>
      <c r="H208">
        <v>1886.78658905477</v>
      </c>
      <c r="I208">
        <v>1967.8755217088999</v>
      </c>
      <c r="J208">
        <v>1977.58222765253</v>
      </c>
      <c r="K208">
        <v>2084.23781599327</v>
      </c>
      <c r="L208">
        <v>2188.72628771171</v>
      </c>
      <c r="M208">
        <v>2397.6501744849702</v>
      </c>
      <c r="N208">
        <v>2461.0878082489298</v>
      </c>
      <c r="O208">
        <v>2504.31591834551</v>
      </c>
      <c r="P208">
        <v>2648.4271550785502</v>
      </c>
      <c r="Q208">
        <v>2803.3574623904201</v>
      </c>
      <c r="R208">
        <v>2935.65946277374</v>
      </c>
      <c r="S208">
        <v>3090.6240714454102</v>
      </c>
      <c r="T208">
        <v>3245.0384339575799</v>
      </c>
      <c r="U208">
        <v>3437.7880566993799</v>
      </c>
      <c r="V208">
        <v>3669.8083496397498</v>
      </c>
      <c r="W208">
        <v>3876.12343595526</v>
      </c>
      <c r="X208">
        <v>3993.3696360428398</v>
      </c>
      <c r="Y208">
        <v>3809.6117460824798</v>
      </c>
      <c r="Z208">
        <v>3900.26886823222</v>
      </c>
      <c r="AA208">
        <v>4216.3734080346903</v>
      </c>
      <c r="AB208">
        <v>3805.8956403603702</v>
      </c>
      <c r="AC208">
        <v>3838.3600508735899</v>
      </c>
      <c r="AD208">
        <v>4427.44859014333</v>
      </c>
      <c r="AE208">
        <v>4434.4749946778802</v>
      </c>
      <c r="AF208">
        <v>4757.0571457816104</v>
      </c>
      <c r="AG208">
        <v>4598.8500257075602</v>
      </c>
      <c r="AH208">
        <v>4474.6788151623005</v>
      </c>
      <c r="AI208">
        <v>4350.0660622758796</v>
      </c>
      <c r="AJ208">
        <v>4142.4486092408697</v>
      </c>
    </row>
    <row r="209" spans="1:36">
      <c r="A209" t="s">
        <v>172</v>
      </c>
      <c r="B209" t="str">
        <f>IF(ISERROR(VLOOKUP(A209,'Country category'!$A$3:$A$50,1,FALSE)),"non-SSA","sub-Saharan Africa")</f>
        <v>sub-Saharan Africa</v>
      </c>
      <c r="C209" t="s">
        <v>604</v>
      </c>
      <c r="D209" t="s">
        <v>780</v>
      </c>
      <c r="E209" t="s">
        <v>781</v>
      </c>
      <c r="F209">
        <v>1552.700146207666</v>
      </c>
      <c r="G209">
        <v>1599.2064225170509</v>
      </c>
      <c r="H209">
        <v>1608.5890078333321</v>
      </c>
      <c r="I209">
        <v>1621.101394359031</v>
      </c>
      <c r="J209">
        <v>1609.1010145361961</v>
      </c>
      <c r="K209">
        <v>1687.0056856777339</v>
      </c>
      <c r="L209">
        <v>1708.8010146199181</v>
      </c>
      <c r="M209">
        <v>1749.538341195964</v>
      </c>
      <c r="N209">
        <v>1830.1136465556799</v>
      </c>
      <c r="O209">
        <v>1927.6282430854819</v>
      </c>
      <c r="P209">
        <v>1999.471338616107</v>
      </c>
      <c r="Q209">
        <v>2080.7891510003751</v>
      </c>
      <c r="R209">
        <v>2064.229522311467</v>
      </c>
      <c r="S209">
        <v>2165.8894195929629</v>
      </c>
      <c r="T209">
        <v>2269.6412652556151</v>
      </c>
      <c r="U209">
        <v>2379.5703388386869</v>
      </c>
      <c r="V209">
        <v>2444.3303350741799</v>
      </c>
      <c r="W209">
        <v>2513.6395434739379</v>
      </c>
      <c r="X209">
        <v>2587.1174809923659</v>
      </c>
      <c r="Y209">
        <v>2606.8382335873348</v>
      </c>
      <c r="Z209">
        <v>2652.8607918900539</v>
      </c>
      <c r="AA209">
        <v>2669.517085963927</v>
      </c>
      <c r="AB209">
        <v>2739.4190004365569</v>
      </c>
      <c r="AC209">
        <v>2742.4207361136801</v>
      </c>
      <c r="AD209">
        <v>2830.697308803547</v>
      </c>
      <c r="AE209">
        <v>2971.3468169974822</v>
      </c>
      <c r="AF209">
        <v>3075.937351415243</v>
      </c>
      <c r="AG209">
        <v>3203.906368117689</v>
      </c>
      <c r="AH209">
        <v>3388.946311302082</v>
      </c>
      <c r="AI209">
        <v>3503.6175482752028</v>
      </c>
      <c r="AJ209">
        <v>3502.8200041367891</v>
      </c>
    </row>
    <row r="210" spans="1:36" hidden="1">
      <c r="A210" t="s">
        <v>605</v>
      </c>
      <c r="B210" t="str">
        <f>IF(ISERROR(VLOOKUP(A210,'Country category'!$A$3:$A$50,1,FALSE)),"non-SSA","sub-Saharan Africa")</f>
        <v>non-SSA</v>
      </c>
      <c r="C210" t="s">
        <v>606</v>
      </c>
      <c r="D210" t="s">
        <v>780</v>
      </c>
      <c r="E210" t="s">
        <v>781</v>
      </c>
      <c r="F210">
        <v>23820.17520212194</v>
      </c>
      <c r="G210">
        <v>25535.756227246431</v>
      </c>
      <c r="H210">
        <v>27027.53066181442</v>
      </c>
      <c r="I210">
        <v>30069.316180919031</v>
      </c>
      <c r="J210">
        <v>33066.085715405847</v>
      </c>
      <c r="K210">
        <v>35107.568463733987</v>
      </c>
      <c r="L210">
        <v>36891.162102286413</v>
      </c>
      <c r="M210">
        <v>39332.065757455057</v>
      </c>
      <c r="N210">
        <v>37602.177948455887</v>
      </c>
      <c r="O210">
        <v>40007.506787212493</v>
      </c>
      <c r="P210">
        <v>43833.220963486543</v>
      </c>
      <c r="Q210">
        <v>43136.43028327806</v>
      </c>
      <c r="R210">
        <v>45120.407699901349</v>
      </c>
      <c r="S210">
        <v>48756.562551375289</v>
      </c>
      <c r="T210">
        <v>54301.697752741653</v>
      </c>
      <c r="U210">
        <v>58717.217149499324</v>
      </c>
      <c r="V210">
        <v>63910.084698613828</v>
      </c>
      <c r="W210">
        <v>68628.382588078006</v>
      </c>
      <c r="X210">
        <v>67576.862830476763</v>
      </c>
      <c r="Y210">
        <v>66149.004645471417</v>
      </c>
      <c r="Z210">
        <v>75294.356553819976</v>
      </c>
      <c r="AA210">
        <v>80052.39149826506</v>
      </c>
      <c r="AB210">
        <v>82064.961191083639</v>
      </c>
      <c r="AC210">
        <v>83001.787801370709</v>
      </c>
      <c r="AD210">
        <v>84423.191343267463</v>
      </c>
      <c r="AE210">
        <v>86974.747623062663</v>
      </c>
      <c r="AF210">
        <v>89417.349020832378</v>
      </c>
      <c r="AG210">
        <v>95350.43567480208</v>
      </c>
      <c r="AH210">
        <v>100581.1580249921</v>
      </c>
      <c r="AI210">
        <v>102573.4017682518</v>
      </c>
      <c r="AJ210">
        <v>98520.029543422061</v>
      </c>
    </row>
    <row r="211" spans="1:36" hidden="1">
      <c r="A211" t="s">
        <v>607</v>
      </c>
      <c r="B211" t="str">
        <f>IF(ISERROR(VLOOKUP(A211,'Country category'!$A$3:$A$50,1,FALSE)),"non-SSA","sub-Saharan Africa")</f>
        <v>non-SSA</v>
      </c>
      <c r="C211" t="s">
        <v>608</v>
      </c>
      <c r="D211" t="s">
        <v>780</v>
      </c>
      <c r="E211" t="s">
        <v>781</v>
      </c>
      <c r="F211">
        <v>1369.3856136900231</v>
      </c>
      <c r="G211">
        <v>1458.9456889245121</v>
      </c>
      <c r="H211">
        <v>1634.765754335149</v>
      </c>
      <c r="I211">
        <v>1691.757279078932</v>
      </c>
      <c r="J211">
        <v>1815.622079307265</v>
      </c>
      <c r="K211">
        <v>1983.9611461424411</v>
      </c>
      <c r="L211">
        <v>1995.8824399961279</v>
      </c>
      <c r="M211">
        <v>1957.4217133486629</v>
      </c>
      <c r="N211">
        <v>1950.2250256163591</v>
      </c>
      <c r="O211">
        <v>1915.374606403419</v>
      </c>
      <c r="P211">
        <v>1633.614421167661</v>
      </c>
      <c r="Q211">
        <v>1495.60601160949</v>
      </c>
      <c r="R211">
        <v>1437.824637580866</v>
      </c>
      <c r="S211">
        <v>1519.684905101675</v>
      </c>
      <c r="T211">
        <v>1622.5498791208629</v>
      </c>
      <c r="U211">
        <v>1723.0673997418669</v>
      </c>
      <c r="V211">
        <v>1818.3275575135799</v>
      </c>
      <c r="W211">
        <v>1906.5447523564201</v>
      </c>
      <c r="X211">
        <v>2010.606028012988</v>
      </c>
      <c r="Y211">
        <v>2030.075394730917</v>
      </c>
      <c r="Z211">
        <v>2177.1147076057409</v>
      </c>
      <c r="AA211">
        <v>2324.0736720932141</v>
      </c>
      <c r="AB211">
        <v>2349.6087921740218</v>
      </c>
      <c r="AC211">
        <v>2451.023328518871</v>
      </c>
      <c r="AD211">
        <v>2454.9305465471671</v>
      </c>
      <c r="AE211">
        <v>2446.4991942977781</v>
      </c>
      <c r="AF211">
        <v>2548.629964500833</v>
      </c>
      <c r="AG211">
        <v>2663.9395083004538</v>
      </c>
      <c r="AH211">
        <v>2762.4164118781232</v>
      </c>
      <c r="AI211">
        <v>2773.5123629694781</v>
      </c>
      <c r="AJ211">
        <v>2619.0615016917</v>
      </c>
    </row>
    <row r="212" spans="1:36">
      <c r="A212" t="s">
        <v>174</v>
      </c>
      <c r="B212" t="str">
        <f>IF(ISERROR(VLOOKUP(A212,'Country category'!$A$3:$A$50,1,FALSE)),"non-SSA","sub-Saharan Africa")</f>
        <v>sub-Saharan Africa</v>
      </c>
      <c r="C212" t="s">
        <v>609</v>
      </c>
      <c r="D212" t="s">
        <v>780</v>
      </c>
      <c r="E212" t="s">
        <v>781</v>
      </c>
      <c r="F212">
        <v>775.91185308094941</v>
      </c>
      <c r="G212">
        <v>815.56137180326675</v>
      </c>
      <c r="H212">
        <v>675.69705085020973</v>
      </c>
      <c r="I212">
        <v>704.26044358347156</v>
      </c>
      <c r="J212">
        <v>708.43147353261543</v>
      </c>
      <c r="K212">
        <v>666.32633707630691</v>
      </c>
      <c r="L212">
        <v>689.03277237130283</v>
      </c>
      <c r="M212">
        <v>656.68805585016844</v>
      </c>
      <c r="N212">
        <v>668.80752891673376</v>
      </c>
      <c r="O212">
        <v>652.97988749910792</v>
      </c>
      <c r="P212">
        <v>693.01198858755765</v>
      </c>
      <c r="Q212">
        <v>639.62538126419804</v>
      </c>
      <c r="R212">
        <v>786.36990194351768</v>
      </c>
      <c r="S212">
        <v>835.95717708528912</v>
      </c>
      <c r="T212">
        <v>875.87911373550514</v>
      </c>
      <c r="U212">
        <v>908.46905773706681</v>
      </c>
      <c r="V212">
        <v>944.76896764381388</v>
      </c>
      <c r="W212">
        <v>1020.2501988397941</v>
      </c>
      <c r="X212">
        <v>1070.513474197066</v>
      </c>
      <c r="Y212">
        <v>1088.3742921093781</v>
      </c>
      <c r="Z212">
        <v>1134.08820259398</v>
      </c>
      <c r="AA212">
        <v>1203.210638257365</v>
      </c>
      <c r="AB212">
        <v>1405.5733774667631</v>
      </c>
      <c r="AC212">
        <v>1746.5557373903739</v>
      </c>
      <c r="AD212">
        <v>1787.646837026982</v>
      </c>
      <c r="AE212">
        <v>1586.689754086658</v>
      </c>
      <c r="AF212">
        <v>1596.618799425534</v>
      </c>
      <c r="AG212">
        <v>1633.7307377959919</v>
      </c>
      <c r="AH212">
        <v>1694.32647288051</v>
      </c>
      <c r="AI212">
        <v>1777.303892833037</v>
      </c>
      <c r="AJ212">
        <v>1727.105017818016</v>
      </c>
    </row>
    <row r="213" spans="1:36" hidden="1">
      <c r="A213" t="s">
        <v>610</v>
      </c>
      <c r="B213" t="str">
        <f>IF(ISERROR(VLOOKUP(A213,'Country category'!$A$3:$A$50,1,FALSE)),"non-SSA","sub-Saharan Africa")</f>
        <v>non-SSA</v>
      </c>
      <c r="C213" t="s">
        <v>611</v>
      </c>
      <c r="D213" t="s">
        <v>780</v>
      </c>
      <c r="E213" t="s">
        <v>781</v>
      </c>
      <c r="F213">
        <v>2926.5751910189911</v>
      </c>
      <c r="G213">
        <v>3029.2962111111678</v>
      </c>
      <c r="H213">
        <v>3270.5078948921218</v>
      </c>
      <c r="I213">
        <v>3494.9817341704861</v>
      </c>
      <c r="J213">
        <v>3689.1030594945241</v>
      </c>
      <c r="K213">
        <v>3898.0307390063172</v>
      </c>
      <c r="L213">
        <v>3958.4728322838791</v>
      </c>
      <c r="M213">
        <v>4114.9452875708948</v>
      </c>
      <c r="N213">
        <v>4233.7019301034907</v>
      </c>
      <c r="O213">
        <v>4352.3487205208876</v>
      </c>
      <c r="P213">
        <v>4466.8962273025772</v>
      </c>
      <c r="Q213">
        <v>4574.6710147403592</v>
      </c>
      <c r="R213">
        <v>4692.3073182589933</v>
      </c>
      <c r="S213">
        <v>4828.4019023863639</v>
      </c>
      <c r="T213">
        <v>4977.8067995456913</v>
      </c>
      <c r="U213">
        <v>5247.3115565935877</v>
      </c>
      <c r="V213">
        <v>5615.6867254305707</v>
      </c>
      <c r="W213">
        <v>5848.3691521112787</v>
      </c>
      <c r="X213">
        <v>6063.1485118757028</v>
      </c>
      <c r="Y213">
        <v>5956.6774459112085</v>
      </c>
      <c r="Z213">
        <v>6126.9733947627656</v>
      </c>
      <c r="AA213">
        <v>6465.8084892608013</v>
      </c>
      <c r="AB213">
        <v>6541.2161638633816</v>
      </c>
      <c r="AC213">
        <v>6877.1463756651501</v>
      </c>
      <c r="AD213">
        <v>7233.1952211982953</v>
      </c>
      <c r="AE213">
        <v>7597.689173516942</v>
      </c>
      <c r="AF213">
        <v>8038.6297942883684</v>
      </c>
      <c r="AG213">
        <v>8454.0521669057125</v>
      </c>
      <c r="AH213">
        <v>8822.5507744191982</v>
      </c>
      <c r="AI213">
        <v>9147.2610662920524</v>
      </c>
      <c r="AJ213">
        <v>8420.4862051252167</v>
      </c>
    </row>
    <row r="214" spans="1:36" hidden="1">
      <c r="A214" t="s">
        <v>612</v>
      </c>
      <c r="B214" t="str">
        <f>IF(ISERROR(VLOOKUP(A214,'Country category'!$A$3:$A$50,1,FALSE)),"non-SSA","sub-Saharan Africa")</f>
        <v>non-SSA</v>
      </c>
      <c r="C214" t="s">
        <v>613</v>
      </c>
      <c r="D214" t="s">
        <v>780</v>
      </c>
      <c r="E214" t="s">
        <v>781</v>
      </c>
      <c r="M214">
        <v>43193.743232580273</v>
      </c>
      <c r="N214">
        <v>46437.39119013735</v>
      </c>
      <c r="O214">
        <v>50821.921254298773</v>
      </c>
      <c r="P214">
        <v>52473.649444769537</v>
      </c>
      <c r="Q214">
        <v>55887.373158865281</v>
      </c>
      <c r="R214">
        <v>56226.249654621242</v>
      </c>
      <c r="S214">
        <v>58684.506168296743</v>
      </c>
      <c r="T214">
        <v>62176.327917450253</v>
      </c>
      <c r="U214">
        <v>64812.448301761622</v>
      </c>
      <c r="V214">
        <v>68467.400407465102</v>
      </c>
      <c r="W214">
        <v>74368.271999996505</v>
      </c>
      <c r="X214">
        <v>74527.862927686016</v>
      </c>
      <c r="Y214">
        <v>66491.154512490582</v>
      </c>
      <c r="Z214">
        <v>62777.532656963078</v>
      </c>
      <c r="AA214">
        <v>57954.42967889172</v>
      </c>
      <c r="AB214">
        <v>54450.484028660743</v>
      </c>
      <c r="AC214">
        <v>53465.094018954987</v>
      </c>
      <c r="AD214">
        <v>55432.069936945612</v>
      </c>
      <c r="AE214">
        <v>55614.622171424518</v>
      </c>
      <c r="AF214">
        <v>57455.56336994702</v>
      </c>
      <c r="AG214">
        <v>58867.013363242477</v>
      </c>
      <c r="AH214">
        <v>61006.848204825808</v>
      </c>
      <c r="AI214">
        <v>63420.327135217427</v>
      </c>
    </row>
    <row r="215" spans="1:36">
      <c r="A215" t="s">
        <v>175</v>
      </c>
      <c r="B215" t="str">
        <f>IF(ISERROR(VLOOKUP(A215,'Country category'!$A$3:$A$50,1,FALSE)),"non-SSA","sub-Saharan Africa")</f>
        <v>sub-Saharan Africa</v>
      </c>
      <c r="C215" t="s">
        <v>614</v>
      </c>
      <c r="D215" t="s">
        <v>780</v>
      </c>
      <c r="E215" t="s">
        <v>781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>
        <v>811.03574687686569</v>
      </c>
      <c r="AD215">
        <v>931.0427211406103</v>
      </c>
      <c r="AE215">
        <v>1082.885878945146</v>
      </c>
      <c r="AF215">
        <v>1135.5429981758309</v>
      </c>
      <c r="AG215">
        <v>1079.1124426825841</v>
      </c>
      <c r="AH215">
        <v>1156.651301601612</v>
      </c>
      <c r="AI215">
        <v>1236.6258050774561</v>
      </c>
      <c r="AJ215">
        <v>1245.743884727774</v>
      </c>
    </row>
    <row r="216" spans="1:36" hidden="1">
      <c r="A216" t="s">
        <v>615</v>
      </c>
      <c r="B216" t="str">
        <f>IF(ISERROR(VLOOKUP(A216,'Country category'!$A$3:$A$50,1,FALSE)),"non-SSA","sub-Saharan Africa")</f>
        <v>non-SSA</v>
      </c>
      <c r="C216" t="s">
        <v>616</v>
      </c>
      <c r="D216" t="s">
        <v>780</v>
      </c>
      <c r="E216" t="s">
        <v>781</v>
      </c>
      <c r="K216">
        <v>4822.5071086547623</v>
      </c>
      <c r="L216">
        <v>5223.6034764411488</v>
      </c>
      <c r="M216">
        <v>5716.2050482898876</v>
      </c>
      <c r="N216">
        <v>5996.3617137999372</v>
      </c>
      <c r="O216">
        <v>5529.6514451557132</v>
      </c>
      <c r="P216">
        <v>6019.1149262887611</v>
      </c>
      <c r="Q216">
        <v>6481.9926123848991</v>
      </c>
      <c r="R216">
        <v>7224.6183204759491</v>
      </c>
      <c r="S216">
        <v>7645.7857765579811</v>
      </c>
      <c r="T216">
        <v>8487.6046452999253</v>
      </c>
      <c r="U216">
        <v>9181.6883013622682</v>
      </c>
      <c r="V216">
        <v>10209.18352044631</v>
      </c>
      <c r="W216">
        <v>11236.22507711662</v>
      </c>
      <c r="X216">
        <v>12632.077838209119</v>
      </c>
      <c r="Y216">
        <v>12533.96546655278</v>
      </c>
      <c r="Z216">
        <v>12798.272129957089</v>
      </c>
      <c r="AA216">
        <v>13746.92502148323</v>
      </c>
      <c r="AB216">
        <v>13933.844624877769</v>
      </c>
      <c r="AC216">
        <v>14629.006797234009</v>
      </c>
      <c r="AD216">
        <v>14659.579509885671</v>
      </c>
      <c r="AE216">
        <v>14928.467038716721</v>
      </c>
      <c r="AF216">
        <v>15858.096271812659</v>
      </c>
      <c r="AG216">
        <v>16611.023740948051</v>
      </c>
      <c r="AH216">
        <v>17698.049508666671</v>
      </c>
      <c r="AI216">
        <v>18842.526062141089</v>
      </c>
      <c r="AJ216">
        <v>19107.200301366389</v>
      </c>
    </row>
    <row r="217" spans="1:36" hidden="1">
      <c r="A217" t="s">
        <v>617</v>
      </c>
      <c r="B217" t="str">
        <f>IF(ISERROR(VLOOKUP(A217,'Country category'!$A$3:$A$50,1,FALSE)),"non-SSA","sub-Saharan Africa")</f>
        <v>non-SSA</v>
      </c>
      <c r="C217" t="s">
        <v>186</v>
      </c>
      <c r="D217" t="s">
        <v>780</v>
      </c>
      <c r="E217" t="s">
        <v>781</v>
      </c>
      <c r="F217">
        <v>1802.962844007297</v>
      </c>
      <c r="G217">
        <v>1823.080681484093</v>
      </c>
      <c r="H217">
        <v>1812.248980446642</v>
      </c>
      <c r="I217">
        <v>1796.2164241205951</v>
      </c>
      <c r="J217">
        <v>1805.28555016731</v>
      </c>
      <c r="K217">
        <v>1858.216044618104</v>
      </c>
      <c r="L217">
        <v>1938.4090474044881</v>
      </c>
      <c r="M217">
        <v>1997.2742701671889</v>
      </c>
      <c r="N217">
        <v>2017.2323201559559</v>
      </c>
      <c r="O217">
        <v>2039.7398998968431</v>
      </c>
      <c r="P217">
        <v>2103.2659334607879</v>
      </c>
      <c r="Q217">
        <v>2183.9360087745958</v>
      </c>
      <c r="R217">
        <v>2293.4136268885381</v>
      </c>
      <c r="S217">
        <v>2370.8355469022322</v>
      </c>
      <c r="T217">
        <v>2527.802343052103</v>
      </c>
      <c r="U217">
        <v>2692.0255146111108</v>
      </c>
      <c r="V217">
        <v>2864.9445055450069</v>
      </c>
      <c r="W217">
        <v>3040.7914528197639</v>
      </c>
      <c r="X217">
        <v>3175.8530749603792</v>
      </c>
      <c r="Y217">
        <v>3208.0594895684731</v>
      </c>
      <c r="Z217">
        <v>3342.2149244154029</v>
      </c>
      <c r="AA217">
        <v>3462.8825044321652</v>
      </c>
      <c r="AB217">
        <v>3451.4525259755942</v>
      </c>
      <c r="AC217">
        <v>3624.9671952166032</v>
      </c>
      <c r="AD217">
        <v>3786.0804656341211</v>
      </c>
      <c r="AE217">
        <v>3775.6481318660331</v>
      </c>
      <c r="AF217">
        <v>3802.947936614928</v>
      </c>
      <c r="AG217">
        <v>3866.3963676015001</v>
      </c>
      <c r="AH217">
        <v>3966.6751326882359</v>
      </c>
      <c r="AI217">
        <v>4038.7727356225482</v>
      </c>
      <c r="AJ217">
        <v>3907.5192879342371</v>
      </c>
    </row>
    <row r="218" spans="1:36">
      <c r="A218" t="s">
        <v>177</v>
      </c>
      <c r="B218" t="str">
        <f>IF(ISERROR(VLOOKUP(A218,'Country category'!$A$3:$A$50,1,FALSE)),"non-SSA","sub-Saharan Africa")</f>
        <v>sub-Saharan Africa</v>
      </c>
      <c r="C218" t="s">
        <v>618</v>
      </c>
      <c r="D218" t="s">
        <v>780</v>
      </c>
      <c r="E218" t="s">
        <v>781</v>
      </c>
      <c r="Q218" s="8"/>
      <c r="R218" s="8"/>
      <c r="S218" s="8"/>
      <c r="T218" s="8"/>
      <c r="U218" s="8"/>
      <c r="V218" s="8"/>
      <c r="W218" s="8"/>
      <c r="X218">
        <v>2910.5425432756788</v>
      </c>
      <c r="Y218">
        <v>2944.0096093810039</v>
      </c>
      <c r="Z218">
        <v>3020.9480051373371</v>
      </c>
      <c r="AA218">
        <v>2844.516996424923</v>
      </c>
      <c r="AB218">
        <v>1519.1423135910379</v>
      </c>
      <c r="AC218">
        <v>2099.2368588466411</v>
      </c>
      <c r="AD218">
        <v>1495.509754144342</v>
      </c>
      <c r="AE218">
        <v>1234.725575648951</v>
      </c>
      <c r="AF218" s="8"/>
      <c r="AG218" s="8"/>
      <c r="AH218" s="8"/>
      <c r="AI218" s="8"/>
      <c r="AJ218" s="8"/>
    </row>
    <row r="219" spans="1:36" hidden="1">
      <c r="A219" t="s">
        <v>124</v>
      </c>
      <c r="B219" t="str">
        <f>IF(ISERROR(VLOOKUP(A219,'Country category'!$A$3:$A$50,1,FALSE)),"non-SSA","sub-Saharan Africa")</f>
        <v>non-SSA</v>
      </c>
      <c r="C219" t="s">
        <v>619</v>
      </c>
      <c r="D219" t="s">
        <v>780</v>
      </c>
      <c r="E219" t="s">
        <v>781</v>
      </c>
      <c r="F219">
        <v>1803.9395556235861</v>
      </c>
      <c r="G219">
        <v>1824.099590722715</v>
      </c>
      <c r="H219">
        <v>1813.360324196791</v>
      </c>
      <c r="I219">
        <v>1797.410925727906</v>
      </c>
      <c r="J219">
        <v>1806.4590808525841</v>
      </c>
      <c r="K219">
        <v>1859.3649327324749</v>
      </c>
      <c r="L219">
        <v>1939.6066708133731</v>
      </c>
      <c r="M219">
        <v>1998.6285314730501</v>
      </c>
      <c r="N219">
        <v>2018.6958079386529</v>
      </c>
      <c r="O219">
        <v>2041.213686761987</v>
      </c>
      <c r="P219">
        <v>2104.7549627382</v>
      </c>
      <c r="Q219">
        <v>2185.3735280921701</v>
      </c>
      <c r="R219">
        <v>2294.838776070053</v>
      </c>
      <c r="S219">
        <v>2372.1475618041168</v>
      </c>
      <c r="T219">
        <v>2529.0582327235361</v>
      </c>
      <c r="U219">
        <v>2693.415503258861</v>
      </c>
      <c r="V219">
        <v>2866.482075492102</v>
      </c>
      <c r="W219">
        <v>3042.5096543553368</v>
      </c>
      <c r="X219">
        <v>3177.4973019541449</v>
      </c>
      <c r="Y219">
        <v>3209.6479693256142</v>
      </c>
      <c r="Z219">
        <v>3343.8720133959209</v>
      </c>
      <c r="AA219">
        <v>3464.6897165428518</v>
      </c>
      <c r="AB219">
        <v>3453.1948766691771</v>
      </c>
      <c r="AC219">
        <v>3626.754327287088</v>
      </c>
      <c r="AD219">
        <v>3787.975204979366</v>
      </c>
      <c r="AE219">
        <v>3777.5516583559452</v>
      </c>
      <c r="AF219">
        <v>3804.973415150117</v>
      </c>
      <c r="AG219">
        <v>3868.5360127344711</v>
      </c>
      <c r="AH219">
        <v>3968.848795181339</v>
      </c>
      <c r="AI219">
        <v>4040.9543959998859</v>
      </c>
      <c r="AJ219">
        <v>3909.4126647190678</v>
      </c>
    </row>
    <row r="220" spans="1:36" hidden="1">
      <c r="A220" t="s">
        <v>620</v>
      </c>
      <c r="B220" t="str">
        <f>IF(ISERROR(VLOOKUP(A220,'Country category'!$A$3:$A$50,1,FALSE)),"non-SSA","sub-Saharan Africa")</f>
        <v>non-SSA</v>
      </c>
      <c r="C220" t="s">
        <v>621</v>
      </c>
      <c r="D220" t="s">
        <v>780</v>
      </c>
      <c r="E220" t="s">
        <v>781</v>
      </c>
      <c r="P220">
        <v>10306.34635556178</v>
      </c>
      <c r="Q220">
        <v>10811.44582866862</v>
      </c>
      <c r="R220">
        <v>11339.80800785777</v>
      </c>
      <c r="S220">
        <v>11944.46587237984</v>
      </c>
      <c r="T220">
        <v>13090.978938572929</v>
      </c>
      <c r="U220">
        <v>13946.53643972214</v>
      </c>
      <c r="V220">
        <v>15598.180627201809</v>
      </c>
      <c r="W220">
        <v>17138.219796776899</v>
      </c>
      <c r="X220">
        <v>18386.39395814043</v>
      </c>
      <c r="Y220">
        <v>18526.69666383561</v>
      </c>
      <c r="Z220">
        <v>19819.374465601901</v>
      </c>
      <c r="AA220">
        <v>21241.354650315079</v>
      </c>
      <c r="AB220">
        <v>22100.861716844691</v>
      </c>
      <c r="AC220">
        <v>22405.9953846399</v>
      </c>
      <c r="AD220">
        <v>22361.51361522825</v>
      </c>
      <c r="AE220">
        <v>19560.946752261108</v>
      </c>
      <c r="AF220">
        <v>19197.217125111289</v>
      </c>
      <c r="AG220">
        <v>20440.672418823651</v>
      </c>
      <c r="AH220">
        <v>21003.69893631537</v>
      </c>
      <c r="AI220">
        <v>21411.531014993911</v>
      </c>
      <c r="AJ220">
        <v>20125.256087728809</v>
      </c>
    </row>
    <row r="221" spans="1:36">
      <c r="A221" t="s">
        <v>171</v>
      </c>
      <c r="B221" t="str">
        <f>IF(ISERROR(VLOOKUP(A221,'Country category'!$A$3:$A$50,1,FALSE)),"non-SSA","sub-Saharan Africa")</f>
        <v>sub-Saharan Africa</v>
      </c>
      <c r="C221" t="s">
        <v>622</v>
      </c>
      <c r="D221" t="s">
        <v>780</v>
      </c>
      <c r="E221" t="s">
        <v>781</v>
      </c>
      <c r="Q221">
        <v>1841.8149541901371</v>
      </c>
      <c r="R221">
        <v>1880.474379997406</v>
      </c>
      <c r="S221">
        <v>2001.1993130134711</v>
      </c>
      <c r="T221">
        <v>2087.597207078295</v>
      </c>
      <c r="U221">
        <v>2250.6334363544888</v>
      </c>
      <c r="V221">
        <v>2464.320944041292</v>
      </c>
      <c r="W221">
        <v>2540.2476010625078</v>
      </c>
      <c r="X221">
        <v>2722.6566138672338</v>
      </c>
      <c r="Y221">
        <v>2734.0053919294</v>
      </c>
      <c r="Z221">
        <v>2876.8752345507201</v>
      </c>
      <c r="AA221">
        <v>2997.201273721395</v>
      </c>
      <c r="AB221">
        <v>2954.7359967832499</v>
      </c>
      <c r="AC221">
        <v>3319.075329955901</v>
      </c>
      <c r="AD221">
        <v>3817.1903159276321</v>
      </c>
      <c r="AE221">
        <v>3837.492528207988</v>
      </c>
      <c r="AF221">
        <v>3889.5275179797268</v>
      </c>
      <c r="AG221">
        <v>3952.9453940345579</v>
      </c>
      <c r="AH221">
        <v>4089.1566655611532</v>
      </c>
      <c r="AI221">
        <v>4174.7272724355262</v>
      </c>
      <c r="AJ221">
        <v>4273.8419906849558</v>
      </c>
    </row>
    <row r="222" spans="1:36" hidden="1">
      <c r="A222" t="s">
        <v>623</v>
      </c>
      <c r="B222" t="str">
        <f>IF(ISERROR(VLOOKUP(A222,'Country category'!$A$3:$A$50,1,FALSE)),"non-SSA","sub-Saharan Africa")</f>
        <v>non-SSA</v>
      </c>
      <c r="C222" t="s">
        <v>624</v>
      </c>
      <c r="D222" t="s">
        <v>780</v>
      </c>
      <c r="E222" t="s">
        <v>781</v>
      </c>
      <c r="F222">
        <v>6612.5257196043103</v>
      </c>
      <c r="G222">
        <v>6887.4496354065914</v>
      </c>
      <c r="H222">
        <v>6943.9822860723471</v>
      </c>
      <c r="I222">
        <v>6518.1053186547169</v>
      </c>
      <c r="J222">
        <v>6771.7730894352362</v>
      </c>
      <c r="K222">
        <v>6808.1199507745814</v>
      </c>
      <c r="L222">
        <v>6902.8058229120352</v>
      </c>
      <c r="M222">
        <v>7329.3067275419407</v>
      </c>
      <c r="N222">
        <v>7488.7289567733433</v>
      </c>
      <c r="O222">
        <v>7401.2946083869074</v>
      </c>
      <c r="P222">
        <v>7634.375068972945</v>
      </c>
      <c r="Q222">
        <v>8033.4684501498659</v>
      </c>
      <c r="R222">
        <v>8290.6747480824633</v>
      </c>
      <c r="S222">
        <v>8871.6052312609136</v>
      </c>
      <c r="T222">
        <v>9769.8650483250603</v>
      </c>
      <c r="U222">
        <v>10405.678666381291</v>
      </c>
      <c r="V222">
        <v>11210.795639590589</v>
      </c>
      <c r="W222">
        <v>11960.979739097749</v>
      </c>
      <c r="X222">
        <v>12552.976486297181</v>
      </c>
      <c r="Y222">
        <v>12880.641306490639</v>
      </c>
      <c r="Z222">
        <v>13548.53323110989</v>
      </c>
      <c r="AA222">
        <v>14475.072605672791</v>
      </c>
      <c r="AB222">
        <v>15785.123567223631</v>
      </c>
      <c r="AC222">
        <v>16815.110432361918</v>
      </c>
      <c r="AD222">
        <v>17261.07558482256</v>
      </c>
      <c r="AE222">
        <v>17210.270341931271</v>
      </c>
      <c r="AF222">
        <v>15062.44129090255</v>
      </c>
      <c r="AG222">
        <v>18283.688389423169</v>
      </c>
      <c r="AH222">
        <v>19461.976517886651</v>
      </c>
      <c r="AI222">
        <v>19841.807806220539</v>
      </c>
      <c r="AJ222">
        <v>16734.747549047312</v>
      </c>
    </row>
    <row r="223" spans="1:36" hidden="1">
      <c r="A223" t="s">
        <v>625</v>
      </c>
      <c r="B223" t="str">
        <f>IF(ISERROR(VLOOKUP(A223,'Country category'!$A$3:$A$50,1,FALSE)),"non-SSA","sub-Saharan Africa")</f>
        <v>non-SSA</v>
      </c>
      <c r="C223" t="s">
        <v>626</v>
      </c>
      <c r="D223" t="s">
        <v>780</v>
      </c>
      <c r="E223" t="s">
        <v>781</v>
      </c>
      <c r="H223">
        <v>7172.2851675414713</v>
      </c>
      <c r="I223">
        <v>7467.0477836963582</v>
      </c>
      <c r="J223">
        <v>8067.9134953070125</v>
      </c>
      <c r="K223">
        <v>8692.9573381209084</v>
      </c>
      <c r="L223">
        <v>9404.8785154333309</v>
      </c>
      <c r="M223">
        <v>10086.134761320451</v>
      </c>
      <c r="N223">
        <v>10623.006983762951</v>
      </c>
      <c r="O223">
        <v>10714.17712881385</v>
      </c>
      <c r="P223">
        <v>11376.555924366159</v>
      </c>
      <c r="Q223">
        <v>12385.988433513679</v>
      </c>
      <c r="R223">
        <v>13312.20330683401</v>
      </c>
      <c r="S223">
        <v>14181.12184085674</v>
      </c>
      <c r="T223">
        <v>15226.33842862968</v>
      </c>
      <c r="U223">
        <v>16639.39412397991</v>
      </c>
      <c r="V223">
        <v>18914.02796042003</v>
      </c>
      <c r="W223">
        <v>21222.380334784219</v>
      </c>
      <c r="X223">
        <v>23725.8577558996</v>
      </c>
      <c r="Y223">
        <v>23080.586535550519</v>
      </c>
      <c r="Z223">
        <v>25302.232716035422</v>
      </c>
      <c r="AA223">
        <v>26145.889382939629</v>
      </c>
      <c r="AB223">
        <v>26888.348099668168</v>
      </c>
      <c r="AC223">
        <v>27915.433208855589</v>
      </c>
      <c r="AD223">
        <v>28929.526363289038</v>
      </c>
      <c r="AE223">
        <v>29964.888610940819</v>
      </c>
      <c r="AF223">
        <v>29645.74189124539</v>
      </c>
      <c r="AG223">
        <v>30061.551471719609</v>
      </c>
      <c r="AH223">
        <v>31214.592573648151</v>
      </c>
      <c r="AI223">
        <v>31966.55484340839</v>
      </c>
      <c r="AJ223">
        <v>31356.458282425039</v>
      </c>
    </row>
    <row r="224" spans="1:36" hidden="1">
      <c r="A224" t="s">
        <v>627</v>
      </c>
      <c r="B224" t="str">
        <f>IF(ISERROR(VLOOKUP(A224,'Country category'!$A$3:$A$50,1,FALSE)),"non-SSA","sub-Saharan Africa")</f>
        <v>non-SSA</v>
      </c>
      <c r="C224" t="s">
        <v>628</v>
      </c>
      <c r="D224" t="s">
        <v>780</v>
      </c>
      <c r="E224" t="s">
        <v>781</v>
      </c>
      <c r="K224">
        <v>13620.496828841209</v>
      </c>
      <c r="L224">
        <v>14304.35571975263</v>
      </c>
      <c r="M224">
        <v>15282.777678303421</v>
      </c>
      <c r="N224">
        <v>16056.05072962464</v>
      </c>
      <c r="O224">
        <v>17083.251721591259</v>
      </c>
      <c r="P224">
        <v>18001.22915555958</v>
      </c>
      <c r="Q224">
        <v>18948.203893395501</v>
      </c>
      <c r="R224">
        <v>20241.525678699851</v>
      </c>
      <c r="S224">
        <v>21112.375224886018</v>
      </c>
      <c r="T224">
        <v>22760.94697171983</v>
      </c>
      <c r="U224">
        <v>23852.64303839417</v>
      </c>
      <c r="V224">
        <v>25720.449552014641</v>
      </c>
      <c r="W224">
        <v>27570.145192550739</v>
      </c>
      <c r="X224">
        <v>29604.291469024061</v>
      </c>
      <c r="Y224">
        <v>27537.758461263162</v>
      </c>
      <c r="Z224">
        <v>27826.872343755291</v>
      </c>
      <c r="AA224">
        <v>28931.383323805039</v>
      </c>
      <c r="AB224">
        <v>29042.820272964131</v>
      </c>
      <c r="AC224">
        <v>29973.699354152941</v>
      </c>
      <c r="AD224">
        <v>30870.023666742531</v>
      </c>
      <c r="AE224">
        <v>31628.247175832032</v>
      </c>
      <c r="AF224">
        <v>33936.044063717469</v>
      </c>
      <c r="AG224">
        <v>36507.553041653096</v>
      </c>
      <c r="AH224">
        <v>38961.544352386663</v>
      </c>
      <c r="AI224">
        <v>40670.877867310337</v>
      </c>
      <c r="AJ224">
        <v>39768.632791515258</v>
      </c>
    </row>
    <row r="225" spans="1:36" hidden="1">
      <c r="A225" t="s">
        <v>629</v>
      </c>
      <c r="B225" t="str">
        <f>IF(ISERROR(VLOOKUP(A225,'Country category'!$A$3:$A$50,1,FALSE)),"non-SSA","sub-Saharan Africa")</f>
        <v>non-SSA</v>
      </c>
      <c r="C225" t="s">
        <v>630</v>
      </c>
      <c r="D225" t="s">
        <v>780</v>
      </c>
      <c r="E225" t="s">
        <v>781</v>
      </c>
      <c r="F225">
        <v>20414.116671451269</v>
      </c>
      <c r="G225">
        <v>20720.895704845399</v>
      </c>
      <c r="H225">
        <v>20825.060381192259</v>
      </c>
      <c r="I225">
        <v>20757.405459685899</v>
      </c>
      <c r="J225">
        <v>21877.802498466732</v>
      </c>
      <c r="K225">
        <v>23094.05195897452</v>
      </c>
      <c r="L225">
        <v>23927.514386456151</v>
      </c>
      <c r="M225">
        <v>24805.82457351061</v>
      </c>
      <c r="N225">
        <v>25887.838177163088</v>
      </c>
      <c r="O225">
        <v>27471.558272111852</v>
      </c>
      <c r="P225">
        <v>29618.27925613771</v>
      </c>
      <c r="Q225">
        <v>29927.59927118391</v>
      </c>
      <c r="R225">
        <v>30926.50559893957</v>
      </c>
      <c r="S225">
        <v>31814.863509329851</v>
      </c>
      <c r="T225">
        <v>33858.611426344913</v>
      </c>
      <c r="U225">
        <v>34244.465015625661</v>
      </c>
      <c r="V225">
        <v>37730.163745521553</v>
      </c>
      <c r="W225">
        <v>40905.145874050177</v>
      </c>
      <c r="X225">
        <v>42158.29569955387</v>
      </c>
      <c r="Y225">
        <v>40279.461597394053</v>
      </c>
      <c r="Z225">
        <v>42223.919670284427</v>
      </c>
      <c r="AA225">
        <v>44608.580261491523</v>
      </c>
      <c r="AB225">
        <v>45432.431969276076</v>
      </c>
      <c r="AC225">
        <v>46312.392382466707</v>
      </c>
      <c r="AD225">
        <v>47184.669133818163</v>
      </c>
      <c r="AE225">
        <v>49103.133433870622</v>
      </c>
      <c r="AF225">
        <v>50430.25281960523</v>
      </c>
      <c r="AG225">
        <v>51947.95424782436</v>
      </c>
      <c r="AH225">
        <v>53521.630642828837</v>
      </c>
      <c r="AI225">
        <v>54598.780354148374</v>
      </c>
      <c r="AJ225">
        <v>55037.723901955447</v>
      </c>
    </row>
    <row r="226" spans="1:36">
      <c r="A226" t="s">
        <v>151</v>
      </c>
      <c r="B226" t="str">
        <f>IF(ISERROR(VLOOKUP(A226,'Country category'!$A$3:$A$50,1,FALSE)),"non-SSA","sub-Saharan Africa")</f>
        <v>sub-Saharan Africa</v>
      </c>
      <c r="C226" t="s">
        <v>631</v>
      </c>
      <c r="D226" t="s">
        <v>780</v>
      </c>
      <c r="E226" t="s">
        <v>781</v>
      </c>
      <c r="F226">
        <v>3516.274780997474</v>
      </c>
      <c r="G226">
        <v>3599.2065595550198</v>
      </c>
      <c r="H226">
        <v>3704.760643788738</v>
      </c>
      <c r="I226">
        <v>3819.1450723760399</v>
      </c>
      <c r="J226">
        <v>3906.695649950565</v>
      </c>
      <c r="K226">
        <v>4094.4147041445372</v>
      </c>
      <c r="L226">
        <v>4244.0801136888404</v>
      </c>
      <c r="M226">
        <v>4371.2110961152048</v>
      </c>
      <c r="N226">
        <v>4459.122003545338</v>
      </c>
      <c r="O226">
        <v>4590.5441871356843</v>
      </c>
      <c r="P226">
        <v>4721.96956239458</v>
      </c>
      <c r="Q226">
        <v>4837.1060537239964</v>
      </c>
      <c r="R226">
        <v>5101.4295297332301</v>
      </c>
      <c r="S226">
        <v>5378.0419986885117</v>
      </c>
      <c r="T226">
        <v>5703.5057652346431</v>
      </c>
      <c r="U226">
        <v>6208.0265485033751</v>
      </c>
      <c r="V226">
        <v>6743.029544932514</v>
      </c>
      <c r="W226">
        <v>7185.8099311311416</v>
      </c>
      <c r="X226">
        <v>7334.4449117122094</v>
      </c>
      <c r="Y226">
        <v>7452.6862970985367</v>
      </c>
      <c r="Z226">
        <v>7771.3314393273331</v>
      </c>
      <c r="AA226">
        <v>8057.5638013346124</v>
      </c>
      <c r="AB226">
        <v>8266.4917247238172</v>
      </c>
      <c r="AC226">
        <v>8708.4402794873185</v>
      </c>
      <c r="AD226">
        <v>8798.2939901997779</v>
      </c>
      <c r="AE226">
        <v>8813.0087815351053</v>
      </c>
      <c r="AF226">
        <v>8705.8431696128337</v>
      </c>
      <c r="AG226">
        <v>8408.0359153967602</v>
      </c>
      <c r="AH226">
        <v>8725.1627927043628</v>
      </c>
      <c r="AI226">
        <v>9018.8542820209077</v>
      </c>
      <c r="AJ226">
        <v>8865.740219211053</v>
      </c>
    </row>
    <row r="227" spans="1:36" hidden="1">
      <c r="A227" t="s">
        <v>632</v>
      </c>
      <c r="B227" t="str">
        <f>IF(ISERROR(VLOOKUP(A227,'Country category'!$A$3:$A$50,1,FALSE)),"non-SSA","sub-Saharan Africa")</f>
        <v>non-SSA</v>
      </c>
      <c r="C227" t="s">
        <v>633</v>
      </c>
      <c r="D227" t="s">
        <v>780</v>
      </c>
      <c r="E227" t="s">
        <v>781</v>
      </c>
      <c r="Y227">
        <v>32614.520255318101</v>
      </c>
      <c r="Z227">
        <v>34232.355106758972</v>
      </c>
      <c r="AA227">
        <v>37233.968384042877</v>
      </c>
      <c r="AB227">
        <v>32878.440881633367</v>
      </c>
      <c r="AC227">
        <v>32478.298963934449</v>
      </c>
      <c r="AD227">
        <v>38858.581463301089</v>
      </c>
      <c r="AE227">
        <v>38211.833186708544</v>
      </c>
      <c r="AF227">
        <v>38230.03186355748</v>
      </c>
      <c r="AG227">
        <v>37914.122967361262</v>
      </c>
      <c r="AH227">
        <v>36190.663912176693</v>
      </c>
    </row>
    <row r="228" spans="1:36">
      <c r="A228" t="s">
        <v>173</v>
      </c>
      <c r="B228" t="str">
        <f>IF(ISERROR(VLOOKUP(A228,'Country category'!$A$3:$A$50,1,FALSE)),"non-SSA","sub-Saharan Africa")</f>
        <v>sub-Saharan Africa</v>
      </c>
      <c r="C228" t="s">
        <v>634</v>
      </c>
      <c r="D228" t="s">
        <v>780</v>
      </c>
      <c r="E228" t="s">
        <v>781</v>
      </c>
      <c r="F228">
        <v>8960.5163016962306</v>
      </c>
      <c r="G228">
        <v>9393.3006105915538</v>
      </c>
      <c r="H228">
        <v>10248.25464456231</v>
      </c>
      <c r="I228">
        <v>10911.519186617341</v>
      </c>
      <c r="J228">
        <v>10764.69444185252</v>
      </c>
      <c r="K228">
        <v>10740.60599793093</v>
      </c>
      <c r="L228">
        <v>11307.97285306839</v>
      </c>
      <c r="M228">
        <v>12736.635733661669</v>
      </c>
      <c r="N228">
        <v>13691.939087824399</v>
      </c>
      <c r="O228">
        <v>13874.42350407127</v>
      </c>
      <c r="P228">
        <v>14271.4199816868</v>
      </c>
      <c r="Q228">
        <v>14240.75378020135</v>
      </c>
      <c r="R228">
        <v>14200.58519113518</v>
      </c>
      <c r="S228">
        <v>13767.677063241141</v>
      </c>
      <c r="T228">
        <v>13786.28654278188</v>
      </c>
      <c r="U228">
        <v>15424.327400040431</v>
      </c>
      <c r="V228">
        <v>17027.844174400921</v>
      </c>
      <c r="W228">
        <v>19209.158337297431</v>
      </c>
      <c r="X228">
        <v>18738.61103737251</v>
      </c>
      <c r="Y228">
        <v>18599.62547468827</v>
      </c>
      <c r="Z228">
        <v>19387.862527170219</v>
      </c>
      <c r="AA228">
        <v>21922.739531263629</v>
      </c>
      <c r="AB228">
        <v>21565.037998284199</v>
      </c>
      <c r="AC228">
        <v>22369.391216976761</v>
      </c>
      <c r="AD228">
        <v>23889.783798823471</v>
      </c>
      <c r="AE228">
        <v>24067.194626536289</v>
      </c>
      <c r="AF228">
        <v>25681.312707755598</v>
      </c>
      <c r="AG228">
        <v>27309.762112865232</v>
      </c>
      <c r="AH228">
        <v>28190.47687382537</v>
      </c>
      <c r="AI228">
        <v>28778.791442318081</v>
      </c>
      <c r="AJ228">
        <v>25767.61295104121</v>
      </c>
    </row>
    <row r="229" spans="1:36" hidden="1">
      <c r="A229" t="s">
        <v>635</v>
      </c>
      <c r="B229" t="str">
        <f>IF(ISERROR(VLOOKUP(A229,'Country category'!$A$3:$A$50,1,FALSE)),"non-SSA","sub-Saharan Africa")</f>
        <v>non-SSA</v>
      </c>
      <c r="C229" t="s">
        <v>636</v>
      </c>
      <c r="D229" t="s">
        <v>780</v>
      </c>
      <c r="E229" t="s">
        <v>781</v>
      </c>
    </row>
    <row r="230" spans="1:36" hidden="1">
      <c r="A230" t="s">
        <v>637</v>
      </c>
      <c r="B230" t="str">
        <f>IF(ISERROR(VLOOKUP(A230,'Country category'!$A$3:$A$50,1,FALSE)),"non-SSA","sub-Saharan Africa")</f>
        <v>non-SSA</v>
      </c>
      <c r="C230" t="s">
        <v>638</v>
      </c>
      <c r="D230" t="s">
        <v>780</v>
      </c>
      <c r="E230" t="s">
        <v>781</v>
      </c>
      <c r="AA230">
        <v>21235.742960590102</v>
      </c>
      <c r="AB230">
        <v>19374.07812679105</v>
      </c>
      <c r="AC230">
        <v>20119.531954863451</v>
      </c>
      <c r="AD230">
        <v>22029.961229700559</v>
      </c>
      <c r="AE230">
        <v>24098.850658439831</v>
      </c>
      <c r="AF230">
        <v>26353.170231280419</v>
      </c>
      <c r="AG230">
        <v>27060.589657025219</v>
      </c>
      <c r="AH230">
        <v>28837.026441109989</v>
      </c>
      <c r="AI230">
        <v>30488.105168334441</v>
      </c>
      <c r="AJ230">
        <v>22285.796783750451</v>
      </c>
    </row>
    <row r="231" spans="1:36">
      <c r="A231" t="s">
        <v>144</v>
      </c>
      <c r="B231" t="str">
        <f>IF(ISERROR(VLOOKUP(A231,'Country category'!$A$3:$A$50,1,FALSE)),"non-SSA","sub-Saharan Africa")</f>
        <v>sub-Saharan Africa</v>
      </c>
      <c r="C231" t="s">
        <v>639</v>
      </c>
      <c r="D231" t="s">
        <v>780</v>
      </c>
      <c r="E231" t="s">
        <v>781</v>
      </c>
      <c r="F231">
        <v>697.93461686785702</v>
      </c>
      <c r="G231">
        <v>758.46735739167548</v>
      </c>
      <c r="H231">
        <v>811.50869746797446</v>
      </c>
      <c r="I231">
        <v>678.13338098408019</v>
      </c>
      <c r="J231">
        <v>738.39803548354325</v>
      </c>
      <c r="K231">
        <v>738.26104227350163</v>
      </c>
      <c r="L231">
        <v>742.90578065818738</v>
      </c>
      <c r="M231">
        <v>772.05329697748073</v>
      </c>
      <c r="N231">
        <v>806.37083985593029</v>
      </c>
      <c r="O231">
        <v>783.83053645734276</v>
      </c>
      <c r="P231">
        <v>765.5832568998926</v>
      </c>
      <c r="Q231">
        <v>841.13189506580272</v>
      </c>
      <c r="R231">
        <v>891.92272257168952</v>
      </c>
      <c r="S231">
        <v>1002.795357716024</v>
      </c>
      <c r="T231">
        <v>1325.096100424372</v>
      </c>
      <c r="U231">
        <v>1545.7394123071181</v>
      </c>
      <c r="V231">
        <v>1547.5850590357661</v>
      </c>
      <c r="W231">
        <v>1586.3951782726219</v>
      </c>
      <c r="X231">
        <v>1612.1454986941369</v>
      </c>
      <c r="Y231">
        <v>1637.804341159765</v>
      </c>
      <c r="Z231">
        <v>1819.6950719126751</v>
      </c>
      <c r="AA231">
        <v>1797.7497965157679</v>
      </c>
      <c r="AB231">
        <v>1730.793963613384</v>
      </c>
      <c r="AC231">
        <v>1569.0587041162471</v>
      </c>
      <c r="AD231">
        <v>1677.090331044401</v>
      </c>
      <c r="AE231">
        <v>1820.0599087616999</v>
      </c>
      <c r="AF231">
        <v>1664.5125859939101</v>
      </c>
      <c r="AG231">
        <v>1587.0323278472649</v>
      </c>
      <c r="AH231">
        <v>1614.1682869198251</v>
      </c>
      <c r="AI231">
        <v>1646.4283905402281</v>
      </c>
      <c r="AJ231">
        <v>1602.3584240535199</v>
      </c>
    </row>
    <row r="232" spans="1:36" hidden="1">
      <c r="A232" t="s">
        <v>640</v>
      </c>
      <c r="B232" t="str">
        <f>IF(ISERROR(VLOOKUP(A232,'Country category'!$A$3:$A$50,1,FALSE)),"non-SSA","sub-Saharan Africa")</f>
        <v>non-SSA</v>
      </c>
      <c r="C232" t="s">
        <v>641</v>
      </c>
      <c r="D232" t="s">
        <v>780</v>
      </c>
      <c r="E232" t="s">
        <v>781</v>
      </c>
      <c r="F232">
        <v>1460.2373825332479</v>
      </c>
      <c r="G232">
        <v>1601.6295249223069</v>
      </c>
      <c r="H232">
        <v>1780.3216280245799</v>
      </c>
      <c r="I232">
        <v>1985.871225643469</v>
      </c>
      <c r="J232">
        <v>2207.0985869279789</v>
      </c>
      <c r="K232">
        <v>2437.8805264707462</v>
      </c>
      <c r="L232">
        <v>2667.6147170392651</v>
      </c>
      <c r="M232">
        <v>2862.934607957714</v>
      </c>
      <c r="N232">
        <v>2884.328825407857</v>
      </c>
      <c r="O232">
        <v>3063.3737286407959</v>
      </c>
      <c r="P232">
        <v>3327.871171465978</v>
      </c>
      <c r="Q232">
        <v>3587.463818964281</v>
      </c>
      <c r="R232">
        <v>3888.1448621933182</v>
      </c>
      <c r="S232">
        <v>4260.7153992463318</v>
      </c>
      <c r="T232">
        <v>4717.648093652896</v>
      </c>
      <c r="U232">
        <v>5279.6272626812597</v>
      </c>
      <c r="V232">
        <v>5958.624732971808</v>
      </c>
      <c r="W232">
        <v>6786.9109885901844</v>
      </c>
      <c r="X232">
        <v>7432.5230937585038</v>
      </c>
      <c r="Y232">
        <v>7985.7899250861728</v>
      </c>
      <c r="Z232">
        <v>8790.0337477971898</v>
      </c>
      <c r="AA232">
        <v>9641.7049628118202</v>
      </c>
      <c r="AB232">
        <v>10442.7878328935</v>
      </c>
      <c r="AC232">
        <v>11031.645862049751</v>
      </c>
      <c r="AD232">
        <v>11535.95055248029</v>
      </c>
      <c r="AE232">
        <v>11859.783507042081</v>
      </c>
      <c r="AF232">
        <v>12375.269282745639</v>
      </c>
      <c r="AG232">
        <v>13047.08410192613</v>
      </c>
      <c r="AH232">
        <v>14120.120690963349</v>
      </c>
      <c r="AI232">
        <v>15101.3011711504</v>
      </c>
      <c r="AJ232">
        <v>15343.368814339219</v>
      </c>
    </row>
    <row r="233" spans="1:36" hidden="1">
      <c r="A233" t="s">
        <v>642</v>
      </c>
      <c r="B233" t="str">
        <f>IF(ISERROR(VLOOKUP(A233,'Country category'!$A$3:$A$50,1,FALSE)),"non-SSA","sub-Saharan Africa")</f>
        <v>non-SSA</v>
      </c>
      <c r="C233" t="s">
        <v>643</v>
      </c>
      <c r="D233" t="s">
        <v>780</v>
      </c>
      <c r="E233" t="s">
        <v>781</v>
      </c>
      <c r="F233">
        <v>6931.4802659292491</v>
      </c>
      <c r="G233">
        <v>6738.3978967741814</v>
      </c>
      <c r="H233">
        <v>6282.1768990984319</v>
      </c>
      <c r="I233">
        <v>6122.8458437600693</v>
      </c>
      <c r="J233">
        <v>5663.8550658321419</v>
      </c>
      <c r="K233">
        <v>5749.5382820877776</v>
      </c>
      <c r="L233">
        <v>5889.1064359412139</v>
      </c>
      <c r="M233">
        <v>6162.3400420508196</v>
      </c>
      <c r="N233">
        <v>5790.562838680753</v>
      </c>
      <c r="O233">
        <v>5997.2280782645212</v>
      </c>
      <c r="P233">
        <v>6643.1944304061244</v>
      </c>
      <c r="Q233">
        <v>7022.0120574992698</v>
      </c>
      <c r="R233">
        <v>7522.9847261154227</v>
      </c>
      <c r="S233">
        <v>8229.6869348977052</v>
      </c>
      <c r="T233">
        <v>9177.9132851581726</v>
      </c>
      <c r="U233">
        <v>10196.286294255289</v>
      </c>
      <c r="V233">
        <v>12050.916974109499</v>
      </c>
      <c r="W233">
        <v>13437.36240879563</v>
      </c>
      <c r="X233">
        <v>15317.46022329253</v>
      </c>
      <c r="Y233">
        <v>14930.71901916119</v>
      </c>
      <c r="Z233">
        <v>15967.678322629319</v>
      </c>
      <c r="AA233">
        <v>17535.972233930821</v>
      </c>
      <c r="AB233">
        <v>18527.151118251139</v>
      </c>
      <c r="AC233">
        <v>19846.52369882194</v>
      </c>
      <c r="AD233">
        <v>20263.36288305714</v>
      </c>
      <c r="AE233">
        <v>20030.745590997831</v>
      </c>
      <c r="AF233">
        <v>20621.8996045491</v>
      </c>
      <c r="AG233">
        <v>21925.397269130499</v>
      </c>
      <c r="AH233">
        <v>23396.706784962171</v>
      </c>
      <c r="AI233">
        <v>24090.214778044949</v>
      </c>
      <c r="AJ233">
        <v>24018.011684717039</v>
      </c>
    </row>
    <row r="234" spans="1:36">
      <c r="A234" t="s">
        <v>180</v>
      </c>
      <c r="B234" t="str">
        <f>IF(ISERROR(VLOOKUP(A234,'Country category'!$A$3:$A$50,1,FALSE)),"non-SSA","sub-Saharan Africa")</f>
        <v>sub-Saharan Africa</v>
      </c>
      <c r="C234" t="s">
        <v>644</v>
      </c>
      <c r="D234" t="s">
        <v>780</v>
      </c>
      <c r="E234" t="s">
        <v>781</v>
      </c>
      <c r="F234">
        <v>832.94529827010354</v>
      </c>
      <c r="G234">
        <v>835.45465686772263</v>
      </c>
      <c r="H234">
        <v>803.24080016599726</v>
      </c>
      <c r="I234">
        <v>683.74351851969323</v>
      </c>
      <c r="J234">
        <v>785.12898734984833</v>
      </c>
      <c r="K234">
        <v>842.86762751396964</v>
      </c>
      <c r="L234">
        <v>907.82477468065224</v>
      </c>
      <c r="M234">
        <v>1024.6032869952789</v>
      </c>
      <c r="N234">
        <v>980.29037171105279</v>
      </c>
      <c r="O234">
        <v>987.57116317061309</v>
      </c>
      <c r="P234">
        <v>972.45472593418788</v>
      </c>
      <c r="Q234">
        <v>974.62282463529095</v>
      </c>
      <c r="R234">
        <v>1001.327441698257</v>
      </c>
      <c r="S234">
        <v>1061.18602237763</v>
      </c>
      <c r="T234">
        <v>1052.02491600185</v>
      </c>
      <c r="U234">
        <v>1007.66061443953</v>
      </c>
      <c r="V234">
        <v>1037.700152340964</v>
      </c>
      <c r="W234">
        <v>1025.0431007619461</v>
      </c>
      <c r="X234">
        <v>1058.2843418432201</v>
      </c>
      <c r="Y234">
        <v>1095.262846969646</v>
      </c>
      <c r="Z234">
        <v>1144.3324062845049</v>
      </c>
      <c r="AA234">
        <v>1210.142847410938</v>
      </c>
      <c r="AB234">
        <v>1227.156159323054</v>
      </c>
      <c r="AC234">
        <v>1275.3253182281351</v>
      </c>
      <c r="AD234">
        <v>1328.3802911068731</v>
      </c>
      <c r="AE234">
        <v>1397.332401700208</v>
      </c>
      <c r="AF234">
        <v>1954.203573494292</v>
      </c>
      <c r="AG234">
        <v>2012.2406926097281</v>
      </c>
      <c r="AH234">
        <v>2110.8264199865848</v>
      </c>
      <c r="AI234">
        <v>2211.6349345243402</v>
      </c>
      <c r="AJ234">
        <v>2223.4983028565211</v>
      </c>
    </row>
    <row r="235" spans="1:36" hidden="1">
      <c r="A235" t="s">
        <v>645</v>
      </c>
      <c r="B235" t="str">
        <f>IF(ISERROR(VLOOKUP(A235,'Country category'!$A$3:$A$50,1,FALSE)),"non-SSA","sub-Saharan Africa")</f>
        <v>non-SSA</v>
      </c>
      <c r="C235" t="s">
        <v>646</v>
      </c>
      <c r="D235" t="s">
        <v>780</v>
      </c>
      <c r="E235" t="s">
        <v>781</v>
      </c>
      <c r="F235">
        <v>4308.9206193288046</v>
      </c>
      <c r="G235">
        <v>4778.9044592043783</v>
      </c>
      <c r="H235">
        <v>5230.0424956339257</v>
      </c>
      <c r="I235">
        <v>5743.4887735058019</v>
      </c>
      <c r="J235">
        <v>6277.4152736876949</v>
      </c>
      <c r="K235">
        <v>6860.4982003828554</v>
      </c>
      <c r="L235">
        <v>7299.5898858822629</v>
      </c>
      <c r="M235">
        <v>7140.4526052697192</v>
      </c>
      <c r="N235">
        <v>6589.5997856172098</v>
      </c>
      <c r="O235">
        <v>6910.3310994669291</v>
      </c>
      <c r="P235">
        <v>7302.8917645579868</v>
      </c>
      <c r="Q235">
        <v>7648.8551715472267</v>
      </c>
      <c r="R235">
        <v>8179.3979182561861</v>
      </c>
      <c r="S235">
        <v>8863.7408989851865</v>
      </c>
      <c r="T235">
        <v>9608.5456948123574</v>
      </c>
      <c r="U235">
        <v>10256.334831977299</v>
      </c>
      <c r="V235">
        <v>11024.8482113762</v>
      </c>
      <c r="W235">
        <v>11869.6744503848</v>
      </c>
      <c r="X235">
        <v>12244.818938997691</v>
      </c>
      <c r="Y235">
        <v>12191.41439335428</v>
      </c>
      <c r="Z235">
        <v>13195.37109690195</v>
      </c>
      <c r="AA235">
        <v>13519.129021215889</v>
      </c>
      <c r="AB235">
        <v>14870.975553449311</v>
      </c>
      <c r="AC235">
        <v>15407.66540181394</v>
      </c>
      <c r="AD235">
        <v>15480.21079036208</v>
      </c>
      <c r="AE235">
        <v>15822.37099348112</v>
      </c>
      <c r="AF235">
        <v>16616.1950047178</v>
      </c>
      <c r="AG235">
        <v>17422.952351205931</v>
      </c>
      <c r="AH235">
        <v>18530.211787953271</v>
      </c>
      <c r="AI235">
        <v>19233.865916986098</v>
      </c>
      <c r="AJ235">
        <v>18232.7953533164</v>
      </c>
    </row>
    <row r="236" spans="1:36" hidden="1">
      <c r="A236" t="s">
        <v>647</v>
      </c>
      <c r="B236" t="str">
        <f>IF(ISERROR(VLOOKUP(A236,'Country category'!$A$3:$A$50,1,FALSE)),"non-SSA","sub-Saharan Africa")</f>
        <v>non-SSA</v>
      </c>
      <c r="C236" t="s">
        <v>648</v>
      </c>
      <c r="D236" t="s">
        <v>780</v>
      </c>
      <c r="E236" t="s">
        <v>781</v>
      </c>
      <c r="F236">
        <v>2639.9147169759158</v>
      </c>
      <c r="G236">
        <v>2480.572421095681</v>
      </c>
      <c r="H236">
        <v>1767.998900974158</v>
      </c>
      <c r="I236">
        <v>1488.511661316619</v>
      </c>
      <c r="J236">
        <v>1178.3872113051559</v>
      </c>
      <c r="K236">
        <v>1038.0633379511621</v>
      </c>
      <c r="L236">
        <v>867.51512973919671</v>
      </c>
      <c r="M236">
        <v>884.70686611763938</v>
      </c>
      <c r="N236">
        <v>928.28576906283854</v>
      </c>
      <c r="O236">
        <v>961.80308841459032</v>
      </c>
      <c r="P236">
        <v>1048.5939791551609</v>
      </c>
      <c r="Q236">
        <v>1155.271980690799</v>
      </c>
      <c r="R236">
        <v>1278.3669421375521</v>
      </c>
      <c r="S236">
        <v>1419.9989889988369</v>
      </c>
      <c r="T236">
        <v>1579.252601984989</v>
      </c>
      <c r="U236">
        <v>1705.0675290212921</v>
      </c>
      <c r="V236">
        <v>1843.446830028025</v>
      </c>
      <c r="W236">
        <v>2000.1458907254171</v>
      </c>
      <c r="X236">
        <v>2155.2003379698608</v>
      </c>
      <c r="Y236">
        <v>2208.8897821150458</v>
      </c>
      <c r="Z236">
        <v>2328.4575091852921</v>
      </c>
      <c r="AA236">
        <v>2496.582203817773</v>
      </c>
      <c r="AB236">
        <v>2750.3550630829659</v>
      </c>
      <c r="AC236">
        <v>3027.8141258244741</v>
      </c>
      <c r="AD236">
        <v>3303.0981968582628</v>
      </c>
      <c r="AE236">
        <v>3150.427114373098</v>
      </c>
      <c r="AF236">
        <v>3114.895557785821</v>
      </c>
      <c r="AG236">
        <v>3252.9326553606829</v>
      </c>
      <c r="AH236">
        <v>3497.3235802080849</v>
      </c>
      <c r="AI236">
        <v>3732.8690680932241</v>
      </c>
      <c r="AJ236">
        <v>3858.1973906511121</v>
      </c>
    </row>
    <row r="237" spans="1:36" hidden="1">
      <c r="A237" t="s">
        <v>649</v>
      </c>
      <c r="B237" t="str">
        <f>IF(ISERROR(VLOOKUP(A237,'Country category'!$A$3:$A$50,1,FALSE)),"non-SSA","sub-Saharan Africa")</f>
        <v>non-SSA</v>
      </c>
      <c r="C237" t="s">
        <v>650</v>
      </c>
      <c r="D237" t="s">
        <v>780</v>
      </c>
      <c r="E237" t="s">
        <v>781</v>
      </c>
      <c r="F237">
        <v>5433.1641457112446</v>
      </c>
      <c r="G237">
        <v>5209.4520242196022</v>
      </c>
      <c r="H237">
        <v>4402.2007373233782</v>
      </c>
      <c r="I237">
        <v>4447.6165495019613</v>
      </c>
      <c r="J237">
        <v>3661.4985701168321</v>
      </c>
      <c r="K237">
        <v>3392.6637024908609</v>
      </c>
      <c r="L237">
        <v>3617.9017647736382</v>
      </c>
      <c r="M237">
        <v>3211.9943942304162</v>
      </c>
      <c r="N237">
        <v>3432.7705625137542</v>
      </c>
      <c r="O237">
        <v>4009.0866286219939</v>
      </c>
      <c r="P237">
        <v>4275.0141748957913</v>
      </c>
      <c r="Q237">
        <v>4510.6557432429236</v>
      </c>
      <c r="R237">
        <v>4548.018328771579</v>
      </c>
      <c r="S237">
        <v>4736.9142839309297</v>
      </c>
      <c r="T237">
        <v>5055.9446706540411</v>
      </c>
      <c r="U237">
        <v>5829.4281807593052</v>
      </c>
      <c r="V237">
        <v>6588.029833963953</v>
      </c>
      <c r="W237">
        <v>7420.5594437070422</v>
      </c>
      <c r="X237">
        <v>8561.5758343379784</v>
      </c>
      <c r="Y237">
        <v>9021.1438789100339</v>
      </c>
      <c r="Z237">
        <v>9810.6120537055303</v>
      </c>
      <c r="AA237">
        <v>11294.96808185219</v>
      </c>
      <c r="AB237">
        <v>12057.18223854922</v>
      </c>
      <c r="AC237">
        <v>12739.17957568256</v>
      </c>
      <c r="AD237">
        <v>13490.997036153891</v>
      </c>
      <c r="AE237">
        <v>13690.61411434287</v>
      </c>
      <c r="AF237">
        <v>13862.275566956991</v>
      </c>
      <c r="AG237">
        <v>14205.02651196236</v>
      </c>
      <c r="AH237">
        <v>15201.778571094021</v>
      </c>
      <c r="AI237">
        <v>16195.538787725251</v>
      </c>
    </row>
    <row r="238" spans="1:36" hidden="1">
      <c r="A238" t="s">
        <v>651</v>
      </c>
      <c r="B238" t="str">
        <f>IF(ISERROR(VLOOKUP(A238,'Country category'!$A$3:$A$50,1,FALSE)),"non-SSA","sub-Saharan Africa")</f>
        <v>non-SSA</v>
      </c>
      <c r="C238" t="s">
        <v>652</v>
      </c>
      <c r="D238" t="s">
        <v>780</v>
      </c>
      <c r="E238" t="s">
        <v>781</v>
      </c>
      <c r="F238">
        <v>6175.204825135399</v>
      </c>
      <c r="G238">
        <v>6496.7142952779986</v>
      </c>
      <c r="H238">
        <v>6720.427938253275</v>
      </c>
      <c r="I238">
        <v>6918.9829056309482</v>
      </c>
      <c r="J238">
        <v>7288.457594253523</v>
      </c>
      <c r="K238">
        <v>7408.8753118590748</v>
      </c>
      <c r="L238">
        <v>7692.999597869959</v>
      </c>
      <c r="M238">
        <v>8108.6502494718916</v>
      </c>
      <c r="N238">
        <v>8258.8051983570494</v>
      </c>
      <c r="O238">
        <v>8246.304205591965</v>
      </c>
      <c r="P238">
        <v>8613.3021722354642</v>
      </c>
      <c r="Q238">
        <v>8729.9840795770269</v>
      </c>
      <c r="R238">
        <v>8768.0926041516668</v>
      </c>
      <c r="S238">
        <v>8994.366869403575</v>
      </c>
      <c r="T238">
        <v>9675.8404168161778</v>
      </c>
      <c r="U238">
        <v>10300.6859625282</v>
      </c>
      <c r="V238">
        <v>11182.15578114617</v>
      </c>
      <c r="W238">
        <v>11985.496432042341</v>
      </c>
      <c r="X238">
        <v>12599.47911198478</v>
      </c>
      <c r="Y238">
        <v>12397.087337131579</v>
      </c>
      <c r="Z238">
        <v>13182.514689951469</v>
      </c>
      <c r="AA238">
        <v>14057.966265263831</v>
      </c>
      <c r="AB238">
        <v>14344.676784986679</v>
      </c>
      <c r="AC238">
        <v>14834.42500093821</v>
      </c>
      <c r="AD238">
        <v>15155.569233121671</v>
      </c>
      <c r="AE238">
        <v>14946.509073952549</v>
      </c>
      <c r="AF238">
        <v>15209.33118404551</v>
      </c>
      <c r="AG238">
        <v>15849.08286699832</v>
      </c>
      <c r="AH238">
        <v>16334.03699792226</v>
      </c>
      <c r="AI238">
        <v>16527.079711469381</v>
      </c>
      <c r="AJ238">
        <v>15561.82759560611</v>
      </c>
    </row>
    <row r="239" spans="1:36" hidden="1">
      <c r="A239" t="s">
        <v>653</v>
      </c>
      <c r="B239" t="str">
        <f>IF(ISERROR(VLOOKUP(A239,'Country category'!$A$3:$A$50,1,FALSE)),"non-SSA","sub-Saharan Africa")</f>
        <v>non-SSA</v>
      </c>
      <c r="C239" t="s">
        <v>654</v>
      </c>
      <c r="D239" t="s">
        <v>780</v>
      </c>
      <c r="E239" t="s">
        <v>781</v>
      </c>
      <c r="P239">
        <v>1250.8772332725191</v>
      </c>
      <c r="Q239">
        <v>1459.4846117231029</v>
      </c>
      <c r="R239">
        <v>1351.019384047609</v>
      </c>
      <c r="S239">
        <v>1311.384555932688</v>
      </c>
      <c r="T239">
        <v>1317.6044516719951</v>
      </c>
      <c r="U239">
        <v>1366.559844660854</v>
      </c>
      <c r="V239">
        <v>1321.6194707433181</v>
      </c>
      <c r="W239">
        <v>1467.589020305234</v>
      </c>
      <c r="X239">
        <v>1636.488762692316</v>
      </c>
      <c r="Y239">
        <v>1784.3582760616059</v>
      </c>
      <c r="Z239">
        <v>1938.8529694265619</v>
      </c>
      <c r="AA239">
        <v>2060.247771262289</v>
      </c>
      <c r="AB239">
        <v>2345.545339199718</v>
      </c>
      <c r="AC239">
        <v>2483.1752688442612</v>
      </c>
      <c r="AD239">
        <v>2721.041967690991</v>
      </c>
      <c r="AE239">
        <v>2912.7363811195528</v>
      </c>
      <c r="AF239">
        <v>3130.590713007703</v>
      </c>
      <c r="AG239">
        <v>3177.485136510445</v>
      </c>
      <c r="AH239">
        <v>3168.4192587753928</v>
      </c>
      <c r="AI239">
        <v>3780.0449456310912</v>
      </c>
      <c r="AJ239">
        <v>4141.292830478711</v>
      </c>
    </row>
    <row r="240" spans="1:36" hidden="1">
      <c r="A240" t="s">
        <v>655</v>
      </c>
      <c r="B240" t="str">
        <f>IF(ISERROR(VLOOKUP(A240,'Country category'!$A$3:$A$50,1,FALSE)),"non-SSA","sub-Saharan Africa")</f>
        <v>non-SSA</v>
      </c>
      <c r="C240" t="s">
        <v>656</v>
      </c>
      <c r="D240" t="s">
        <v>780</v>
      </c>
      <c r="E240" t="s">
        <v>781</v>
      </c>
      <c r="F240">
        <v>4616.4516960899718</v>
      </c>
      <c r="G240">
        <v>4967.9384574998076</v>
      </c>
      <c r="H240">
        <v>5191.1268728559107</v>
      </c>
      <c r="I240">
        <v>5336.3092964042007</v>
      </c>
      <c r="J240">
        <v>5408.6200590626058</v>
      </c>
      <c r="K240">
        <v>5555.4270944550753</v>
      </c>
      <c r="L240">
        <v>5874.8109228119874</v>
      </c>
      <c r="M240">
        <v>6067.3934952224126</v>
      </c>
      <c r="N240">
        <v>6431.6020373966676</v>
      </c>
      <c r="O240">
        <v>6694.6659349511183</v>
      </c>
      <c r="P240">
        <v>7162.9974141491093</v>
      </c>
      <c r="Q240">
        <v>7358.1990161389658</v>
      </c>
      <c r="R240">
        <v>7569.5532386381656</v>
      </c>
      <c r="S240">
        <v>7707.2454142266133</v>
      </c>
      <c r="T240">
        <v>8405.7678509020261</v>
      </c>
      <c r="U240">
        <v>8880.0660093189417</v>
      </c>
      <c r="V240">
        <v>9453.610599329777</v>
      </c>
      <c r="W240">
        <v>10126.812385972349</v>
      </c>
      <c r="X240">
        <v>10515.54612403952</v>
      </c>
      <c r="Y240">
        <v>10678.37467895846</v>
      </c>
      <c r="Z240">
        <v>11168.32453703488</v>
      </c>
      <c r="AA240">
        <v>11121.013256348049</v>
      </c>
      <c r="AB240">
        <v>11408.952414200019</v>
      </c>
      <c r="AC240">
        <v>11300.04577026717</v>
      </c>
      <c r="AD240">
        <v>10945.677297018839</v>
      </c>
      <c r="AE240">
        <v>10245.014697974801</v>
      </c>
      <c r="AF240">
        <v>10196.209697344269</v>
      </c>
      <c r="AG240">
        <v>10495.40884608502</v>
      </c>
      <c r="AH240">
        <v>10643.89190090318</v>
      </c>
      <c r="AI240">
        <v>10716.988665835081</v>
      </c>
      <c r="AJ240">
        <v>10385.44335265649</v>
      </c>
    </row>
    <row r="241" spans="1:36" hidden="1">
      <c r="A241" t="s">
        <v>657</v>
      </c>
      <c r="B241" t="str">
        <f>IF(ISERROR(VLOOKUP(A241,'Country category'!$A$3:$A$50,1,FALSE)),"non-SSA","sub-Saharan Africa")</f>
        <v>non-SSA</v>
      </c>
      <c r="C241" t="s">
        <v>658</v>
      </c>
      <c r="D241" t="s">
        <v>780</v>
      </c>
      <c r="E241" t="s">
        <v>781</v>
      </c>
      <c r="F241">
        <v>2224.448831647841</v>
      </c>
      <c r="G241">
        <v>2442.7264941011908</v>
      </c>
      <c r="H241">
        <v>2500.6198362060668</v>
      </c>
      <c r="I241">
        <v>2651.1922816489468</v>
      </c>
      <c r="J241">
        <v>2836.479001071466</v>
      </c>
      <c r="K241">
        <v>3102.0868370442372</v>
      </c>
      <c r="L241">
        <v>3206.064861441143</v>
      </c>
      <c r="M241">
        <v>3291.2179114894388</v>
      </c>
      <c r="N241">
        <v>3395.510996860377</v>
      </c>
      <c r="O241">
        <v>3556.2692199920448</v>
      </c>
      <c r="P241">
        <v>3649.3847965186219</v>
      </c>
      <c r="Q241">
        <v>3848.8147326529479</v>
      </c>
      <c r="R241">
        <v>4076.8406453827001</v>
      </c>
      <c r="S241">
        <v>4224.1642543056269</v>
      </c>
      <c r="T241">
        <v>4206.9970021963554</v>
      </c>
      <c r="U241">
        <v>4311.6985292509034</v>
      </c>
      <c r="V241">
        <v>4400.4283963883463</v>
      </c>
      <c r="W241">
        <v>4492.7667722850183</v>
      </c>
      <c r="X241">
        <v>4760.271931035486</v>
      </c>
      <c r="Y241">
        <v>4524.7312895337564</v>
      </c>
      <c r="Z241">
        <v>4610.5075897719371</v>
      </c>
      <c r="AA241">
        <v>5048.2770622875678</v>
      </c>
      <c r="AB241">
        <v>5228.9500275324717</v>
      </c>
      <c r="AC241">
        <v>5388.0984934328908</v>
      </c>
      <c r="AD241">
        <v>5639.8374758824602</v>
      </c>
      <c r="AE241">
        <v>5774.1699991827281</v>
      </c>
      <c r="AF241">
        <v>6195.8402987309973</v>
      </c>
      <c r="AG241">
        <v>6467.1242779649456</v>
      </c>
      <c r="AH241">
        <v>6565.2232146783117</v>
      </c>
      <c r="AI241">
        <v>6647.8589985028857</v>
      </c>
      <c r="AJ241">
        <v>6695.1428621414198</v>
      </c>
    </row>
    <row r="242" spans="1:36" hidden="1">
      <c r="A242" t="s">
        <v>659</v>
      </c>
      <c r="B242" t="str">
        <f>IF(ISERROR(VLOOKUP(A242,'Country category'!$A$3:$A$50,1,FALSE)),"non-SSA","sub-Saharan Africa")</f>
        <v>non-SSA</v>
      </c>
      <c r="C242" t="s">
        <v>660</v>
      </c>
      <c r="D242" t="s">
        <v>780</v>
      </c>
      <c r="E242" t="s">
        <v>781</v>
      </c>
      <c r="F242">
        <v>1243.9732465950369</v>
      </c>
      <c r="G242">
        <v>1282.8049563204779</v>
      </c>
      <c r="H242">
        <v>1357.8798957885881</v>
      </c>
      <c r="I242">
        <v>1419.4862909730559</v>
      </c>
      <c r="J242">
        <v>1505.0288906814239</v>
      </c>
      <c r="K242">
        <v>1609.2609244864771</v>
      </c>
      <c r="L242">
        <v>1715.5486866203869</v>
      </c>
      <c r="M242">
        <v>1775.611403910618</v>
      </c>
      <c r="N242">
        <v>1858.4918985183181</v>
      </c>
      <c r="O242">
        <v>1992.2435032261019</v>
      </c>
      <c r="P242">
        <v>2080.161769363533</v>
      </c>
      <c r="Q242">
        <v>2180.6250754175412</v>
      </c>
      <c r="R242">
        <v>2253.9661777790488</v>
      </c>
      <c r="S242">
        <v>2420.9803599028241</v>
      </c>
      <c r="T242">
        <v>2629.0398384395839</v>
      </c>
      <c r="U242">
        <v>2868.2911403139819</v>
      </c>
      <c r="V242">
        <v>3130.2860961420852</v>
      </c>
      <c r="W242">
        <v>3394.2428575552922</v>
      </c>
      <c r="X242">
        <v>3516.9919009867099</v>
      </c>
      <c r="Y242">
        <v>3737.928198201691</v>
      </c>
      <c r="Z242">
        <v>4009.714601597107</v>
      </c>
      <c r="AA242">
        <v>4242.3478202277893</v>
      </c>
      <c r="AB242">
        <v>4572.1686790717113</v>
      </c>
      <c r="AC242">
        <v>4757.7453141170899</v>
      </c>
      <c r="AD242">
        <v>4934.334508466347</v>
      </c>
      <c r="AE242">
        <v>5142.9384130936178</v>
      </c>
      <c r="AF242">
        <v>5458.3972446571552</v>
      </c>
      <c r="AG242">
        <v>5773.980601241321</v>
      </c>
      <c r="AH242">
        <v>6218.553742286349</v>
      </c>
      <c r="AI242">
        <v>6508.0071604810619</v>
      </c>
      <c r="AJ242">
        <v>6133.0365220334443</v>
      </c>
    </row>
    <row r="243" spans="1:36" hidden="1">
      <c r="A243" t="s">
        <v>661</v>
      </c>
      <c r="B243" t="str">
        <f>IF(ISERROR(VLOOKUP(A243,'Country category'!$A$3:$A$50,1,FALSE)),"non-SSA","sub-Saharan Africa")</f>
        <v>non-SSA</v>
      </c>
      <c r="C243" t="s">
        <v>662</v>
      </c>
      <c r="D243" t="s">
        <v>780</v>
      </c>
      <c r="E243" t="s">
        <v>781</v>
      </c>
      <c r="F243">
        <v>1803.9395556235879</v>
      </c>
      <c r="G243">
        <v>1824.099590722717</v>
      </c>
      <c r="H243">
        <v>1813.3603241967919</v>
      </c>
      <c r="I243">
        <v>1797.4109257279069</v>
      </c>
      <c r="J243">
        <v>1806.4590808525861</v>
      </c>
      <c r="K243">
        <v>1859.364932732477</v>
      </c>
      <c r="L243">
        <v>1939.606670813376</v>
      </c>
      <c r="M243">
        <v>1998.6285314730519</v>
      </c>
      <c r="N243">
        <v>2018.695807938655</v>
      </c>
      <c r="O243">
        <v>2041.2136867619879</v>
      </c>
      <c r="P243">
        <v>2104.7549627382018</v>
      </c>
      <c r="Q243">
        <v>2185.373528092171</v>
      </c>
      <c r="R243">
        <v>2294.8387760700548</v>
      </c>
      <c r="S243">
        <v>2372.1475618041181</v>
      </c>
      <c r="T243">
        <v>2529.058232723537</v>
      </c>
      <c r="U243">
        <v>2693.4155032588628</v>
      </c>
      <c r="V243">
        <v>2866.4820754921038</v>
      </c>
      <c r="W243">
        <v>3042.50965435534</v>
      </c>
      <c r="X243">
        <v>3177.4973019541462</v>
      </c>
      <c r="Y243">
        <v>3209.647969325616</v>
      </c>
      <c r="Z243">
        <v>3343.8720133959218</v>
      </c>
      <c r="AA243">
        <v>3464.6897165428541</v>
      </c>
      <c r="AB243">
        <v>3453.194876669178</v>
      </c>
      <c r="AC243">
        <v>3626.7543272870871</v>
      </c>
      <c r="AD243">
        <v>3787.9752049793651</v>
      </c>
      <c r="AE243">
        <v>3777.5516583559452</v>
      </c>
      <c r="AF243">
        <v>3804.973415150117</v>
      </c>
      <c r="AG243">
        <v>3868.5360127344702</v>
      </c>
      <c r="AH243">
        <v>3968.848795181339</v>
      </c>
      <c r="AI243">
        <v>4040.954395999885</v>
      </c>
      <c r="AJ243">
        <v>3909.4126647190678</v>
      </c>
    </row>
    <row r="244" spans="1:36" hidden="1">
      <c r="A244" t="s">
        <v>663</v>
      </c>
      <c r="B244" t="str">
        <f>IF(ISERROR(VLOOKUP(A244,'Country category'!$A$3:$A$50,1,FALSE)),"non-SSA","sub-Saharan Africa")</f>
        <v>non-SSA</v>
      </c>
      <c r="C244" t="s">
        <v>664</v>
      </c>
      <c r="D244" t="s">
        <v>780</v>
      </c>
      <c r="E244" t="s">
        <v>781</v>
      </c>
      <c r="F244">
        <v>7055.3354445330651</v>
      </c>
      <c r="G244">
        <v>7472.0742383168799</v>
      </c>
      <c r="H244">
        <v>8362.1479711089833</v>
      </c>
      <c r="I244">
        <v>8455.7655293801072</v>
      </c>
      <c r="J244">
        <v>8902.014453196125</v>
      </c>
      <c r="K244">
        <v>9399.7981978294392</v>
      </c>
      <c r="L244">
        <v>10227.51742743843</v>
      </c>
      <c r="M244">
        <v>11173.20651680483</v>
      </c>
      <c r="N244">
        <v>12198.934784170449</v>
      </c>
      <c r="O244">
        <v>13344.57488613221</v>
      </c>
      <c r="P244">
        <v>14547.235424352049</v>
      </c>
      <c r="Q244">
        <v>15431.612378243961</v>
      </c>
      <c r="R244">
        <v>16845.878234601871</v>
      </c>
      <c r="S244">
        <v>19539.4048064546</v>
      </c>
      <c r="T244">
        <v>21550.670998019501</v>
      </c>
      <c r="U244">
        <v>23485.530491397141</v>
      </c>
      <c r="V244">
        <v>27264.77164515488</v>
      </c>
      <c r="W244">
        <v>29196.023484343488</v>
      </c>
      <c r="X244">
        <v>30632.99208574713</v>
      </c>
      <c r="Y244">
        <v>29366.356403086491</v>
      </c>
      <c r="Z244">
        <v>30528.893138099709</v>
      </c>
      <c r="AA244">
        <v>30887.982797307159</v>
      </c>
      <c r="AB244">
        <v>30063.327462686531</v>
      </c>
      <c r="AC244">
        <v>30059.715645767541</v>
      </c>
      <c r="AD244">
        <v>29698.569944713719</v>
      </c>
      <c r="AE244">
        <v>27397.229201164959</v>
      </c>
      <c r="AF244">
        <v>26389.74166888382</v>
      </c>
      <c r="AG244">
        <v>26342.616662476808</v>
      </c>
      <c r="AH244">
        <v>26880.638722877389</v>
      </c>
      <c r="AI244">
        <v>26920.144729383021</v>
      </c>
      <c r="AJ244">
        <v>25023.6952469772</v>
      </c>
    </row>
    <row r="245" spans="1:36" hidden="1">
      <c r="A245" t="s">
        <v>665</v>
      </c>
      <c r="B245" t="str">
        <f>IF(ISERROR(VLOOKUP(A245,'Country category'!$A$3:$A$50,1,FALSE)),"non-SSA","sub-Saharan Africa")</f>
        <v>non-SSA</v>
      </c>
      <c r="C245" t="s">
        <v>666</v>
      </c>
      <c r="D245" t="s">
        <v>780</v>
      </c>
      <c r="E245" t="s">
        <v>781</v>
      </c>
      <c r="F245">
        <v>3784.0180571896831</v>
      </c>
      <c r="G245">
        <v>3975.3397878837868</v>
      </c>
      <c r="H245">
        <v>4288.6586450151553</v>
      </c>
      <c r="I245">
        <v>4393.5835635321782</v>
      </c>
      <c r="J245">
        <v>4541.2410288823476</v>
      </c>
      <c r="K245">
        <v>4663.603996028769</v>
      </c>
      <c r="L245">
        <v>5010.428573589933</v>
      </c>
      <c r="M245">
        <v>5304.3726317441178</v>
      </c>
      <c r="N245">
        <v>5552.8616695404844</v>
      </c>
      <c r="O245">
        <v>5909.6367190508681</v>
      </c>
      <c r="P245">
        <v>6264.5606541868692</v>
      </c>
      <c r="Q245">
        <v>6586.9488103097683</v>
      </c>
      <c r="R245">
        <v>6726.5112323918302</v>
      </c>
      <c r="S245">
        <v>7120.2185882109752</v>
      </c>
      <c r="T245">
        <v>7708.1888636519316</v>
      </c>
      <c r="U245">
        <v>8156.6449735749366</v>
      </c>
      <c r="V245">
        <v>8762.2979006962996</v>
      </c>
      <c r="W245">
        <v>9504.9263660908964</v>
      </c>
      <c r="X245">
        <v>9994.0538715955827</v>
      </c>
      <c r="Y245">
        <v>10267.035066233149</v>
      </c>
      <c r="Z245">
        <v>10640.61468005966</v>
      </c>
      <c r="AA245">
        <v>10576.074140376029</v>
      </c>
      <c r="AB245">
        <v>10731.364892353349</v>
      </c>
      <c r="AC245">
        <v>10769.908040807361</v>
      </c>
      <c r="AD245">
        <v>11024.80921673901</v>
      </c>
      <c r="AE245">
        <v>10825.087447997281</v>
      </c>
      <c r="AF245">
        <v>10993.62548114994</v>
      </c>
      <c r="AG245">
        <v>11234.48972485959</v>
      </c>
      <c r="AH245">
        <v>11658.726820561409</v>
      </c>
      <c r="AI245">
        <v>11899.95638691678</v>
      </c>
      <c r="AJ245">
        <v>10822.847174633411</v>
      </c>
    </row>
    <row r="246" spans="1:36" hidden="1">
      <c r="A246" t="s">
        <v>667</v>
      </c>
      <c r="B246" t="str">
        <f>IF(ISERROR(VLOOKUP(A246,'Country category'!$A$3:$A$50,1,FALSE)),"non-SSA","sub-Saharan Africa")</f>
        <v>non-SSA</v>
      </c>
      <c r="C246" t="s">
        <v>668</v>
      </c>
      <c r="D246" t="s">
        <v>780</v>
      </c>
      <c r="E246" t="s">
        <v>781</v>
      </c>
      <c r="F246">
        <v>8531.0782580548057</v>
      </c>
      <c r="G246">
        <v>8750.5685690491191</v>
      </c>
      <c r="H246">
        <v>9330.7894027721704</v>
      </c>
      <c r="I246">
        <v>10153.751369378981</v>
      </c>
      <c r="J246">
        <v>9649.8852181340608</v>
      </c>
      <c r="K246">
        <v>10394.452248411781</v>
      </c>
      <c r="L246">
        <v>11130.53111039788</v>
      </c>
      <c r="M246">
        <v>11964.03532990305</v>
      </c>
      <c r="N246">
        <v>9102.6876922475021</v>
      </c>
      <c r="O246">
        <v>8774.3477483602019</v>
      </c>
      <c r="P246">
        <v>9628.9147017462874</v>
      </c>
      <c r="Q246">
        <v>9280.2531972536526</v>
      </c>
      <c r="R246">
        <v>9401.2313277218454</v>
      </c>
      <c r="S246">
        <v>9699.9238637977724</v>
      </c>
      <c r="T246">
        <v>10979.769043155</v>
      </c>
      <c r="U246">
        <v>12003.84793097775</v>
      </c>
      <c r="V246">
        <v>13748.43653289501</v>
      </c>
      <c r="W246">
        <v>14986.14914692574</v>
      </c>
      <c r="X246">
        <v>16182.480508856581</v>
      </c>
      <c r="Y246">
        <v>15597.99694288621</v>
      </c>
      <c r="Z246">
        <v>17542.197498975351</v>
      </c>
      <c r="AA246">
        <v>19799.115677193658</v>
      </c>
      <c r="AB246">
        <v>20772.498949200351</v>
      </c>
      <c r="AC246">
        <v>22438.714249721659</v>
      </c>
      <c r="AD246">
        <v>24090.236037472408</v>
      </c>
      <c r="AE246">
        <v>25753.39051004644</v>
      </c>
      <c r="AF246">
        <v>26512.016951488611</v>
      </c>
      <c r="AG246">
        <v>27913.818715899572</v>
      </c>
      <c r="AH246">
        <v>27960.980283620989</v>
      </c>
      <c r="AI246">
        <v>26867.470307977001</v>
      </c>
      <c r="AJ246">
        <v>27235.425830809359</v>
      </c>
    </row>
    <row r="247" spans="1:36" hidden="1">
      <c r="A247" t="s">
        <v>669</v>
      </c>
      <c r="B247" t="str">
        <f>IF(ISERROR(VLOOKUP(A247,'Country category'!$A$3:$A$50,1,FALSE)),"non-SSA","sub-Saharan Africa")</f>
        <v>non-SSA</v>
      </c>
      <c r="C247" t="s">
        <v>670</v>
      </c>
      <c r="D247" t="s">
        <v>780</v>
      </c>
      <c r="E247" t="s">
        <v>781</v>
      </c>
      <c r="F247">
        <v>1542.3426942043441</v>
      </c>
      <c r="G247">
        <v>1632.9885233429909</v>
      </c>
      <c r="H247">
        <v>1698.691364450347</v>
      </c>
      <c r="I247">
        <v>1793.8983466082309</v>
      </c>
      <c r="J247">
        <v>2006.435158237218</v>
      </c>
      <c r="K247">
        <v>1937.829441098701</v>
      </c>
      <c r="L247">
        <v>1851.890065922631</v>
      </c>
      <c r="M247">
        <v>2071.1209661416478</v>
      </c>
      <c r="N247">
        <v>2418.0574412986389</v>
      </c>
      <c r="O247">
        <v>2411.509160672374</v>
      </c>
      <c r="P247">
        <v>2429.010695208045</v>
      </c>
      <c r="Q247">
        <v>2499.9610433823</v>
      </c>
      <c r="R247">
        <v>2706.9300939398299</v>
      </c>
      <c r="S247">
        <v>2629.3817940570898</v>
      </c>
      <c r="T247">
        <v>2623.991636269011</v>
      </c>
      <c r="U247">
        <v>2570.6448531090482</v>
      </c>
      <c r="V247">
        <v>2672.736462611108</v>
      </c>
      <c r="W247">
        <v>2889.9786330723432</v>
      </c>
      <c r="X247">
        <v>3151.786044435873</v>
      </c>
      <c r="Y247">
        <v>3006.4709240138682</v>
      </c>
      <c r="Z247">
        <v>2928.1187626049568</v>
      </c>
      <c r="AA247">
        <v>3182.1991143870541</v>
      </c>
      <c r="AB247">
        <v>3084.5730926380938</v>
      </c>
      <c r="AC247">
        <v>3250.590055689921</v>
      </c>
      <c r="AD247">
        <v>3317.4322873682981</v>
      </c>
      <c r="AE247">
        <v>3613.7347663473352</v>
      </c>
      <c r="AF247">
        <v>3717.9172740026588</v>
      </c>
      <c r="AG247">
        <v>3896.7484729299181</v>
      </c>
      <c r="AH247">
        <v>4040.295911354187</v>
      </c>
      <c r="AI247">
        <v>4455.5426348814381</v>
      </c>
      <c r="AJ247">
        <v>4652.9538443843776</v>
      </c>
    </row>
    <row r="248" spans="1:36">
      <c r="A248" t="s">
        <v>179</v>
      </c>
      <c r="B248" t="str">
        <f>IF(ISERROR(VLOOKUP(A248,'Country category'!$A$3:$A$50,1,FALSE)),"non-SSA","sub-Saharan Africa")</f>
        <v>sub-Saharan Africa</v>
      </c>
      <c r="C248" t="s">
        <v>671</v>
      </c>
      <c r="D248" t="s">
        <v>780</v>
      </c>
      <c r="E248" t="s">
        <v>781</v>
      </c>
      <c r="F248">
        <v>958.99110170670701</v>
      </c>
      <c r="G248">
        <v>978.909719479366</v>
      </c>
      <c r="H248">
        <v>973.34360535071698</v>
      </c>
      <c r="I248">
        <v>975.00918186602405</v>
      </c>
      <c r="J248">
        <v>979.69894896686799</v>
      </c>
      <c r="K248">
        <v>1006.09112471951</v>
      </c>
      <c r="L248">
        <v>1043.15644669434</v>
      </c>
      <c r="M248">
        <v>1072.94180287891</v>
      </c>
      <c r="N248">
        <v>1099.5510569654</v>
      </c>
      <c r="O248">
        <v>1142.6259436596999</v>
      </c>
      <c r="P248">
        <v>1191.28366680265</v>
      </c>
      <c r="Q248">
        <v>1258.10715030749</v>
      </c>
      <c r="R248">
        <v>1331.9925010664699</v>
      </c>
      <c r="S248">
        <v>1407.38692221876</v>
      </c>
      <c r="T248">
        <v>1510.4953309698101</v>
      </c>
      <c r="U248">
        <v>1627.4703845502099</v>
      </c>
      <c r="V248">
        <v>1736.73159786729</v>
      </c>
      <c r="W248">
        <v>1851.17301636046</v>
      </c>
      <c r="X248">
        <v>1938.7204965820999</v>
      </c>
      <c r="Y248">
        <v>1998.29789444736</v>
      </c>
      <c r="Z248">
        <v>2088.0977191592701</v>
      </c>
      <c r="AA248">
        <v>2228.6964953567199</v>
      </c>
      <c r="AB248">
        <v>2099.4297221094698</v>
      </c>
      <c r="AC248">
        <v>2194.8848586642398</v>
      </c>
      <c r="AD248">
        <v>2243.59245177191</v>
      </c>
      <c r="AE248">
        <v>2348.4434970770599</v>
      </c>
      <c r="AF248">
        <v>2479.3340997507398</v>
      </c>
      <c r="AG248">
        <v>2530.6033173810001</v>
      </c>
      <c r="AH248">
        <v>2652.3913776285499</v>
      </c>
      <c r="AI248">
        <v>2773.15561377736</v>
      </c>
      <c r="AJ248">
        <v>2779.9102897069301</v>
      </c>
    </row>
    <row r="249" spans="1:36">
      <c r="A249" t="s">
        <v>181</v>
      </c>
      <c r="B249" t="str">
        <f>IF(ISERROR(VLOOKUP(A249,'Country category'!$A$3:$A$50,1,FALSE)),"non-SSA","sub-Saharan Africa")</f>
        <v>sub-Saharan Africa</v>
      </c>
      <c r="C249" t="s">
        <v>672</v>
      </c>
      <c r="D249" t="s">
        <v>780</v>
      </c>
      <c r="E249" t="s">
        <v>781</v>
      </c>
      <c r="F249">
        <v>674.39717835641318</v>
      </c>
      <c r="G249">
        <v>711.36794372297913</v>
      </c>
      <c r="H249">
        <v>727.7981790004028</v>
      </c>
      <c r="I249">
        <v>781.22887121747544</v>
      </c>
      <c r="J249">
        <v>822.51789685376605</v>
      </c>
      <c r="K249">
        <v>908.10617191879396</v>
      </c>
      <c r="L249">
        <v>978.91044947117723</v>
      </c>
      <c r="M249">
        <v>1017.12510012362</v>
      </c>
      <c r="N249">
        <v>1048.2698045114689</v>
      </c>
      <c r="O249">
        <v>1115.928645321731</v>
      </c>
      <c r="P249">
        <v>1142.003285389711</v>
      </c>
      <c r="Q249">
        <v>1190.3621985678831</v>
      </c>
      <c r="R249">
        <v>1274.126551350106</v>
      </c>
      <c r="S249">
        <v>1338.542180124181</v>
      </c>
      <c r="T249">
        <v>1422.1280508313851</v>
      </c>
      <c r="U249">
        <v>1510.665546597786</v>
      </c>
      <c r="V249">
        <v>1670.7113401878851</v>
      </c>
      <c r="W249">
        <v>1802.2073880706321</v>
      </c>
      <c r="X249">
        <v>1935.2178569228211</v>
      </c>
      <c r="Y249">
        <v>2017.6655657662659</v>
      </c>
      <c r="Z249">
        <v>2088.6219928100331</v>
      </c>
      <c r="AA249">
        <v>2259.4428885975999</v>
      </c>
      <c r="AB249">
        <v>2013.880710772281</v>
      </c>
      <c r="AC249">
        <v>2014.2749612649141</v>
      </c>
      <c r="AD249">
        <v>2088.4073305890388</v>
      </c>
      <c r="AE249">
        <v>2128.7449554891582</v>
      </c>
      <c r="AF249">
        <v>2092.4755658991971</v>
      </c>
      <c r="AG249">
        <v>2074.6524357654171</v>
      </c>
      <c r="AH249">
        <v>2175.808062501595</v>
      </c>
      <c r="AI249">
        <v>2275.2144563594611</v>
      </c>
      <c r="AJ249">
        <v>2294.3351074094849</v>
      </c>
    </row>
    <row r="250" spans="1:36" hidden="1">
      <c r="A250" t="s">
        <v>673</v>
      </c>
      <c r="B250" t="str">
        <f>IF(ISERROR(VLOOKUP(A250,'Country category'!$A$3:$A$50,1,FALSE)),"non-SSA","sub-Saharan Africa")</f>
        <v>non-SSA</v>
      </c>
      <c r="C250" t="s">
        <v>674</v>
      </c>
      <c r="D250" t="s">
        <v>780</v>
      </c>
      <c r="E250" t="s">
        <v>781</v>
      </c>
      <c r="F250">
        <v>7617.1772349005196</v>
      </c>
      <c r="G250">
        <v>7174.58251251003</v>
      </c>
      <c r="H250">
        <v>6592.6101338928802</v>
      </c>
      <c r="I250">
        <v>5787.34074186425</v>
      </c>
      <c r="J250">
        <v>4579.9511749099202</v>
      </c>
      <c r="K250">
        <v>4138.0826468453097</v>
      </c>
      <c r="L250">
        <v>3826.2610803812699</v>
      </c>
      <c r="M250">
        <v>3812.4271669128302</v>
      </c>
      <c r="N250">
        <v>3816.0336353642801</v>
      </c>
      <c r="O250">
        <v>3899.9804664285698</v>
      </c>
      <c r="P250">
        <v>4265.1226619006402</v>
      </c>
      <c r="Q250">
        <v>4792.3383073427503</v>
      </c>
      <c r="R250">
        <v>5177.0135961701299</v>
      </c>
      <c r="S250">
        <v>5822.0287522165399</v>
      </c>
      <c r="T250">
        <v>6734.8827136006903</v>
      </c>
      <c r="U250">
        <v>7210.6034950514504</v>
      </c>
      <c r="V250">
        <v>8045.4865008163197</v>
      </c>
      <c r="W250">
        <v>8993.8938563654992</v>
      </c>
      <c r="X250">
        <v>9425.4395346476304</v>
      </c>
      <c r="Y250">
        <v>8095.5914151214802</v>
      </c>
      <c r="Z250">
        <v>8558.9917133978906</v>
      </c>
      <c r="AA250">
        <v>9246.7691930046294</v>
      </c>
      <c r="AB250">
        <v>9705.3587065110496</v>
      </c>
      <c r="AC250">
        <v>11111.051434114101</v>
      </c>
      <c r="AD250">
        <v>10743.586363815701</v>
      </c>
      <c r="AE250">
        <v>10164.327334085199</v>
      </c>
      <c r="AF250">
        <v>11148.196546630999</v>
      </c>
      <c r="AG250">
        <v>11860.5609298492</v>
      </c>
      <c r="AH250">
        <v>12633.1340735213</v>
      </c>
      <c r="AI250">
        <v>13346.475877181399</v>
      </c>
      <c r="AJ250">
        <v>13054.760993920099</v>
      </c>
    </row>
    <row r="251" spans="1:36" hidden="1">
      <c r="A251" t="s">
        <v>675</v>
      </c>
      <c r="B251" t="str">
        <f>IF(ISERROR(VLOOKUP(A251,'Country category'!$A$3:$A$50,1,FALSE)),"non-SSA","sub-Saharan Africa")</f>
        <v>non-SSA</v>
      </c>
      <c r="C251" t="s">
        <v>676</v>
      </c>
      <c r="D251" t="s">
        <v>780</v>
      </c>
      <c r="E251" t="s">
        <v>781</v>
      </c>
      <c r="F251">
        <v>3293.2739969683712</v>
      </c>
      <c r="G251">
        <v>3417.4100166429348</v>
      </c>
      <c r="H251">
        <v>3501.885757710229</v>
      </c>
      <c r="I251">
        <v>3677.0397104449562</v>
      </c>
      <c r="J251">
        <v>3845.5106650660468</v>
      </c>
      <c r="K251">
        <v>4033.3732383625352</v>
      </c>
      <c r="L251">
        <v>4274.5457091558364</v>
      </c>
      <c r="M251">
        <v>4543.7632208358846</v>
      </c>
      <c r="N251">
        <v>4593.611685106478</v>
      </c>
      <c r="O251">
        <v>4786.1950270899406</v>
      </c>
      <c r="P251">
        <v>5181.4919708458856</v>
      </c>
      <c r="Q251">
        <v>5448.2413544189239</v>
      </c>
      <c r="R251">
        <v>5756.3126843079463</v>
      </c>
      <c r="S251">
        <v>6165.1473601612206</v>
      </c>
      <c r="T251">
        <v>6818.7270830729976</v>
      </c>
      <c r="U251">
        <v>7541.8051489952577</v>
      </c>
      <c r="V251">
        <v>8545.1884839211198</v>
      </c>
      <c r="W251">
        <v>9556.5111057579779</v>
      </c>
      <c r="X251">
        <v>10506.2474268636</v>
      </c>
      <c r="Y251">
        <v>10820.24336909042</v>
      </c>
      <c r="Z251">
        <v>11769.01593946822</v>
      </c>
      <c r="AA251">
        <v>12800.81646792118</v>
      </c>
      <c r="AB251">
        <v>13626.50040642028</v>
      </c>
      <c r="AC251">
        <v>14359.797071102959</v>
      </c>
      <c r="AD251">
        <v>14832.910876378641</v>
      </c>
      <c r="AE251">
        <v>14907.954250293489</v>
      </c>
      <c r="AF251">
        <v>15377.67417358682</v>
      </c>
      <c r="AG251">
        <v>16203.80075790398</v>
      </c>
      <c r="AH251">
        <v>17301.128342794109</v>
      </c>
      <c r="AI251">
        <v>18123.470867321059</v>
      </c>
      <c r="AJ251">
        <v>18073.8967468269</v>
      </c>
    </row>
    <row r="252" spans="1:36" hidden="1">
      <c r="A252" t="s">
        <v>677</v>
      </c>
      <c r="B252" t="str">
        <f>IF(ISERROR(VLOOKUP(A252,'Country category'!$A$3:$A$50,1,FALSE)),"non-SSA","sub-Saharan Africa")</f>
        <v>non-SSA</v>
      </c>
      <c r="C252" t="s">
        <v>678</v>
      </c>
      <c r="D252" t="s">
        <v>780</v>
      </c>
      <c r="E252" t="s">
        <v>781</v>
      </c>
      <c r="F252">
        <v>6385.9615574108102</v>
      </c>
      <c r="G252">
        <v>6787.4000900671563</v>
      </c>
      <c r="H252">
        <v>7438.535037028797</v>
      </c>
      <c r="I252">
        <v>7759.9653515417876</v>
      </c>
      <c r="J252">
        <v>8440.5749120403252</v>
      </c>
      <c r="K252">
        <v>8431.903162836401</v>
      </c>
      <c r="L252">
        <v>9000.7210419884505</v>
      </c>
      <c r="M252">
        <v>9875.5189519739324</v>
      </c>
      <c r="N252">
        <v>10371.68565287596</v>
      </c>
      <c r="O252">
        <v>10264.527605577839</v>
      </c>
      <c r="P252">
        <v>10255.100882172101</v>
      </c>
      <c r="Q252">
        <v>10059.78772413176</v>
      </c>
      <c r="R252">
        <v>9427.1528599174799</v>
      </c>
      <c r="S252">
        <v>9686.4951015306451</v>
      </c>
      <c r="T252">
        <v>10451.893449321309</v>
      </c>
      <c r="U252">
        <v>11580.38567606809</v>
      </c>
      <c r="V252">
        <v>12406.36587863048</v>
      </c>
      <c r="W252">
        <v>13547.1312743656</v>
      </c>
      <c r="X252">
        <v>14764.187651671171</v>
      </c>
      <c r="Y252">
        <v>15464.262203538859</v>
      </c>
      <c r="Z252">
        <v>16817.0790492985</v>
      </c>
      <c r="AA252">
        <v>18002.893825416559</v>
      </c>
      <c r="AB252">
        <v>18192.329703838659</v>
      </c>
      <c r="AC252">
        <v>19130.06139705953</v>
      </c>
      <c r="AD252">
        <v>20093.624065145279</v>
      </c>
      <c r="AE252">
        <v>20217.560436564108</v>
      </c>
      <c r="AF252">
        <v>22454.394828808719</v>
      </c>
      <c r="AG252">
        <v>23009.87422869106</v>
      </c>
      <c r="AH252">
        <v>23588.151389813251</v>
      </c>
      <c r="AI252">
        <v>24006.78693888268</v>
      </c>
      <c r="AJ252">
        <v>22793.687980383282</v>
      </c>
    </row>
    <row r="253" spans="1:36" hidden="1">
      <c r="A253" t="s">
        <v>679</v>
      </c>
      <c r="B253" t="str">
        <f>IF(ISERROR(VLOOKUP(A253,'Country category'!$A$3:$A$50,1,FALSE)),"non-SSA","sub-Saharan Africa")</f>
        <v>non-SSA</v>
      </c>
      <c r="C253" t="s">
        <v>680</v>
      </c>
      <c r="D253" t="s">
        <v>780</v>
      </c>
      <c r="E253" t="s">
        <v>781</v>
      </c>
      <c r="F253">
        <v>23888.60000881329</v>
      </c>
      <c r="G253">
        <v>24342.25890481894</v>
      </c>
      <c r="H253">
        <v>25418.990776331899</v>
      </c>
      <c r="I253">
        <v>26387.29373381707</v>
      </c>
      <c r="J253">
        <v>27694.853416234051</v>
      </c>
      <c r="K253">
        <v>28690.875701334691</v>
      </c>
      <c r="L253">
        <v>29967.712718174869</v>
      </c>
      <c r="M253">
        <v>31459.138980477299</v>
      </c>
      <c r="N253">
        <v>32853.676952300862</v>
      </c>
      <c r="O253">
        <v>34513.561503727062</v>
      </c>
      <c r="P253">
        <v>36334.908777058903</v>
      </c>
      <c r="Q253">
        <v>37133.242808852643</v>
      </c>
      <c r="R253">
        <v>38023.161114402101</v>
      </c>
      <c r="S253">
        <v>39496.485875138067</v>
      </c>
      <c r="T253">
        <v>41712.801067554457</v>
      </c>
      <c r="U253">
        <v>44114.747781054422</v>
      </c>
      <c r="V253">
        <v>46298.731444092657</v>
      </c>
      <c r="W253">
        <v>47975.96769580384</v>
      </c>
      <c r="X253">
        <v>48382.558449055177</v>
      </c>
      <c r="Y253">
        <v>47099.980471134273</v>
      </c>
      <c r="Z253">
        <v>48466.657602692183</v>
      </c>
      <c r="AA253">
        <v>49882.558132149497</v>
      </c>
      <c r="AB253">
        <v>51602.931045790698</v>
      </c>
      <c r="AC253">
        <v>53106.536767216508</v>
      </c>
      <c r="AD253">
        <v>55049.988327231222</v>
      </c>
      <c r="AE253">
        <v>56863.371495765183</v>
      </c>
      <c r="AF253">
        <v>58021.400499712523</v>
      </c>
      <c r="AG253">
        <v>60109.655726047662</v>
      </c>
      <c r="AH253">
        <v>63064.418409672791</v>
      </c>
      <c r="AI253">
        <v>65279.529026094977</v>
      </c>
      <c r="AJ253">
        <v>63593.44362095408</v>
      </c>
    </row>
    <row r="254" spans="1:36" hidden="1">
      <c r="A254" t="s">
        <v>681</v>
      </c>
      <c r="B254" t="str">
        <f>IF(ISERROR(VLOOKUP(A254,'Country category'!$A$3:$A$50,1,FALSE)),"non-SSA","sub-Saharan Africa")</f>
        <v>non-SSA</v>
      </c>
      <c r="C254" t="s">
        <v>682</v>
      </c>
      <c r="D254" t="s">
        <v>780</v>
      </c>
      <c r="E254" t="s">
        <v>781</v>
      </c>
      <c r="F254">
        <v>2659.802460120171</v>
      </c>
      <c r="G254">
        <v>2678.4989704040272</v>
      </c>
      <c r="H254">
        <v>2376.3421876545799</v>
      </c>
      <c r="I254">
        <v>2323.317289787376</v>
      </c>
      <c r="J254">
        <v>2205.807482099513</v>
      </c>
      <c r="K254">
        <v>2191.8288935932969</v>
      </c>
      <c r="L254">
        <v>2226.9003445839521</v>
      </c>
      <c r="M254">
        <v>2340.056396112107</v>
      </c>
      <c r="N254">
        <v>2428.7425116726799</v>
      </c>
      <c r="O254">
        <v>2542.201734768651</v>
      </c>
      <c r="P254">
        <v>2661.618818584273</v>
      </c>
      <c r="Q254">
        <v>2797.6137748724391</v>
      </c>
      <c r="R254">
        <v>2918.8453496564098</v>
      </c>
      <c r="S254">
        <v>3063.0372587746579</v>
      </c>
      <c r="T254">
        <v>3341.037984742838</v>
      </c>
      <c r="U254">
        <v>3641.928949040213</v>
      </c>
      <c r="V254">
        <v>3982.83202748454</v>
      </c>
      <c r="W254">
        <v>4413.9699784334789</v>
      </c>
      <c r="X254">
        <v>4827.9936285840076</v>
      </c>
      <c r="Y254">
        <v>5168.5112960582792</v>
      </c>
      <c r="Z254">
        <v>5469.3811726927461</v>
      </c>
      <c r="AA254">
        <v>5844.8075622325077</v>
      </c>
      <c r="AB254">
        <v>6061.9471538835814</v>
      </c>
      <c r="AC254">
        <v>6302.6472436033318</v>
      </c>
      <c r="AD254">
        <v>6494.8599409006401</v>
      </c>
      <c r="AE254">
        <v>6680.1847006768439</v>
      </c>
      <c r="AF254">
        <v>6796.9048920948253</v>
      </c>
      <c r="AG254">
        <v>6840.7098600170457</v>
      </c>
      <c r="AH254">
        <v>7252.9851967547538</v>
      </c>
      <c r="AI254">
        <v>7658.8995589469559</v>
      </c>
      <c r="AJ254">
        <v>7734.0244953298916</v>
      </c>
    </row>
    <row r="255" spans="1:36" hidden="1">
      <c r="A255" t="s">
        <v>683</v>
      </c>
      <c r="B255" t="str">
        <f>IF(ISERROR(VLOOKUP(A255,'Country category'!$A$3:$A$50,1,FALSE)),"non-SSA","sub-Saharan Africa")</f>
        <v>non-SSA</v>
      </c>
      <c r="C255" t="s">
        <v>684</v>
      </c>
      <c r="D255" t="s">
        <v>780</v>
      </c>
      <c r="E255" t="s">
        <v>781</v>
      </c>
      <c r="F255">
        <v>3839.4154709640502</v>
      </c>
      <c r="G255">
        <v>3885.0125063365508</v>
      </c>
      <c r="H255">
        <v>4136.6913507637737</v>
      </c>
      <c r="I255">
        <v>4518.8131411575168</v>
      </c>
      <c r="J255">
        <v>4554.4715856048679</v>
      </c>
      <c r="K255">
        <v>5011.8637378636076</v>
      </c>
      <c r="L255">
        <v>5172.2316605713449</v>
      </c>
      <c r="M255">
        <v>5453.7006813199514</v>
      </c>
      <c r="N255">
        <v>5745.3470537247158</v>
      </c>
      <c r="O255">
        <v>5988.7074517768579</v>
      </c>
      <c r="P255">
        <v>6221.5490454564278</v>
      </c>
      <c r="Q255">
        <v>6460.382292047143</v>
      </c>
      <c r="R255">
        <v>6964.3655686410693</v>
      </c>
      <c r="S255">
        <v>7623.1644838021739</v>
      </c>
      <c r="T255">
        <v>8138.8932181681757</v>
      </c>
      <c r="U255">
        <v>8593.5670500399083</v>
      </c>
      <c r="V255">
        <v>9535.6041729117005</v>
      </c>
      <c r="W255">
        <v>10127.096488046411</v>
      </c>
      <c r="X255">
        <v>10498.791954926999</v>
      </c>
      <c r="Y255">
        <v>10367.09359891701</v>
      </c>
      <c r="Z255">
        <v>10139.53561864744</v>
      </c>
      <c r="AA255">
        <v>10302.51546756684</v>
      </c>
      <c r="AB255">
        <v>10457.158431700111</v>
      </c>
      <c r="AC255">
        <v>10909.264177826841</v>
      </c>
      <c r="AD255">
        <v>11309.403789513781</v>
      </c>
      <c r="AE255">
        <v>11643.226922693701</v>
      </c>
      <c r="AF255">
        <v>12456.043750342111</v>
      </c>
      <c r="AG255">
        <v>12245.12633782971</v>
      </c>
      <c r="AH255">
        <v>12765.307724288199</v>
      </c>
      <c r="AI255">
        <v>13017.336829991889</v>
      </c>
      <c r="AJ255">
        <v>12705.01861070451</v>
      </c>
    </row>
    <row r="256" spans="1:36" hidden="1">
      <c r="A256" t="s">
        <v>685</v>
      </c>
      <c r="B256" t="str">
        <f>IF(ISERROR(VLOOKUP(A256,'Country category'!$A$3:$A$50,1,FALSE)),"non-SSA","sub-Saharan Africa")</f>
        <v>non-SSA</v>
      </c>
      <c r="C256" t="s">
        <v>686</v>
      </c>
      <c r="D256" t="s">
        <v>780</v>
      </c>
      <c r="E256" t="s">
        <v>781</v>
      </c>
      <c r="F256">
        <v>9594.8386687036746</v>
      </c>
      <c r="G256">
        <v>10633.33236509267</v>
      </c>
      <c r="H256">
        <v>11275.895761678479</v>
      </c>
      <c r="I256">
        <v>11322.05571605437</v>
      </c>
      <c r="J256">
        <v>11051.485136644489</v>
      </c>
      <c r="K256">
        <v>11484.937017513501</v>
      </c>
      <c r="L256">
        <v>11435.07166271256</v>
      </c>
      <c r="M256">
        <v>12136.00287143589</v>
      </c>
      <c r="N256">
        <v>12070.41067933484</v>
      </c>
      <c r="O256">
        <v>11294.75880081114</v>
      </c>
      <c r="P256">
        <v>11748.989476588469</v>
      </c>
      <c r="Q256">
        <v>12185.543108593471</v>
      </c>
      <c r="R256">
        <v>11078.07704508011</v>
      </c>
      <c r="S256">
        <v>10224.906513121559</v>
      </c>
      <c r="T256">
        <v>12207.71789802758</v>
      </c>
      <c r="U256">
        <v>13657.81554234891</v>
      </c>
      <c r="V256">
        <v>15219.71561690833</v>
      </c>
      <c r="W256">
        <v>16748.71928246523</v>
      </c>
      <c r="X256">
        <v>17723.15047445655</v>
      </c>
      <c r="Y256">
        <v>17042.68267138987</v>
      </c>
      <c r="Z256">
        <v>16740.368241557131</v>
      </c>
      <c r="AA256">
        <v>17527.748738237591</v>
      </c>
    </row>
    <row r="257" spans="1:36" hidden="1">
      <c r="A257" t="s">
        <v>687</v>
      </c>
      <c r="B257" t="str">
        <f>IF(ISERROR(VLOOKUP(A257,'Country category'!$A$3:$A$50,1,FALSE)),"non-SSA","sub-Saharan Africa")</f>
        <v>non-SSA</v>
      </c>
      <c r="C257" t="s">
        <v>688</v>
      </c>
      <c r="D257" t="s">
        <v>780</v>
      </c>
      <c r="E257" t="s">
        <v>781</v>
      </c>
    </row>
    <row r="258" spans="1:36" hidden="1">
      <c r="A258" t="s">
        <v>689</v>
      </c>
      <c r="B258" t="str">
        <f>IF(ISERROR(VLOOKUP(A258,'Country category'!$A$3:$A$50,1,FALSE)),"non-SSA","sub-Saharan Africa")</f>
        <v>non-SSA</v>
      </c>
      <c r="C258" t="s">
        <v>690</v>
      </c>
      <c r="D258" t="s">
        <v>780</v>
      </c>
      <c r="E258" t="s">
        <v>781</v>
      </c>
    </row>
    <row r="259" spans="1:36" hidden="1">
      <c r="A259" t="s">
        <v>691</v>
      </c>
      <c r="B259" t="str">
        <f>IF(ISERROR(VLOOKUP(A259,'Country category'!$A$3:$A$50,1,FALSE)),"non-SSA","sub-Saharan Africa")</f>
        <v>non-SSA</v>
      </c>
      <c r="C259" t="s">
        <v>692</v>
      </c>
      <c r="D259" t="s">
        <v>780</v>
      </c>
      <c r="E259" t="s">
        <v>781</v>
      </c>
      <c r="F259">
        <v>917.08935148139585</v>
      </c>
      <c r="G259">
        <v>983.66686151595923</v>
      </c>
      <c r="H259">
        <v>1070.7637461482871</v>
      </c>
      <c r="I259">
        <v>1161.4188217999299</v>
      </c>
      <c r="J259">
        <v>1267.3889721603241</v>
      </c>
      <c r="K259">
        <v>1393.5886243975499</v>
      </c>
      <c r="L259">
        <v>1528.022896142114</v>
      </c>
      <c r="M259">
        <v>1658.9253551379941</v>
      </c>
      <c r="N259">
        <v>1751.9849591432469</v>
      </c>
      <c r="O259">
        <v>1840.4408388723789</v>
      </c>
      <c r="P259">
        <v>1987.302735053788</v>
      </c>
      <c r="Q259">
        <v>2134.4383347401331</v>
      </c>
      <c r="R259">
        <v>2282.858327429678</v>
      </c>
      <c r="S259">
        <v>2462.50157504763</v>
      </c>
      <c r="T259">
        <v>2694.4581245632048</v>
      </c>
      <c r="U259">
        <v>2960.6410184508659</v>
      </c>
      <c r="V259">
        <v>3232.8129693529791</v>
      </c>
      <c r="W259">
        <v>3522.938331028939</v>
      </c>
      <c r="X259">
        <v>3758.5549215430651</v>
      </c>
      <c r="Y259">
        <v>3952.7342408952709</v>
      </c>
      <c r="Z259">
        <v>4213.2957214597518</v>
      </c>
      <c r="AA259">
        <v>4523.2527276032424</v>
      </c>
      <c r="AB259">
        <v>5042.4811863998966</v>
      </c>
      <c r="AC259">
        <v>5358.9466369512174</v>
      </c>
      <c r="AD259">
        <v>5745.2052535134217</v>
      </c>
      <c r="AE259">
        <v>6102.6368690478184</v>
      </c>
      <c r="AF259">
        <v>6572.9762342062186</v>
      </c>
      <c r="AG259">
        <v>7155.4431870997014</v>
      </c>
      <c r="AH259">
        <v>7768.080217520439</v>
      </c>
      <c r="AI259">
        <v>8381.2393196342655</v>
      </c>
      <c r="AJ259">
        <v>8650.1334696046215</v>
      </c>
    </row>
    <row r="260" spans="1:36" hidden="1">
      <c r="A260" t="s">
        <v>693</v>
      </c>
      <c r="B260" t="str">
        <f>IF(ISERROR(VLOOKUP(A260,'Country category'!$A$3:$A$50,1,FALSE)),"non-SSA","sub-Saharan Africa")</f>
        <v>non-SSA</v>
      </c>
      <c r="C260" t="s">
        <v>694</v>
      </c>
      <c r="D260" t="s">
        <v>780</v>
      </c>
      <c r="E260" t="s">
        <v>781</v>
      </c>
      <c r="F260">
        <v>1687.157171836004</v>
      </c>
      <c r="G260">
        <v>1749.659504077925</v>
      </c>
      <c r="H260">
        <v>1783.0594217962921</v>
      </c>
      <c r="I260">
        <v>1786.1790831304161</v>
      </c>
      <c r="J260">
        <v>1936.8300718683599</v>
      </c>
      <c r="K260">
        <v>1949.3948358514649</v>
      </c>
      <c r="L260">
        <v>1989.1760452958949</v>
      </c>
      <c r="M260">
        <v>2085.285827753903</v>
      </c>
      <c r="N260">
        <v>2096.772302652415</v>
      </c>
      <c r="O260">
        <v>2095.6940468720718</v>
      </c>
      <c r="P260">
        <v>2224.0244478448149</v>
      </c>
      <c r="Q260">
        <v>2146.327185994262</v>
      </c>
      <c r="R260">
        <v>2016.6532151367039</v>
      </c>
      <c r="S260">
        <v>2088.0012335751139</v>
      </c>
      <c r="T260">
        <v>2173.3155104241541</v>
      </c>
      <c r="U260">
        <v>2301.732167657728</v>
      </c>
      <c r="V260">
        <v>2510.9749803034711</v>
      </c>
      <c r="W260">
        <v>2591.0124471519039</v>
      </c>
      <c r="X260">
        <v>2724.4097728301472</v>
      </c>
      <c r="Y260">
        <v>2760.448888355108</v>
      </c>
      <c r="Z260">
        <v>2756.328206895862</v>
      </c>
      <c r="AA260">
        <v>2825.1554060852291</v>
      </c>
      <c r="AB260">
        <v>2828.605959609863</v>
      </c>
      <c r="AC260">
        <v>2811.3713947589122</v>
      </c>
      <c r="AD260">
        <v>2871.75481202947</v>
      </c>
      <c r="AE260">
        <v>2832.1783368352972</v>
      </c>
      <c r="AF260">
        <v>2918.596027086463</v>
      </c>
      <c r="AG260">
        <v>3081.8351977133461</v>
      </c>
      <c r="AH260">
        <v>3167.734974754424</v>
      </c>
      <c r="AI260">
        <v>3269.9147799953398</v>
      </c>
      <c r="AJ260">
        <v>3010.8551290233759</v>
      </c>
    </row>
    <row r="261" spans="1:36" hidden="1">
      <c r="A261" t="s">
        <v>695</v>
      </c>
      <c r="B261" t="str">
        <f>IF(ISERROR(VLOOKUP(A261,'Country category'!$A$3:$A$50,1,FALSE)),"non-SSA","sub-Saharan Africa")</f>
        <v>non-SSA</v>
      </c>
      <c r="C261" t="s">
        <v>696</v>
      </c>
      <c r="D261" t="s">
        <v>780</v>
      </c>
      <c r="E261" t="s">
        <v>781</v>
      </c>
      <c r="F261">
        <v>5558.1197912684884</v>
      </c>
      <c r="G261">
        <v>5764.0750430085027</v>
      </c>
      <c r="H261">
        <v>5933.60190270973</v>
      </c>
      <c r="I261">
        <v>6096.0582062763488</v>
      </c>
      <c r="J261">
        <v>6326.4985537420735</v>
      </c>
      <c r="K261">
        <v>6581.4656939820807</v>
      </c>
      <c r="L261">
        <v>6874.0599249664428</v>
      </c>
      <c r="M261">
        <v>7164.99840040253</v>
      </c>
      <c r="N261">
        <v>7302.4417064374265</v>
      </c>
      <c r="O261">
        <v>7559.1614675437004</v>
      </c>
      <c r="P261">
        <v>8016.7051883968797</v>
      </c>
      <c r="Q261">
        <v>8292.8706039812678</v>
      </c>
      <c r="R261">
        <v>8581.6669730034228</v>
      </c>
      <c r="S261">
        <v>8949.5436519754167</v>
      </c>
      <c r="T261">
        <v>9554.3306097642289</v>
      </c>
      <c r="U261">
        <v>10164.324430729481</v>
      </c>
      <c r="V261">
        <v>10991.47752984458</v>
      </c>
      <c r="W261">
        <v>11752.499073708181</v>
      </c>
      <c r="X261">
        <v>12289.470230997449</v>
      </c>
      <c r="Y261">
        <v>12252.00733952315</v>
      </c>
      <c r="Z261">
        <v>12896.390245736669</v>
      </c>
      <c r="AA261">
        <v>13581.449793352311</v>
      </c>
      <c r="AB261">
        <v>14112.196789799231</v>
      </c>
      <c r="AC261">
        <v>14628.03424468877</v>
      </c>
      <c r="AD261">
        <v>14997.66821015505</v>
      </c>
      <c r="AE261">
        <v>15139.831681234429</v>
      </c>
      <c r="AF261">
        <v>15563.799595907651</v>
      </c>
      <c r="AG261">
        <v>16210.553770009979</v>
      </c>
      <c r="AH261">
        <v>17009.81020593673</v>
      </c>
      <c r="AI261">
        <v>17548.1472151454</v>
      </c>
      <c r="AJ261">
        <v>17135.477059720579</v>
      </c>
    </row>
    <row r="262" spans="1:36" hidden="1">
      <c r="A262" t="s">
        <v>697</v>
      </c>
      <c r="B262" t="str">
        <f>IF(ISERROR(VLOOKUP(A262,'Country category'!$A$3:$A$50,1,FALSE)),"non-SSA","sub-Saharan Africa")</f>
        <v>non-SSA</v>
      </c>
      <c r="C262" t="s">
        <v>698</v>
      </c>
      <c r="D262" t="s">
        <v>780</v>
      </c>
      <c r="E262" t="s">
        <v>781</v>
      </c>
      <c r="F262">
        <v>2397.315543411316</v>
      </c>
      <c r="G262">
        <v>2403.6221669855931</v>
      </c>
      <c r="H262">
        <v>2431.3918698318539</v>
      </c>
      <c r="I262">
        <v>2565.8479523073311</v>
      </c>
      <c r="J262">
        <v>2530.2197119786679</v>
      </c>
      <c r="K262">
        <v>2733.619401842845</v>
      </c>
      <c r="L262">
        <v>2964.0749401619291</v>
      </c>
      <c r="M262">
        <v>3020.6074591787028</v>
      </c>
      <c r="N262">
        <v>3107.670971885354</v>
      </c>
      <c r="O262">
        <v>3207.2038112661562</v>
      </c>
      <c r="P262">
        <v>3488.7193038113192</v>
      </c>
      <c r="Q262">
        <v>3792.2276105029441</v>
      </c>
      <c r="R262">
        <v>3996.4017422498682</v>
      </c>
      <c r="S262">
        <v>4228.7536811367936</v>
      </c>
      <c r="T262">
        <v>4515.0553613222564</v>
      </c>
      <c r="U262">
        <v>4818.8558356407357</v>
      </c>
      <c r="V262">
        <v>5030.1864022150758</v>
      </c>
      <c r="W262">
        <v>5456.5690379586686</v>
      </c>
      <c r="X262">
        <v>5581.2820469019516</v>
      </c>
      <c r="Y262">
        <v>5316.2051303499802</v>
      </c>
      <c r="Z262">
        <v>5362.8608504021086</v>
      </c>
      <c r="AA262">
        <v>5653.1914539881118</v>
      </c>
      <c r="AB262">
        <v>5478.9326624148543</v>
      </c>
      <c r="AC262">
        <v>5508.7155460317535</v>
      </c>
      <c r="AD262">
        <v>5569.5051215232179</v>
      </c>
      <c r="AE262">
        <v>5825.0586396206254</v>
      </c>
      <c r="AF262">
        <v>6330.8062848223917</v>
      </c>
      <c r="AG262">
        <v>6489.7767862367546</v>
      </c>
      <c r="AH262">
        <v>6537.8752046195414</v>
      </c>
      <c r="AI262">
        <v>6912.0364600158991</v>
      </c>
      <c r="AJ262">
        <v>6768.7490387924991</v>
      </c>
    </row>
    <row r="263" spans="1:36" hidden="1">
      <c r="A263" t="s">
        <v>699</v>
      </c>
      <c r="B263" t="str">
        <f>IF(ISERROR(VLOOKUP(A263,'Country category'!$A$3:$A$50,1,FALSE)),"non-SSA","sub-Saharan Africa")</f>
        <v>non-SSA</v>
      </c>
      <c r="C263" t="s">
        <v>700</v>
      </c>
      <c r="D263" t="s">
        <v>780</v>
      </c>
      <c r="E263" t="s">
        <v>781</v>
      </c>
      <c r="X263">
        <v>6539.1795447693739</v>
      </c>
      <c r="Y263">
        <v>6865.4178980302968</v>
      </c>
      <c r="Z263">
        <v>7230.2051296735353</v>
      </c>
      <c r="AA263">
        <v>7780.5944635573414</v>
      </c>
      <c r="AB263">
        <v>8039.207975871961</v>
      </c>
      <c r="AC263">
        <v>8383.3973110010575</v>
      </c>
      <c r="AD263">
        <v>8649.4494991236934</v>
      </c>
      <c r="AE263">
        <v>9357.1351357727999</v>
      </c>
      <c r="AF263">
        <v>10007.689234197571</v>
      </c>
      <c r="AG263">
        <v>10436.16884593231</v>
      </c>
      <c r="AH263">
        <v>11013.397080757861</v>
      </c>
      <c r="AI263">
        <v>11797.119317448551</v>
      </c>
      <c r="AJ263">
        <v>11387.645339368621</v>
      </c>
    </row>
    <row r="264" spans="1:36" hidden="1">
      <c r="A264" t="s">
        <v>701</v>
      </c>
      <c r="B264" t="str">
        <f>IF(ISERROR(VLOOKUP(A264,'Country category'!$A$3:$A$50,1,FALSE)),"non-SSA","sub-Saharan Africa")</f>
        <v>non-SSA</v>
      </c>
      <c r="C264" t="s">
        <v>702</v>
      </c>
      <c r="D264" t="s">
        <v>780</v>
      </c>
      <c r="E264" t="s">
        <v>781</v>
      </c>
      <c r="F264">
        <v>2067.3182438492759</v>
      </c>
      <c r="G264">
        <v>2162.390648599639</v>
      </c>
      <c r="H264">
        <v>2272.7363288995298</v>
      </c>
      <c r="I264">
        <v>2299.047812818425</v>
      </c>
      <c r="J264">
        <v>2389.68352312357</v>
      </c>
      <c r="K264">
        <v>2471.6763251119251</v>
      </c>
      <c r="L264">
        <v>2538.9404410997608</v>
      </c>
      <c r="M264">
        <v>2633.326144673571</v>
      </c>
      <c r="N264">
        <v>2741.473023396838</v>
      </c>
      <c r="O264">
        <v>2805.746235969415</v>
      </c>
      <c r="P264">
        <v>2960.4315240162709</v>
      </c>
      <c r="Q264">
        <v>3051.1791237891739</v>
      </c>
      <c r="R264">
        <v>3129.6591492865359</v>
      </c>
      <c r="S264">
        <v>3212.9398145576311</v>
      </c>
      <c r="T264">
        <v>3333.0615823960229</v>
      </c>
      <c r="U264">
        <v>3526.6742824720609</v>
      </c>
      <c r="V264">
        <v>3643.454503827732</v>
      </c>
      <c r="W264">
        <v>3758.1646924373181</v>
      </c>
      <c r="X264">
        <v>3860.4324196813068</v>
      </c>
      <c r="Y264">
        <v>3928.2291481108819</v>
      </c>
      <c r="Z264">
        <v>4162.0886309111429</v>
      </c>
      <c r="AA264">
        <v>3607.0905658488241</v>
      </c>
      <c r="AB264">
        <v>3491.2046099140698</v>
      </c>
      <c r="AC264">
        <v>3688.5194085236299</v>
      </c>
    </row>
    <row r="265" spans="1:36">
      <c r="A265" t="s">
        <v>176</v>
      </c>
      <c r="B265" t="str">
        <f>IF(ISERROR(VLOOKUP(A265,'Country category'!$A$3:$A$50,1,FALSE)),"non-SSA","sub-Saharan Africa")</f>
        <v>sub-Saharan Africa</v>
      </c>
      <c r="C265" t="s">
        <v>703</v>
      </c>
      <c r="D265" t="s">
        <v>780</v>
      </c>
      <c r="E265" t="s">
        <v>781</v>
      </c>
      <c r="F265">
        <v>7068.5510362507666</v>
      </c>
      <c r="G265">
        <v>7057.0593593413259</v>
      </c>
      <c r="H265">
        <v>6889.4453317509433</v>
      </c>
      <c r="I265">
        <v>6966.6024018684757</v>
      </c>
      <c r="J265">
        <v>7174.6529721860952</v>
      </c>
      <c r="K265">
        <v>7393.2983389482742</v>
      </c>
      <c r="L265">
        <v>7702.7085908721874</v>
      </c>
      <c r="M265">
        <v>7904.6134569528103</v>
      </c>
      <c r="N265">
        <v>7905.7690538923234</v>
      </c>
      <c r="O265">
        <v>8090.8322656672663</v>
      </c>
      <c r="P265">
        <v>8498.5185936687431</v>
      </c>
      <c r="Q265">
        <v>8801.2889291813099</v>
      </c>
      <c r="R265">
        <v>9154.8915188529954</v>
      </c>
      <c r="S265">
        <v>9483.1323464642774</v>
      </c>
      <c r="T265">
        <v>10058.74098534644</v>
      </c>
      <c r="U265">
        <v>10785.083312662569</v>
      </c>
      <c r="V265">
        <v>11586.784593506631</v>
      </c>
      <c r="W265">
        <v>12374.970145263411</v>
      </c>
      <c r="X265">
        <v>12845.726180337009</v>
      </c>
      <c r="Y265">
        <v>12568.453603784021</v>
      </c>
      <c r="Z265">
        <v>12912.125030239211</v>
      </c>
      <c r="AA265">
        <v>13393.766885231649</v>
      </c>
      <c r="AB265">
        <v>13215.70867913941</v>
      </c>
      <c r="AC265">
        <v>13606.94289552075</v>
      </c>
      <c r="AD265">
        <v>13602.102642917969</v>
      </c>
      <c r="AE265">
        <v>13701.94538950809</v>
      </c>
      <c r="AF265">
        <v>13748.461415825661</v>
      </c>
      <c r="AG265">
        <v>13860.27016647086</v>
      </c>
      <c r="AH265">
        <v>14209.093833331501</v>
      </c>
      <c r="AI265">
        <v>14289.760003066929</v>
      </c>
      <c r="AJ265">
        <v>13360.57400814571</v>
      </c>
    </row>
    <row r="266" spans="1:36">
      <c r="A266" t="s">
        <v>182</v>
      </c>
      <c r="B266" t="str">
        <f>IF(ISERROR(VLOOKUP(A266,'Country category'!$A$3:$A$50,1,FALSE)),"non-SSA","sub-Saharan Africa")</f>
        <v>sub-Saharan Africa</v>
      </c>
      <c r="C266" t="s">
        <v>704</v>
      </c>
      <c r="D266" t="s">
        <v>780</v>
      </c>
      <c r="E266" t="s">
        <v>781</v>
      </c>
      <c r="F266">
        <v>1474.776387508201</v>
      </c>
      <c r="G266">
        <v>1485.3225131433851</v>
      </c>
      <c r="H266">
        <v>1456.7198875459051</v>
      </c>
      <c r="I266">
        <v>1554.8722495254469</v>
      </c>
      <c r="J266">
        <v>1416.2071844840591</v>
      </c>
      <c r="K266">
        <v>1450.6964301293999</v>
      </c>
      <c r="L266">
        <v>1528.2748340431081</v>
      </c>
      <c r="M266">
        <v>1571.543461735062</v>
      </c>
      <c r="N266">
        <v>1539.961185029777</v>
      </c>
      <c r="O266">
        <v>1590.6520308710619</v>
      </c>
      <c r="P266">
        <v>1644.919752953838</v>
      </c>
      <c r="Q266">
        <v>1724.635055263768</v>
      </c>
      <c r="R266">
        <v>1784.214684631032</v>
      </c>
      <c r="S266">
        <v>1894.3500009362961</v>
      </c>
      <c r="T266">
        <v>2029.175102236889</v>
      </c>
      <c r="U266">
        <v>2185.9441806150762</v>
      </c>
      <c r="V266">
        <v>2366.7593947773839</v>
      </c>
      <c r="W266">
        <v>2563.9440078421881</v>
      </c>
      <c r="X266">
        <v>2741.2453350301439</v>
      </c>
      <c r="Y266">
        <v>2933.1305504286152</v>
      </c>
      <c r="Z266">
        <v>3178.8723296581279</v>
      </c>
      <c r="AA266">
        <v>3323.9376231318579</v>
      </c>
      <c r="AB266">
        <v>3422.6199372637211</v>
      </c>
      <c r="AC266">
        <v>3578.8470551002488</v>
      </c>
      <c r="AD266">
        <v>3539.4363901207889</v>
      </c>
      <c r="AE266">
        <v>3430.4002870689792</v>
      </c>
      <c r="AF266">
        <v>3404.6739901305232</v>
      </c>
      <c r="AG266">
        <v>3485.021780245746</v>
      </c>
      <c r="AH266">
        <v>3606.09763197027</v>
      </c>
      <c r="AI266">
        <v>3617.200013876613</v>
      </c>
      <c r="AJ266">
        <v>3457.6101016494681</v>
      </c>
    </row>
    <row r="267" spans="1:36">
      <c r="A267" t="s">
        <v>183</v>
      </c>
      <c r="B267" t="str">
        <f>IF(ISERROR(VLOOKUP(A267,'Country category'!$A$3:$A$50,1,FALSE)),"non-SSA","sub-Saharan Africa")</f>
        <v>sub-Saharan Africa</v>
      </c>
      <c r="C267" t="s">
        <v>705</v>
      </c>
      <c r="D267" t="s">
        <v>780</v>
      </c>
      <c r="E267" t="s">
        <v>781</v>
      </c>
      <c r="F267">
        <v>1772.6106330308851</v>
      </c>
      <c r="G267">
        <v>1888.917177983411</v>
      </c>
      <c r="H267">
        <v>1722.389898057409</v>
      </c>
      <c r="I267">
        <v>1750.8738395093801</v>
      </c>
      <c r="J267">
        <v>1924.102026969525</v>
      </c>
      <c r="K267">
        <v>1941.86611493074</v>
      </c>
      <c r="L267">
        <v>2157.620918450134</v>
      </c>
      <c r="M267">
        <v>2233.392873391113</v>
      </c>
      <c r="N267">
        <v>2305.133990720265</v>
      </c>
      <c r="O267">
        <v>2304.4524748142139</v>
      </c>
      <c r="P267">
        <v>2272.5993658351381</v>
      </c>
      <c r="Q267">
        <v>2347.4994648756278</v>
      </c>
      <c r="R267">
        <v>2167.0192145676192</v>
      </c>
      <c r="S267">
        <v>1827.866843795701</v>
      </c>
      <c r="T267">
        <v>1762.5206489045711</v>
      </c>
      <c r="U267">
        <v>1705.569979417078</v>
      </c>
      <c r="V267">
        <v>1685.3623894901771</v>
      </c>
      <c r="W267">
        <v>1653.747515405003</v>
      </c>
      <c r="X267">
        <v>1374.169559073948</v>
      </c>
      <c r="Y267">
        <v>1532.821585696061</v>
      </c>
      <c r="Z267">
        <v>1830.8273329215081</v>
      </c>
      <c r="AA267">
        <v>2101.8240512751408</v>
      </c>
      <c r="AB267">
        <v>2375.9270058005068</v>
      </c>
      <c r="AC267">
        <v>2560.7732667481318</v>
      </c>
      <c r="AD267">
        <v>2612.4559539886309</v>
      </c>
      <c r="AE267">
        <v>2679.5076148374169</v>
      </c>
      <c r="AF267">
        <v>2806.469032036201</v>
      </c>
      <c r="AG267">
        <v>3795.6424310945058</v>
      </c>
      <c r="AH267">
        <v>4017.2217158274998</v>
      </c>
      <c r="AI267">
        <v>3783.5478975841579</v>
      </c>
      <c r="AJ267">
        <v>3537.351393795841</v>
      </c>
    </row>
  </sheetData>
  <autoFilter ref="A1:AJ267" xr:uid="{00000000-0009-0000-0000-00000A000000}">
    <filterColumn colId="1">
      <filters>
        <filter val="sub-Saharan Africa"/>
      </filters>
    </filterColumn>
  </autoFilter>
  <phoneticPr fontId="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S49"/>
  <sheetViews>
    <sheetView workbookViewId="0">
      <selection activeCell="S14" sqref="S14"/>
    </sheetView>
  </sheetViews>
  <sheetFormatPr baseColWidth="10" defaultRowHeight="18"/>
  <sheetData>
    <row r="1" spans="1:19">
      <c r="A1" t="s">
        <v>185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</row>
    <row r="2" spans="1:19">
      <c r="A2" t="s">
        <v>136</v>
      </c>
      <c r="B2">
        <v>3785.1503220061991</v>
      </c>
      <c r="C2">
        <v>3838.795052477702</v>
      </c>
      <c r="D2">
        <v>4225.4679269176049</v>
      </c>
      <c r="E2">
        <v>4837.7098267604606</v>
      </c>
      <c r="F2">
        <v>5362.0198428989252</v>
      </c>
      <c r="G2">
        <v>6050.6105545305236</v>
      </c>
      <c r="H2">
        <v>6607.2916342675171</v>
      </c>
      <c r="I2">
        <v>6470.6752442033066</v>
      </c>
      <c r="J2">
        <v>6587.986938982569</v>
      </c>
      <c r="K2">
        <v>6710.7506229875107</v>
      </c>
      <c r="L2">
        <v>7412.9670346431058</v>
      </c>
      <c r="M2">
        <v>7682.4753864850582</v>
      </c>
      <c r="N2">
        <v>8179.2978281260903</v>
      </c>
      <c r="O2">
        <v>7337.5698220493778</v>
      </c>
      <c r="P2">
        <v>7103.2264306109064</v>
      </c>
      <c r="Q2">
        <v>7310.8965889551109</v>
      </c>
      <c r="R2">
        <v>7099.9719580992842</v>
      </c>
      <c r="S2">
        <v>6952.4193623685087</v>
      </c>
    </row>
    <row r="3" spans="1:19">
      <c r="A3" t="s">
        <v>140</v>
      </c>
      <c r="B3">
        <v>554.94484768060909</v>
      </c>
      <c r="C3">
        <v>541.76391936889809</v>
      </c>
      <c r="D3">
        <v>565.04274665444575</v>
      </c>
      <c r="E3">
        <v>569.27497164353088</v>
      </c>
      <c r="F3">
        <v>598.50759753304885</v>
      </c>
      <c r="G3">
        <v>615.22955966084612</v>
      </c>
      <c r="H3">
        <v>636.33202408918248</v>
      </c>
      <c r="I3">
        <v>644.10517417496135</v>
      </c>
      <c r="J3">
        <v>663.0544895324399</v>
      </c>
      <c r="K3">
        <v>681.97162128467403</v>
      </c>
      <c r="L3">
        <v>690.68784165663851</v>
      </c>
      <c r="M3">
        <v>740.98322109892888</v>
      </c>
      <c r="N3">
        <v>777.0412414955581</v>
      </c>
      <c r="O3">
        <v>841.64602586000262</v>
      </c>
      <c r="P3">
        <v>796.94408337307516</v>
      </c>
      <c r="Q3">
        <v>773.57285867097164</v>
      </c>
      <c r="R3">
        <v>779.80817566789665</v>
      </c>
      <c r="S3">
        <v>783.4519831986695</v>
      </c>
    </row>
    <row r="4" spans="1:19">
      <c r="A4" t="s">
        <v>137</v>
      </c>
      <c r="B4">
        <v>1894.9988812773961</v>
      </c>
      <c r="C4">
        <v>1936.8809722049391</v>
      </c>
      <c r="D4">
        <v>2015.637766090515</v>
      </c>
      <c r="E4">
        <v>2052.5288531976771</v>
      </c>
      <c r="F4">
        <v>2135.263769953171</v>
      </c>
      <c r="G4">
        <v>2258.4926807807428</v>
      </c>
      <c r="H4">
        <v>2347.9243244397821</v>
      </c>
      <c r="I4">
        <v>2353.632892695477</v>
      </c>
      <c r="J4">
        <v>2364.1196363653148</v>
      </c>
      <c r="K4">
        <v>2416.32736232359</v>
      </c>
      <c r="L4">
        <v>2498.4957725647009</v>
      </c>
      <c r="M4">
        <v>2669.68821953416</v>
      </c>
      <c r="N4">
        <v>2833.4127527948472</v>
      </c>
      <c r="O4">
        <v>2886.829137189728</v>
      </c>
      <c r="P4">
        <v>3004.8078049908609</v>
      </c>
      <c r="Q4">
        <v>3044.517156203191</v>
      </c>
      <c r="R4">
        <v>3236.670417182997</v>
      </c>
      <c r="S4">
        <v>3426.3296544539071</v>
      </c>
    </row>
    <row r="5" spans="1:19">
      <c r="A5" t="s">
        <v>139</v>
      </c>
      <c r="B5">
        <v>1005.429990580378</v>
      </c>
      <c r="C5">
        <v>1072.467135869369</v>
      </c>
      <c r="D5">
        <v>1117.464831402971</v>
      </c>
      <c r="E5">
        <v>1215.573257804265</v>
      </c>
      <c r="F5">
        <v>1291.485796449522</v>
      </c>
      <c r="G5">
        <v>1339.7376486094779</v>
      </c>
      <c r="H5">
        <v>1401.9577272155871</v>
      </c>
      <c r="I5">
        <v>1411.127528445227</v>
      </c>
      <c r="J5">
        <v>1502.1040473694679</v>
      </c>
      <c r="K5">
        <v>1586.571161122356</v>
      </c>
      <c r="L5">
        <v>1619.3994258883761</v>
      </c>
      <c r="M5">
        <v>1683.1058332045579</v>
      </c>
      <c r="N5">
        <v>1692.3032421846731</v>
      </c>
      <c r="O5">
        <v>1713.520135912237</v>
      </c>
      <c r="P5">
        <v>1895.295066033658</v>
      </c>
      <c r="Q5">
        <v>2044.3869867675769</v>
      </c>
      <c r="R5">
        <v>2168.662213207795</v>
      </c>
      <c r="S5">
        <v>2267.5066376358191</v>
      </c>
    </row>
    <row r="6" spans="1:19">
      <c r="A6" t="s">
        <v>138</v>
      </c>
      <c r="B6">
        <v>9004.9480500635709</v>
      </c>
      <c r="C6">
        <v>9431.865189602473</v>
      </c>
      <c r="D6">
        <v>9772.3795406207428</v>
      </c>
      <c r="E6">
        <v>10339.502893489211</v>
      </c>
      <c r="F6">
        <v>11311.7552206419</v>
      </c>
      <c r="G6">
        <v>12311.8116601007</v>
      </c>
      <c r="H6">
        <v>13055.487579449249</v>
      </c>
      <c r="I6">
        <v>11912.91669965166</v>
      </c>
      <c r="J6">
        <v>12862.49133291314</v>
      </c>
      <c r="K6">
        <v>13729.859269143009</v>
      </c>
      <c r="L6">
        <v>13091.980121690631</v>
      </c>
      <c r="M6">
        <v>14168.082176689089</v>
      </c>
      <c r="N6">
        <v>15702.87274613007</v>
      </c>
      <c r="O6">
        <v>14639.558428955321</v>
      </c>
      <c r="P6">
        <v>16638.520497936421</v>
      </c>
      <c r="Q6">
        <v>15948.03202336245</v>
      </c>
      <c r="R6">
        <v>16611.904387200171</v>
      </c>
      <c r="S6">
        <v>17039.26218787624</v>
      </c>
    </row>
    <row r="7" spans="1:19">
      <c r="A7" t="s">
        <v>143</v>
      </c>
      <c r="B7">
        <v>725.61483382937968</v>
      </c>
      <c r="C7">
        <v>684.955920314678</v>
      </c>
      <c r="D7">
        <v>730.74697765005101</v>
      </c>
      <c r="E7">
        <v>745.5732323900445</v>
      </c>
      <c r="F7">
        <v>789.20964205663893</v>
      </c>
      <c r="G7">
        <v>831.60898043343946</v>
      </c>
      <c r="H7">
        <v>849.94105017416427</v>
      </c>
      <c r="I7">
        <v>916.18770556412733</v>
      </c>
      <c r="J7">
        <v>958.92110412833415</v>
      </c>
      <c r="K7">
        <v>1012.6574013041439</v>
      </c>
      <c r="L7">
        <v>1102.02752561172</v>
      </c>
      <c r="M7">
        <v>738.47489226244772</v>
      </c>
      <c r="N7">
        <v>720.32410964920882</v>
      </c>
      <c r="O7">
        <v>787.01290648463532</v>
      </c>
      <c r="P7">
        <v>851.07267130635114</v>
      </c>
      <c r="Q7">
        <v>912.80304533503681</v>
      </c>
      <c r="R7">
        <v>955.51374429212831</v>
      </c>
      <c r="S7">
        <v>985.11204135221487</v>
      </c>
    </row>
    <row r="8" spans="1:19">
      <c r="A8" t="s">
        <v>298</v>
      </c>
      <c r="B8">
        <v>3088.723846263902</v>
      </c>
      <c r="C8">
        <v>2934.7176505485231</v>
      </c>
      <c r="D8">
        <v>3045.535661726326</v>
      </c>
      <c r="E8">
        <v>3105.3236716054321</v>
      </c>
      <c r="F8">
        <v>3219.1505501112192</v>
      </c>
      <c r="G8">
        <v>3269.4571369662131</v>
      </c>
      <c r="H8">
        <v>3415.09339388131</v>
      </c>
      <c r="I8">
        <v>3484.5084319615298</v>
      </c>
      <c r="J8">
        <v>3679.6009110918958</v>
      </c>
      <c r="K8">
        <v>3470.9298340689588</v>
      </c>
      <c r="L8">
        <v>3558.6310676474841</v>
      </c>
      <c r="M8">
        <v>3867.323876206206</v>
      </c>
      <c r="N8">
        <v>4319.5786546442596</v>
      </c>
      <c r="O8">
        <v>4652.8896192009825</v>
      </c>
      <c r="P8">
        <v>4726.9807399501542</v>
      </c>
      <c r="Q8">
        <v>4830.7505152267786</v>
      </c>
      <c r="R8">
        <v>5154.3317020743298</v>
      </c>
      <c r="S8">
        <v>5432.9926079949446</v>
      </c>
    </row>
    <row r="9" spans="1:19">
      <c r="A9" t="s">
        <v>142</v>
      </c>
      <c r="B9">
        <v>2177.1685000084908</v>
      </c>
      <c r="C9">
        <v>2276.831400759917</v>
      </c>
      <c r="D9">
        <v>2436.4553331328598</v>
      </c>
      <c r="E9">
        <v>2499.6695197702829</v>
      </c>
      <c r="F9">
        <v>2601.5006596980711</v>
      </c>
      <c r="G9">
        <v>2711.6098187885141</v>
      </c>
      <c r="H9">
        <v>2765.9317643633772</v>
      </c>
      <c r="I9">
        <v>2781.2898508051312</v>
      </c>
      <c r="J9">
        <v>2816.7974242274208</v>
      </c>
      <c r="K9">
        <v>2892.448393551726</v>
      </c>
      <c r="L9">
        <v>2958.692623577349</v>
      </c>
      <c r="M9">
        <v>3129.8586384004702</v>
      </c>
      <c r="N9">
        <v>3312.540063840353</v>
      </c>
      <c r="O9">
        <v>3395.6289607087392</v>
      </c>
      <c r="P9">
        <v>3527.16537164694</v>
      </c>
      <c r="Q9">
        <v>3665.1178508487878</v>
      </c>
      <c r="R9">
        <v>3800.971267119126</v>
      </c>
      <c r="S9">
        <v>3901.1419598082389</v>
      </c>
    </row>
    <row r="10" spans="1:19">
      <c r="A10" t="s">
        <v>146</v>
      </c>
      <c r="B10">
        <v>441.82027310790238</v>
      </c>
      <c r="C10">
        <v>460.77012569534747</v>
      </c>
      <c r="D10">
        <v>489.42009507642422</v>
      </c>
      <c r="E10">
        <v>518.84032451376936</v>
      </c>
      <c r="F10">
        <v>545.15138744000308</v>
      </c>
      <c r="G10">
        <v>575.7490764205977</v>
      </c>
      <c r="H10">
        <v>603.28790748332449</v>
      </c>
      <c r="I10">
        <v>604.84417346236626</v>
      </c>
      <c r="J10">
        <v>633.91313347159803</v>
      </c>
      <c r="K10">
        <v>668.94088102842557</v>
      </c>
      <c r="L10">
        <v>669.56744263097187</v>
      </c>
      <c r="M10">
        <v>753.48516806093619</v>
      </c>
      <c r="N10">
        <v>849.7608185621342</v>
      </c>
      <c r="O10">
        <v>905.45059935323013</v>
      </c>
      <c r="P10">
        <v>963.66927221215985</v>
      </c>
      <c r="Q10">
        <v>1059.810762288613</v>
      </c>
      <c r="R10">
        <v>1111.965790070703</v>
      </c>
      <c r="S10">
        <v>1144.3810285220591</v>
      </c>
    </row>
    <row r="11" spans="1:19">
      <c r="A11" t="s">
        <v>147</v>
      </c>
      <c r="B11">
        <v>3938.4322305831729</v>
      </c>
      <c r="C11">
        <v>3929.600190581863</v>
      </c>
      <c r="D11">
        <v>4052.513202165625</v>
      </c>
      <c r="E11">
        <v>4363.2509135437913</v>
      </c>
      <c r="F11">
        <v>4695.68828973156</v>
      </c>
      <c r="G11">
        <v>4350.7520047821154</v>
      </c>
      <c r="H11">
        <v>4555.9850901402779</v>
      </c>
      <c r="I11">
        <v>4959.3962441703188</v>
      </c>
      <c r="J11">
        <v>5349.8295607542932</v>
      </c>
      <c r="K11">
        <v>5428.2415353254091</v>
      </c>
      <c r="L11">
        <v>6335.7857519398776</v>
      </c>
      <c r="M11">
        <v>6069.0009851639597</v>
      </c>
      <c r="N11">
        <v>5931.133916089897</v>
      </c>
      <c r="O11">
        <v>4639.7445176718466</v>
      </c>
      <c r="P11">
        <v>3839.961600000237</v>
      </c>
      <c r="Q11">
        <v>4234.6598832296913</v>
      </c>
      <c r="R11">
        <v>4022.7488136154111</v>
      </c>
      <c r="S11">
        <v>3987.490158076876</v>
      </c>
    </row>
    <row r="12" spans="1:19">
      <c r="A12" t="s">
        <v>145</v>
      </c>
      <c r="B12">
        <v>1865.2671645251071</v>
      </c>
      <c r="C12">
        <v>1894.199956955646</v>
      </c>
      <c r="D12">
        <v>1936.0067981271191</v>
      </c>
      <c r="E12">
        <v>2004.6408682963929</v>
      </c>
      <c r="F12">
        <v>2069.8797436115301</v>
      </c>
      <c r="G12">
        <v>2091.7419835257938</v>
      </c>
      <c r="H12">
        <v>2165.0754252947399</v>
      </c>
      <c r="I12">
        <v>2197.8086635857098</v>
      </c>
      <c r="J12">
        <v>2252.8777064459932</v>
      </c>
      <c r="K12">
        <v>2337.0276194451121</v>
      </c>
      <c r="L12">
        <v>2511.5059791859462</v>
      </c>
      <c r="M12">
        <v>2636.4729763772352</v>
      </c>
      <c r="N12">
        <v>2716.8275245154082</v>
      </c>
      <c r="O12">
        <v>2709.5625399148648</v>
      </c>
      <c r="P12">
        <v>2863.852043807985</v>
      </c>
      <c r="Q12">
        <v>3032.2621330811239</v>
      </c>
      <c r="R12">
        <v>3146.9017476525141</v>
      </c>
      <c r="S12">
        <v>3188.1754621660962</v>
      </c>
    </row>
    <row r="13" spans="1:19">
      <c r="A13" t="s">
        <v>141</v>
      </c>
      <c r="B13">
        <v>3273.950089703636</v>
      </c>
      <c r="C13">
        <v>3420.2006331502521</v>
      </c>
      <c r="D13">
        <v>3813.6891972730341</v>
      </c>
      <c r="E13">
        <v>4146.0669527721466</v>
      </c>
      <c r="F13">
        <v>4552.229420526528</v>
      </c>
      <c r="G13">
        <v>5316.8549828131818</v>
      </c>
      <c r="H13">
        <v>5711.2759169575047</v>
      </c>
      <c r="I13">
        <v>5613.7465582811974</v>
      </c>
      <c r="J13">
        <v>5692.5491054075201</v>
      </c>
      <c r="K13">
        <v>5966.8479999047104</v>
      </c>
      <c r="L13">
        <v>5818.9030585581304</v>
      </c>
      <c r="M13">
        <v>5792.9198325211473</v>
      </c>
      <c r="N13">
        <v>5748.0962375506506</v>
      </c>
      <c r="O13">
        <v>5994.4071029845582</v>
      </c>
      <c r="P13">
        <v>6322.9132343940764</v>
      </c>
      <c r="Q13">
        <v>6643.1798918291297</v>
      </c>
      <c r="R13">
        <v>7028.9930907264643</v>
      </c>
      <c r="S13">
        <v>7475.1225198089578</v>
      </c>
    </row>
    <row r="14" spans="1:19">
      <c r="A14" t="s">
        <v>150</v>
      </c>
      <c r="B14">
        <v>1642.4598922857531</v>
      </c>
      <c r="C14">
        <v>1553.4555198009671</v>
      </c>
      <c r="D14">
        <v>1547.722453939889</v>
      </c>
      <c r="E14">
        <v>1575.142285174376</v>
      </c>
      <c r="F14">
        <v>1556.6601554990359</v>
      </c>
      <c r="G14">
        <v>1578.9026649389971</v>
      </c>
      <c r="H14">
        <v>1420.738270208273</v>
      </c>
      <c r="I14">
        <v>1459.8300837883221</v>
      </c>
      <c r="J14">
        <v>1485.1974958624601</v>
      </c>
      <c r="K14">
        <v>1625.5076729885459</v>
      </c>
      <c r="L14" s="8"/>
      <c r="M14" s="8"/>
      <c r="N14" s="8"/>
      <c r="O14" s="8"/>
      <c r="P14" s="8"/>
      <c r="Q14" s="8"/>
      <c r="R14" s="8"/>
      <c r="S14" s="8"/>
    </row>
    <row r="15" spans="1:19">
      <c r="A15" t="s">
        <v>152</v>
      </c>
      <c r="B15">
        <v>520.33928683752538</v>
      </c>
      <c r="C15">
        <v>503.97246982491822</v>
      </c>
      <c r="D15">
        <v>571.403661559689</v>
      </c>
      <c r="E15">
        <v>640.65814359413582</v>
      </c>
      <c r="F15">
        <v>711.5870396308535</v>
      </c>
      <c r="G15">
        <v>792.35361271386012</v>
      </c>
      <c r="H15">
        <v>870.71526691315421</v>
      </c>
      <c r="I15">
        <v>928.62556339917023</v>
      </c>
      <c r="J15">
        <v>1028.323759168077</v>
      </c>
      <c r="K15">
        <v>1134.7845092344669</v>
      </c>
      <c r="L15">
        <v>1213.595971699342</v>
      </c>
      <c r="M15">
        <v>1283.5704492513289</v>
      </c>
      <c r="N15">
        <v>1513.70323628954</v>
      </c>
      <c r="O15">
        <v>1657.3447042636451</v>
      </c>
      <c r="P15">
        <v>1878.8126819381409</v>
      </c>
      <c r="Q15">
        <v>2021.562907960089</v>
      </c>
      <c r="R15">
        <v>2154.0208768587781</v>
      </c>
      <c r="S15">
        <v>2315.347730128176</v>
      </c>
    </row>
    <row r="16" spans="1:19">
      <c r="A16" t="s">
        <v>153</v>
      </c>
      <c r="B16">
        <v>13968.82257323374</v>
      </c>
      <c r="C16">
        <v>14199.311197655299</v>
      </c>
      <c r="D16">
        <v>14315.10904972684</v>
      </c>
      <c r="E16">
        <v>14755.37040745308</v>
      </c>
      <c r="F16">
        <v>14366.187486531629</v>
      </c>
      <c r="G16">
        <v>15187.92081964548</v>
      </c>
      <c r="H16">
        <v>14517.84764387163</v>
      </c>
      <c r="I16">
        <v>14177.17353161141</v>
      </c>
      <c r="J16">
        <v>14837.01701414763</v>
      </c>
      <c r="K16">
        <v>15638.747168498399</v>
      </c>
      <c r="L16">
        <v>15356.235424488659</v>
      </c>
      <c r="M16">
        <v>15114.3775115057</v>
      </c>
      <c r="N16">
        <v>15370.96799351447</v>
      </c>
      <c r="O16">
        <v>14699.536047834939</v>
      </c>
      <c r="P16">
        <v>14286.18970459208</v>
      </c>
      <c r="Q16">
        <v>15006.844037498669</v>
      </c>
      <c r="R16">
        <v>15097.691653302139</v>
      </c>
      <c r="S16">
        <v>15577.91875686377</v>
      </c>
    </row>
    <row r="17" spans="1:19">
      <c r="A17" t="s">
        <v>155</v>
      </c>
      <c r="B17">
        <v>1903.146739068897</v>
      </c>
      <c r="C17">
        <v>1989.766215919949</v>
      </c>
      <c r="D17">
        <v>2104.8105249052792</v>
      </c>
      <c r="E17">
        <v>2241.2866121425091</v>
      </c>
      <c r="F17">
        <v>2394.9298480189259</v>
      </c>
      <c r="G17">
        <v>2500.80421792671</v>
      </c>
      <c r="H17">
        <v>2711.875351052438</v>
      </c>
      <c r="I17">
        <v>2792.9678342125321</v>
      </c>
      <c r="J17">
        <v>2973.8334218682648</v>
      </c>
      <c r="K17">
        <v>3379.484598555141</v>
      </c>
      <c r="L17">
        <v>3781.8655289394678</v>
      </c>
      <c r="M17">
        <v>5294.8200276106627</v>
      </c>
      <c r="N17">
        <v>5568.2359570939643</v>
      </c>
      <c r="O17">
        <v>5206.0288713400696</v>
      </c>
      <c r="P17">
        <v>4992.7303390534789</v>
      </c>
      <c r="Q17">
        <v>5115.9067502286198</v>
      </c>
      <c r="R17">
        <v>5442.8721471508952</v>
      </c>
      <c r="S17">
        <v>5774.3338132171966</v>
      </c>
    </row>
    <row r="18" spans="1:19">
      <c r="A18" t="s">
        <v>156</v>
      </c>
      <c r="B18">
        <v>1329.7993992429881</v>
      </c>
      <c r="C18">
        <v>1345.2391220481491</v>
      </c>
      <c r="D18">
        <v>1386.4395958901059</v>
      </c>
      <c r="E18">
        <v>1442.7576477423861</v>
      </c>
      <c r="F18">
        <v>1472.130323045651</v>
      </c>
      <c r="G18">
        <v>1578.982725138261</v>
      </c>
      <c r="H18">
        <v>1638.2492414984661</v>
      </c>
      <c r="I18">
        <v>1595.240561417919</v>
      </c>
      <c r="J18">
        <v>1653.7194362980749</v>
      </c>
      <c r="K18">
        <v>1743.9491092146541</v>
      </c>
      <c r="L18">
        <v>1795.4478078165409</v>
      </c>
      <c r="M18">
        <v>1811.3325175009329</v>
      </c>
      <c r="N18">
        <v>1804.543282625486</v>
      </c>
      <c r="O18">
        <v>1819.3623427497621</v>
      </c>
      <c r="P18">
        <v>2078.6410032176109</v>
      </c>
      <c r="Q18">
        <v>2417.803794914827</v>
      </c>
      <c r="R18">
        <v>2559.7247657808412</v>
      </c>
      <c r="S18">
        <v>2675.5936951888671</v>
      </c>
    </row>
    <row r="19" spans="1:19">
      <c r="A19" t="s">
        <v>378</v>
      </c>
      <c r="B19">
        <v>1908.258107309432</v>
      </c>
      <c r="C19">
        <v>2011.810755277156</v>
      </c>
      <c r="D19">
        <v>2142.7581643015078</v>
      </c>
      <c r="E19">
        <v>2091.5460944688111</v>
      </c>
      <c r="F19">
        <v>2078.6422915432408</v>
      </c>
      <c r="G19">
        <v>2134.5189646370391</v>
      </c>
      <c r="H19">
        <v>2244.496609024598</v>
      </c>
      <c r="I19">
        <v>2341.6794490723642</v>
      </c>
      <c r="J19">
        <v>2434.8871752351702</v>
      </c>
      <c r="K19">
        <v>2215.7571037764678</v>
      </c>
      <c r="L19">
        <v>2199.7777503153561</v>
      </c>
      <c r="M19">
        <v>2121.489632715367</v>
      </c>
      <c r="N19">
        <v>2027.0363559122859</v>
      </c>
      <c r="O19">
        <v>2066.8593586011671</v>
      </c>
      <c r="P19">
        <v>2068.7478012801121</v>
      </c>
      <c r="Q19">
        <v>2072.6468328420729</v>
      </c>
      <c r="R19">
        <v>2209.8925927659452</v>
      </c>
      <c r="S19">
        <v>2319.0011409860208</v>
      </c>
    </row>
    <row r="20" spans="1:19">
      <c r="A20" t="s">
        <v>157</v>
      </c>
      <c r="B20">
        <v>1078.803854159301</v>
      </c>
      <c r="C20">
        <v>1080.2477096133041</v>
      </c>
      <c r="D20">
        <v>1113.757473388421</v>
      </c>
      <c r="E20">
        <v>1169.453040708067</v>
      </c>
      <c r="F20">
        <v>1203.4509458561261</v>
      </c>
      <c r="G20">
        <v>1245.39779136994</v>
      </c>
      <c r="H20">
        <v>1278.246751295738</v>
      </c>
      <c r="I20">
        <v>1298.2012674095899</v>
      </c>
      <c r="J20">
        <v>1338.981048214009</v>
      </c>
      <c r="K20">
        <v>1439.283434671476</v>
      </c>
      <c r="L20">
        <v>1355.3135635466899</v>
      </c>
      <c r="M20">
        <v>1364.3836097129829</v>
      </c>
      <c r="N20">
        <v>1378.237540289974</v>
      </c>
      <c r="O20">
        <v>1597.2042542936431</v>
      </c>
      <c r="P20">
        <v>1746.7527459336909</v>
      </c>
      <c r="Q20">
        <v>1925.237736599511</v>
      </c>
      <c r="R20">
        <v>1947.5967604233349</v>
      </c>
      <c r="S20">
        <v>2021.301942816079</v>
      </c>
    </row>
    <row r="21" spans="1:19">
      <c r="A21" t="s">
        <v>149</v>
      </c>
      <c r="B21">
        <v>16076.18189225443</v>
      </c>
      <c r="C21">
        <v>17891.319454195658</v>
      </c>
      <c r="D21">
        <v>24283.695009274139</v>
      </c>
      <c r="E21">
        <v>27963.363619493961</v>
      </c>
      <c r="F21">
        <v>29646.28639217087</v>
      </c>
      <c r="G21">
        <v>33506.447656337819</v>
      </c>
      <c r="H21">
        <v>38407.924300172694</v>
      </c>
      <c r="I21">
        <v>37447.923220312201</v>
      </c>
      <c r="J21">
        <v>32965.864655973972</v>
      </c>
      <c r="K21">
        <v>34279.977000164021</v>
      </c>
      <c r="L21">
        <v>37570.635396696453</v>
      </c>
      <c r="M21">
        <v>34766.043876257158</v>
      </c>
      <c r="N21">
        <v>33696.216486999532</v>
      </c>
      <c r="O21">
        <v>24042.353072891299</v>
      </c>
      <c r="P21">
        <v>20458.778595283002</v>
      </c>
      <c r="Q21">
        <v>22550.958161123039</v>
      </c>
      <c r="R21">
        <v>20875.478210598001</v>
      </c>
      <c r="S21">
        <v>19285.036247441789</v>
      </c>
    </row>
    <row r="22" spans="1:19">
      <c r="A22" t="s">
        <v>158</v>
      </c>
      <c r="B22">
        <v>1877.247760774193</v>
      </c>
      <c r="C22">
        <v>1915.568647995824</v>
      </c>
      <c r="D22">
        <v>2012.0534743401811</v>
      </c>
      <c r="E22">
        <v>2137.9031342148728</v>
      </c>
      <c r="F22">
        <v>2281.369705755762</v>
      </c>
      <c r="G22">
        <v>2434.7923178538722</v>
      </c>
      <c r="H22">
        <v>2420.014643254447</v>
      </c>
      <c r="I22">
        <v>2450.7497790448392</v>
      </c>
      <c r="J22">
        <v>2607.1445093156481</v>
      </c>
      <c r="K22">
        <v>2723.5464492783522</v>
      </c>
      <c r="L22">
        <v>2830.694372849513</v>
      </c>
      <c r="M22">
        <v>3097.630626835642</v>
      </c>
      <c r="N22">
        <v>3357.6416408716741</v>
      </c>
      <c r="O22">
        <v>3683.041910699108</v>
      </c>
      <c r="P22">
        <v>3930.8938578890038</v>
      </c>
      <c r="Q22">
        <v>4203.5850107854794</v>
      </c>
      <c r="R22">
        <v>4443.1791086139619</v>
      </c>
      <c r="S22">
        <v>4641.0803769190406</v>
      </c>
    </row>
    <row r="23" spans="1:19">
      <c r="A23" t="s">
        <v>160</v>
      </c>
      <c r="B23">
        <v>1037.122229825535</v>
      </c>
      <c r="C23">
        <v>725.38542716221866</v>
      </c>
      <c r="D23">
        <v>750.14432044672515</v>
      </c>
      <c r="E23">
        <v>793.49467240415368</v>
      </c>
      <c r="F23">
        <v>853.79203236962178</v>
      </c>
      <c r="G23">
        <v>923.51501003485714</v>
      </c>
      <c r="H23">
        <v>967.94573927535021</v>
      </c>
      <c r="I23">
        <v>987.00815706894514</v>
      </c>
      <c r="J23">
        <v>1022.0564840960531</v>
      </c>
      <c r="K23">
        <v>1093.5403199433961</v>
      </c>
      <c r="L23">
        <v>1204.516555512047</v>
      </c>
      <c r="M23">
        <v>1387.421640693618</v>
      </c>
      <c r="N23">
        <v>1417.8292861783459</v>
      </c>
      <c r="O23">
        <v>1312.462766130036</v>
      </c>
      <c r="P23">
        <v>1429.792082293767</v>
      </c>
      <c r="Q23">
        <v>1564.197681640132</v>
      </c>
      <c r="R23">
        <v>1581.0394848878329</v>
      </c>
      <c r="S23">
        <v>1531.920185870516</v>
      </c>
    </row>
    <row r="24" spans="1:19">
      <c r="A24" t="s">
        <v>159</v>
      </c>
      <c r="B24">
        <v>1362.29025889422</v>
      </c>
      <c r="C24">
        <v>1459.110307220478</v>
      </c>
      <c r="D24">
        <v>1533.1718021068441</v>
      </c>
      <c r="E24">
        <v>1643.7879599760479</v>
      </c>
      <c r="F24">
        <v>1770.654116245277</v>
      </c>
      <c r="G24">
        <v>1897.2311903413929</v>
      </c>
      <c r="H24">
        <v>2040.728782794785</v>
      </c>
      <c r="I24">
        <v>2027.4034007681539</v>
      </c>
      <c r="J24">
        <v>2153.154994076157</v>
      </c>
      <c r="K24">
        <v>2290.128695406484</v>
      </c>
      <c r="L24">
        <v>2308.9290347610231</v>
      </c>
      <c r="M24">
        <v>2563.0683511720299</v>
      </c>
      <c r="N24">
        <v>2804.178666944611</v>
      </c>
      <c r="O24">
        <v>3077.3978342709538</v>
      </c>
      <c r="P24">
        <v>2990.283702921221</v>
      </c>
      <c r="Q24">
        <v>2668.2914252624691</v>
      </c>
      <c r="R24">
        <v>2677.436314336845</v>
      </c>
      <c r="S24">
        <v>2693.198372671171</v>
      </c>
    </row>
    <row r="25" spans="1:19">
      <c r="A25" t="s">
        <v>161</v>
      </c>
      <c r="B25">
        <v>1174.4083605347489</v>
      </c>
      <c r="C25">
        <v>1274.200057275292</v>
      </c>
      <c r="D25">
        <v>1336.7655162161491</v>
      </c>
      <c r="E25">
        <v>1401.930220918483</v>
      </c>
      <c r="F25">
        <v>1478.502894527986</v>
      </c>
      <c r="G25">
        <v>1559.227911097965</v>
      </c>
      <c r="H25">
        <v>1648.5037173988139</v>
      </c>
      <c r="I25">
        <v>1550.5780109141051</v>
      </c>
      <c r="J25">
        <v>1534.8911215288881</v>
      </c>
      <c r="K25">
        <v>1548.327415979569</v>
      </c>
      <c r="L25">
        <v>1530.934089619803</v>
      </c>
      <c r="M25">
        <v>1535.488434769484</v>
      </c>
      <c r="N25">
        <v>1555.822480428383</v>
      </c>
      <c r="O25">
        <v>1546.8372202758101</v>
      </c>
      <c r="P25">
        <v>1606.6674053855129</v>
      </c>
      <c r="Q25">
        <v>1584.424518591097</v>
      </c>
      <c r="R25">
        <v>1630.189356616442</v>
      </c>
      <c r="S25">
        <v>1687.0692272422191</v>
      </c>
    </row>
    <row r="26" spans="1:19">
      <c r="A26" t="s">
        <v>163</v>
      </c>
      <c r="B26">
        <v>1320.2123646853249</v>
      </c>
      <c r="C26">
        <v>1422.5616859107649</v>
      </c>
      <c r="D26">
        <v>1437.3031307419581</v>
      </c>
      <c r="E26">
        <v>1528.693782420723</v>
      </c>
      <c r="F26">
        <v>1594.9650125013609</v>
      </c>
      <c r="G26">
        <v>1639.3936809873869</v>
      </c>
      <c r="H26">
        <v>1693.719715439933</v>
      </c>
      <c r="I26">
        <v>1731.268438621051</v>
      </c>
      <c r="J26">
        <v>1787.1616736997239</v>
      </c>
      <c r="K26">
        <v>1826.6475569919071</v>
      </c>
      <c r="L26">
        <v>1763.840251003465</v>
      </c>
      <c r="M26">
        <v>1812.9662201679839</v>
      </c>
      <c r="N26">
        <v>1915.3044715320771</v>
      </c>
      <c r="O26">
        <v>2032.65587188008</v>
      </c>
      <c r="P26">
        <v>2189.0066217115609</v>
      </c>
      <c r="Q26">
        <v>2246.797420844845</v>
      </c>
      <c r="R26">
        <v>2338.5336764920212</v>
      </c>
      <c r="S26">
        <v>2419.8868412337779</v>
      </c>
    </row>
    <row r="27" spans="1:19">
      <c r="A27" t="s">
        <v>166</v>
      </c>
      <c r="B27">
        <v>574.14965443925246</v>
      </c>
      <c r="C27">
        <v>606.70727775001808</v>
      </c>
      <c r="D27">
        <v>652.7959621570875</v>
      </c>
      <c r="E27">
        <v>697.43110116655214</v>
      </c>
      <c r="F27">
        <v>766.27687484940577</v>
      </c>
      <c r="G27">
        <v>824.48200449798867</v>
      </c>
      <c r="H27">
        <v>877.59844910728236</v>
      </c>
      <c r="I27">
        <v>914.77706751263372</v>
      </c>
      <c r="J27">
        <v>958.93745887907437</v>
      </c>
      <c r="K27">
        <v>1023.065084199627</v>
      </c>
      <c r="L27">
        <v>1035.5224374577149</v>
      </c>
      <c r="M27">
        <v>1084.9841902278899</v>
      </c>
      <c r="N27">
        <v>1139.051782243977</v>
      </c>
      <c r="O27">
        <v>1291.268033681461</v>
      </c>
      <c r="P27">
        <v>1363.674953201373</v>
      </c>
      <c r="Q27">
        <v>1283.6598698098619</v>
      </c>
      <c r="R27">
        <v>1320.702264539133</v>
      </c>
      <c r="S27">
        <v>1335.9864109440159</v>
      </c>
    </row>
    <row r="28" spans="1:19">
      <c r="A28" t="s">
        <v>164</v>
      </c>
      <c r="B28">
        <v>3005.9507331496711</v>
      </c>
      <c r="C28">
        <v>3183.3181662141019</v>
      </c>
      <c r="D28">
        <v>3328.1064006189272</v>
      </c>
      <c r="E28">
        <v>3621.0915563543131</v>
      </c>
      <c r="F28">
        <v>4290.1974872798064</v>
      </c>
      <c r="G28">
        <v>4196.5001589517569</v>
      </c>
      <c r="H28">
        <v>4142.7223442407794</v>
      </c>
      <c r="I28">
        <v>4058.7408878512142</v>
      </c>
      <c r="J28">
        <v>4092.0788139777192</v>
      </c>
      <c r="K28">
        <v>4225.5712615652774</v>
      </c>
      <c r="L28">
        <v>4262.0636970186761</v>
      </c>
      <c r="M28">
        <v>4481.2518423715401</v>
      </c>
      <c r="N28">
        <v>4295.0514887793524</v>
      </c>
      <c r="O28">
        <v>4200.1525632670118</v>
      </c>
      <c r="P28">
        <v>4700.1062623827347</v>
      </c>
      <c r="Q28">
        <v>5108.5491322043817</v>
      </c>
      <c r="R28">
        <v>5318.085954330717</v>
      </c>
      <c r="S28">
        <v>5569.9952623887011</v>
      </c>
    </row>
    <row r="29" spans="1:19">
      <c r="A29" t="s">
        <v>165</v>
      </c>
      <c r="B29">
        <v>9696.478907589044</v>
      </c>
      <c r="C29">
        <v>10386.346805059071</v>
      </c>
      <c r="D29">
        <v>11058.24330587339</v>
      </c>
      <c r="E29">
        <v>11536.87669244485</v>
      </c>
      <c r="F29">
        <v>12406.32642961811</v>
      </c>
      <c r="G29">
        <v>13407.977421246611</v>
      </c>
      <c r="H29">
        <v>14353.11306410416</v>
      </c>
      <c r="I29">
        <v>14902.354207761849</v>
      </c>
      <c r="J29">
        <v>15698.52215402703</v>
      </c>
      <c r="K29">
        <v>16653.243804078851</v>
      </c>
      <c r="L29">
        <v>16963.51124140486</v>
      </c>
      <c r="M29">
        <v>17866.306817377808</v>
      </c>
      <c r="N29">
        <v>18488.046791172579</v>
      </c>
      <c r="O29">
        <v>19229.835488721252</v>
      </c>
      <c r="P29">
        <v>20701.218972036389</v>
      </c>
      <c r="Q29">
        <v>21415.116109621122</v>
      </c>
      <c r="R29">
        <v>22741.351318270281</v>
      </c>
      <c r="S29">
        <v>23836.916886390529</v>
      </c>
    </row>
    <row r="30" spans="1:19">
      <c r="A30" t="s">
        <v>162</v>
      </c>
      <c r="B30">
        <v>922.25537114158396</v>
      </c>
      <c r="C30">
        <v>969.27161321813492</v>
      </c>
      <c r="D30">
        <v>1023.589838810306</v>
      </c>
      <c r="E30">
        <v>1061.994557264562</v>
      </c>
      <c r="F30">
        <v>1114.851755719151</v>
      </c>
      <c r="G30">
        <v>1220.0820087804</v>
      </c>
      <c r="H30">
        <v>1301.184114731615</v>
      </c>
      <c r="I30">
        <v>1380.055802292095</v>
      </c>
      <c r="J30">
        <v>1449.8839669425779</v>
      </c>
      <c r="K30">
        <v>1508.1921321746261</v>
      </c>
      <c r="L30">
        <v>1467.138181033891</v>
      </c>
      <c r="M30">
        <v>1572.8334715714429</v>
      </c>
      <c r="N30">
        <v>1530.930753547583</v>
      </c>
      <c r="O30">
        <v>1445.735112257745</v>
      </c>
      <c r="P30">
        <v>1454.358941031702</v>
      </c>
      <c r="Q30">
        <v>1472.1468684770191</v>
      </c>
      <c r="R30">
        <v>1532.668474588183</v>
      </c>
      <c r="S30">
        <v>1602.14678205936</v>
      </c>
    </row>
    <row r="31" spans="1:19">
      <c r="A31" t="s">
        <v>167</v>
      </c>
      <c r="B31">
        <v>5550.0810211521812</v>
      </c>
      <c r="C31">
        <v>5806.2994677899078</v>
      </c>
      <c r="D31">
        <v>6593.7626397339309</v>
      </c>
      <c r="E31">
        <v>6861.1461287167922</v>
      </c>
      <c r="F31">
        <v>7442.0562051763054</v>
      </c>
      <c r="G31">
        <v>7911.3950366829913</v>
      </c>
      <c r="H31">
        <v>8129.630071452505</v>
      </c>
      <c r="I31">
        <v>8067.1828861781614</v>
      </c>
      <c r="J31">
        <v>8499.5196403146747</v>
      </c>
      <c r="K31">
        <v>8958.9323132538702</v>
      </c>
      <c r="L31">
        <v>9341.1066834683697</v>
      </c>
      <c r="M31">
        <v>9735.5326434904309</v>
      </c>
      <c r="N31">
        <v>10467.228042144019</v>
      </c>
      <c r="O31">
        <v>10633.294417575031</v>
      </c>
      <c r="P31">
        <v>10427.12175658418</v>
      </c>
      <c r="Q31">
        <v>10171.42149536121</v>
      </c>
      <c r="R31">
        <v>10329.655023911429</v>
      </c>
      <c r="S31">
        <v>10227.58262414377</v>
      </c>
    </row>
    <row r="32" spans="1:19">
      <c r="A32" t="s">
        <v>168</v>
      </c>
      <c r="B32">
        <v>843.94318952123103</v>
      </c>
      <c r="C32">
        <v>846.47179618934945</v>
      </c>
      <c r="D32">
        <v>840.65698030461976</v>
      </c>
      <c r="E32">
        <v>896.35269382285537</v>
      </c>
      <c r="F32">
        <v>942.31988308581083</v>
      </c>
      <c r="G32">
        <v>961.24648739039185</v>
      </c>
      <c r="H32">
        <v>1016.561535904484</v>
      </c>
      <c r="I32">
        <v>1005.374107529703</v>
      </c>
      <c r="J32">
        <v>1062.6899137790849</v>
      </c>
      <c r="K32">
        <v>1068.244852930806</v>
      </c>
      <c r="L32">
        <v>1158.6690204200679</v>
      </c>
      <c r="M32">
        <v>1127.3489526686931</v>
      </c>
      <c r="N32">
        <v>1142.516864531719</v>
      </c>
      <c r="O32">
        <v>1145.309401969032</v>
      </c>
      <c r="P32">
        <v>1153.3396894933419</v>
      </c>
      <c r="Q32">
        <v>1163.226170208329</v>
      </c>
      <c r="R32">
        <v>1229.2237817932901</v>
      </c>
      <c r="S32">
        <v>1276.153883350235</v>
      </c>
    </row>
    <row r="33" spans="1:19">
      <c r="A33" t="s">
        <v>169</v>
      </c>
      <c r="B33">
        <v>2780.7922975190559</v>
      </c>
      <c r="C33">
        <v>2964.3629924111528</v>
      </c>
      <c r="D33">
        <v>3241.724496223153</v>
      </c>
      <c r="E33">
        <v>3467.1051560401488</v>
      </c>
      <c r="F33">
        <v>3690.8402489903301</v>
      </c>
      <c r="G33">
        <v>3934.8425368489779</v>
      </c>
      <c r="H33">
        <v>4170.7329140637648</v>
      </c>
      <c r="I33">
        <v>4420.9740111990004</v>
      </c>
      <c r="J33">
        <v>4703.2048306680836</v>
      </c>
      <c r="K33">
        <v>4922.7023446402754</v>
      </c>
      <c r="L33">
        <v>4982.9453987823554</v>
      </c>
      <c r="M33">
        <v>5225.1729343222523</v>
      </c>
      <c r="N33">
        <v>5507.169494541442</v>
      </c>
      <c r="O33">
        <v>5426.3327873229364</v>
      </c>
      <c r="P33">
        <v>5234.6791269107134</v>
      </c>
      <c r="Q33">
        <v>5190.3561266883617</v>
      </c>
      <c r="R33">
        <v>5278.8483947005479</v>
      </c>
      <c r="S33">
        <v>5352.6794230310807</v>
      </c>
    </row>
    <row r="34" spans="1:19">
      <c r="A34" t="s">
        <v>170</v>
      </c>
      <c r="B34">
        <v>757.35605004166882</v>
      </c>
      <c r="C34">
        <v>776.42376301095578</v>
      </c>
      <c r="D34">
        <v>844.53466399854176</v>
      </c>
      <c r="E34">
        <v>935.30042271399134</v>
      </c>
      <c r="F34">
        <v>1028.8765405454239</v>
      </c>
      <c r="G34">
        <v>1108.907730416403</v>
      </c>
      <c r="H34">
        <v>1223.56616194506</v>
      </c>
      <c r="I34">
        <v>1275.349962991711</v>
      </c>
      <c r="J34">
        <v>1349.452093687479</v>
      </c>
      <c r="K34">
        <v>1450.579477647907</v>
      </c>
      <c r="L34">
        <v>1488.6697070257931</v>
      </c>
      <c r="M34">
        <v>1543.2734001759391</v>
      </c>
      <c r="N34">
        <v>1706.6729870341981</v>
      </c>
      <c r="O34">
        <v>1804.549952342232</v>
      </c>
      <c r="P34">
        <v>1882.3723800437119</v>
      </c>
      <c r="Q34">
        <v>1975.2486611327549</v>
      </c>
      <c r="R34">
        <v>2138.8996987304558</v>
      </c>
      <c r="S34">
        <v>2321.7185897900322</v>
      </c>
    </row>
    <row r="35" spans="1:19">
      <c r="A35" t="s">
        <v>178</v>
      </c>
      <c r="B35">
        <v>2935.65946277374</v>
      </c>
      <c r="C35">
        <v>3090.6240714454102</v>
      </c>
      <c r="D35">
        <v>3245.0384339575799</v>
      </c>
      <c r="E35">
        <v>3437.7880566993799</v>
      </c>
      <c r="F35">
        <v>3669.8083496397498</v>
      </c>
      <c r="G35">
        <v>3876.12343595526</v>
      </c>
      <c r="H35">
        <v>3993.3696360428398</v>
      </c>
      <c r="I35">
        <v>3809.6117460824798</v>
      </c>
      <c r="J35">
        <v>3900.26886823222</v>
      </c>
      <c r="K35">
        <v>4216.3734080346903</v>
      </c>
      <c r="L35">
        <v>3805.8956403603702</v>
      </c>
      <c r="M35">
        <v>3838.3600508735899</v>
      </c>
      <c r="N35">
        <v>4427.44859014333</v>
      </c>
      <c r="O35">
        <v>4434.4749946778802</v>
      </c>
      <c r="P35">
        <v>4757.0571457816104</v>
      </c>
      <c r="Q35">
        <v>4598.8500257075602</v>
      </c>
      <c r="R35">
        <v>4474.6788151623005</v>
      </c>
      <c r="S35">
        <v>4350.0660622758796</v>
      </c>
    </row>
    <row r="36" spans="1:19">
      <c r="A36" t="s">
        <v>172</v>
      </c>
      <c r="B36">
        <v>2064.229522311467</v>
      </c>
      <c r="C36">
        <v>2165.8894195929629</v>
      </c>
      <c r="D36">
        <v>2269.6412652556151</v>
      </c>
      <c r="E36">
        <v>2379.5703388386869</v>
      </c>
      <c r="F36">
        <v>2444.3303350741799</v>
      </c>
      <c r="G36">
        <v>2513.6395434739379</v>
      </c>
      <c r="H36">
        <v>2587.1174809923659</v>
      </c>
      <c r="I36">
        <v>2606.8382335873348</v>
      </c>
      <c r="J36">
        <v>2652.8607918900539</v>
      </c>
      <c r="K36">
        <v>2669.517085963927</v>
      </c>
      <c r="L36">
        <v>2739.4190004365569</v>
      </c>
      <c r="M36">
        <v>2742.4207361136801</v>
      </c>
      <c r="N36">
        <v>2830.697308803547</v>
      </c>
      <c r="O36">
        <v>2971.3468169974822</v>
      </c>
      <c r="P36">
        <v>3075.937351415243</v>
      </c>
      <c r="Q36">
        <v>3203.906368117689</v>
      </c>
      <c r="R36">
        <v>3388.946311302082</v>
      </c>
      <c r="S36">
        <v>3503.6175482752028</v>
      </c>
    </row>
    <row r="37" spans="1:19">
      <c r="A37" t="s">
        <v>174</v>
      </c>
      <c r="B37">
        <v>786.36990194351768</v>
      </c>
      <c r="C37">
        <v>835.95717708528912</v>
      </c>
      <c r="D37">
        <v>875.87911373550514</v>
      </c>
      <c r="E37">
        <v>908.46905773706681</v>
      </c>
      <c r="F37">
        <v>944.76896764381388</v>
      </c>
      <c r="G37">
        <v>1020.2501988397941</v>
      </c>
      <c r="H37">
        <v>1070.513474197066</v>
      </c>
      <c r="I37">
        <v>1088.3742921093781</v>
      </c>
      <c r="J37">
        <v>1134.08820259398</v>
      </c>
      <c r="K37">
        <v>1203.210638257365</v>
      </c>
      <c r="L37">
        <v>1405.5733774667631</v>
      </c>
      <c r="M37">
        <v>1746.5557373903739</v>
      </c>
      <c r="N37">
        <v>1787.646837026982</v>
      </c>
      <c r="O37">
        <v>1586.689754086658</v>
      </c>
      <c r="P37">
        <v>1596.618799425534</v>
      </c>
      <c r="Q37">
        <v>1633.7307377959919</v>
      </c>
      <c r="R37">
        <v>1694.32647288051</v>
      </c>
      <c r="S37">
        <v>1777.303892833037</v>
      </c>
    </row>
    <row r="38" spans="1:19">
      <c r="A38" t="s">
        <v>175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>
        <v>811.03574687686569</v>
      </c>
      <c r="N38">
        <v>931.0427211406103</v>
      </c>
      <c r="O38">
        <v>1082.885878945146</v>
      </c>
      <c r="P38">
        <v>1135.5429981758309</v>
      </c>
      <c r="Q38">
        <v>1079.1124426825841</v>
      </c>
      <c r="R38">
        <v>1156.651301601612</v>
      </c>
      <c r="S38">
        <v>1236.6258050774561</v>
      </c>
    </row>
    <row r="39" spans="1:19">
      <c r="A39" t="s">
        <v>177</v>
      </c>
      <c r="B39" s="8"/>
      <c r="C39" s="8"/>
      <c r="D39" s="8"/>
      <c r="E39" s="8"/>
      <c r="F39" s="8"/>
      <c r="G39" s="8"/>
      <c r="H39">
        <v>2910.5425432756788</v>
      </c>
      <c r="I39">
        <v>2944.0096093810039</v>
      </c>
      <c r="J39">
        <v>3020.9480051373371</v>
      </c>
      <c r="K39">
        <v>2844.516996424923</v>
      </c>
      <c r="L39">
        <v>1519.1423135910379</v>
      </c>
      <c r="M39">
        <v>2099.2368588466411</v>
      </c>
      <c r="N39">
        <v>1495.509754144342</v>
      </c>
      <c r="O39">
        <v>1234.725575648951</v>
      </c>
      <c r="P39" s="8"/>
      <c r="Q39" s="8"/>
      <c r="R39" s="8"/>
      <c r="S39" s="8"/>
    </row>
    <row r="40" spans="1:19">
      <c r="A40" t="s">
        <v>171</v>
      </c>
      <c r="B40">
        <v>1880.474379997406</v>
      </c>
      <c r="C40">
        <v>2001.1993130134711</v>
      </c>
      <c r="D40">
        <v>2087.597207078295</v>
      </c>
      <c r="E40">
        <v>2250.6334363544888</v>
      </c>
      <c r="F40">
        <v>2464.320944041292</v>
      </c>
      <c r="G40">
        <v>2540.2476010625078</v>
      </c>
      <c r="H40">
        <v>2722.6566138672338</v>
      </c>
      <c r="I40">
        <v>2734.0053919294</v>
      </c>
      <c r="J40">
        <v>2876.8752345507201</v>
      </c>
      <c r="K40">
        <v>2997.201273721395</v>
      </c>
      <c r="L40">
        <v>2954.7359967832499</v>
      </c>
      <c r="M40">
        <v>3319.075329955901</v>
      </c>
      <c r="N40">
        <v>3817.1903159276321</v>
      </c>
      <c r="O40">
        <v>3837.492528207988</v>
      </c>
      <c r="P40">
        <v>3889.5275179797268</v>
      </c>
      <c r="Q40">
        <v>3952.9453940345579</v>
      </c>
      <c r="R40">
        <v>4089.1566655611532</v>
      </c>
      <c r="S40">
        <v>4174.7272724355262</v>
      </c>
    </row>
    <row r="41" spans="1:19">
      <c r="A41" t="s">
        <v>151</v>
      </c>
      <c r="B41">
        <v>5101.4295297332301</v>
      </c>
      <c r="C41">
        <v>5378.0419986885117</v>
      </c>
      <c r="D41">
        <v>5703.5057652346431</v>
      </c>
      <c r="E41">
        <v>6208.0265485033751</v>
      </c>
      <c r="F41">
        <v>6743.029544932514</v>
      </c>
      <c r="G41">
        <v>7185.8099311311416</v>
      </c>
      <c r="H41">
        <v>7334.4449117122094</v>
      </c>
      <c r="I41">
        <v>7452.6862970985367</v>
      </c>
      <c r="J41">
        <v>7771.3314393273331</v>
      </c>
      <c r="K41">
        <v>8057.5638013346124</v>
      </c>
      <c r="L41">
        <v>8266.4917247238172</v>
      </c>
      <c r="M41">
        <v>8708.4402794873185</v>
      </c>
      <c r="N41">
        <v>8798.2939901997779</v>
      </c>
      <c r="O41">
        <v>8813.0087815351053</v>
      </c>
      <c r="P41">
        <v>8705.8431696128337</v>
      </c>
      <c r="Q41">
        <v>8408.0359153967602</v>
      </c>
      <c r="R41">
        <v>8725.1627927043628</v>
      </c>
      <c r="S41">
        <v>9018.8542820209077</v>
      </c>
    </row>
    <row r="42" spans="1:19">
      <c r="A42" t="s">
        <v>173</v>
      </c>
      <c r="B42">
        <v>14200.58519113518</v>
      </c>
      <c r="C42">
        <v>13767.677063241141</v>
      </c>
      <c r="D42">
        <v>13786.28654278188</v>
      </c>
      <c r="E42">
        <v>15424.327400040431</v>
      </c>
      <c r="F42">
        <v>17027.844174400921</v>
      </c>
      <c r="G42">
        <v>19209.158337297431</v>
      </c>
      <c r="H42">
        <v>18738.61103737251</v>
      </c>
      <c r="I42">
        <v>18599.62547468827</v>
      </c>
      <c r="J42">
        <v>19387.862527170219</v>
      </c>
      <c r="K42">
        <v>21922.739531263629</v>
      </c>
      <c r="L42">
        <v>21565.037998284199</v>
      </c>
      <c r="M42">
        <v>22369.391216976761</v>
      </c>
      <c r="N42">
        <v>23889.783798823471</v>
      </c>
      <c r="O42">
        <v>24067.194626536289</v>
      </c>
      <c r="P42">
        <v>25681.312707755598</v>
      </c>
      <c r="Q42">
        <v>27309.762112865232</v>
      </c>
      <c r="R42">
        <v>28190.47687382537</v>
      </c>
      <c r="S42">
        <v>28778.791442318081</v>
      </c>
    </row>
    <row r="43" spans="1:19">
      <c r="A43" t="s">
        <v>144</v>
      </c>
      <c r="B43">
        <v>891.92272257168952</v>
      </c>
      <c r="C43">
        <v>1002.795357716024</v>
      </c>
      <c r="D43">
        <v>1325.096100424372</v>
      </c>
      <c r="E43">
        <v>1545.7394123071181</v>
      </c>
      <c r="F43">
        <v>1547.5850590357661</v>
      </c>
      <c r="G43">
        <v>1586.3951782726219</v>
      </c>
      <c r="H43">
        <v>1612.1454986941369</v>
      </c>
      <c r="I43">
        <v>1637.804341159765</v>
      </c>
      <c r="J43">
        <v>1819.6950719126751</v>
      </c>
      <c r="K43">
        <v>1797.7497965157679</v>
      </c>
      <c r="L43">
        <v>1730.793963613384</v>
      </c>
      <c r="M43">
        <v>1569.0587041162471</v>
      </c>
      <c r="N43">
        <v>1677.090331044401</v>
      </c>
      <c r="O43">
        <v>1820.0599087616999</v>
      </c>
      <c r="P43">
        <v>1664.5125859939101</v>
      </c>
      <c r="Q43">
        <v>1587.0323278472649</v>
      </c>
      <c r="R43">
        <v>1614.1682869198251</v>
      </c>
      <c r="S43">
        <v>1646.4283905402281</v>
      </c>
    </row>
    <row r="44" spans="1:19">
      <c r="A44" t="s">
        <v>180</v>
      </c>
      <c r="B44">
        <v>1001.327441698257</v>
      </c>
      <c r="C44">
        <v>1061.18602237763</v>
      </c>
      <c r="D44">
        <v>1052.02491600185</v>
      </c>
      <c r="E44">
        <v>1007.66061443953</v>
      </c>
      <c r="F44">
        <v>1037.700152340964</v>
      </c>
      <c r="G44">
        <v>1025.0431007619461</v>
      </c>
      <c r="H44">
        <v>1058.2843418432201</v>
      </c>
      <c r="I44">
        <v>1095.262846969646</v>
      </c>
      <c r="J44">
        <v>1144.3324062845049</v>
      </c>
      <c r="K44">
        <v>1210.142847410938</v>
      </c>
      <c r="L44">
        <v>1227.156159323054</v>
      </c>
      <c r="M44">
        <v>1275.3253182281351</v>
      </c>
      <c r="N44">
        <v>1328.3802911068731</v>
      </c>
      <c r="O44">
        <v>1397.332401700208</v>
      </c>
      <c r="P44">
        <v>1954.203573494292</v>
      </c>
      <c r="Q44">
        <v>2012.2406926097281</v>
      </c>
      <c r="R44">
        <v>2110.8264199865848</v>
      </c>
      <c r="S44">
        <v>2211.6349345243402</v>
      </c>
    </row>
    <row r="45" spans="1:19">
      <c r="A45" t="s">
        <v>179</v>
      </c>
      <c r="B45">
        <v>1331.9925010664699</v>
      </c>
      <c r="C45">
        <v>1407.38692221876</v>
      </c>
      <c r="D45">
        <v>1510.4953309698101</v>
      </c>
      <c r="E45">
        <v>1627.4703845502099</v>
      </c>
      <c r="F45">
        <v>1736.73159786729</v>
      </c>
      <c r="G45">
        <v>1851.17301636046</v>
      </c>
      <c r="H45">
        <v>1938.7204965820999</v>
      </c>
      <c r="I45">
        <v>1998.29789444736</v>
      </c>
      <c r="J45">
        <v>2088.0977191592701</v>
      </c>
      <c r="K45">
        <v>2228.6964953567199</v>
      </c>
      <c r="L45">
        <v>2099.4297221094698</v>
      </c>
      <c r="M45">
        <v>2194.8848586642398</v>
      </c>
      <c r="N45">
        <v>2243.59245177191</v>
      </c>
      <c r="O45">
        <v>2348.4434970770599</v>
      </c>
      <c r="P45">
        <v>2479.3340997507398</v>
      </c>
      <c r="Q45">
        <v>2530.6033173810001</v>
      </c>
      <c r="R45">
        <v>2652.3913776285499</v>
      </c>
      <c r="S45">
        <v>2773.15561377736</v>
      </c>
    </row>
    <row r="46" spans="1:19">
      <c r="A46" t="s">
        <v>181</v>
      </c>
      <c r="B46">
        <v>1274.126551350106</v>
      </c>
      <c r="C46">
        <v>1338.542180124181</v>
      </c>
      <c r="D46">
        <v>1422.1280508313851</v>
      </c>
      <c r="E46">
        <v>1510.665546597786</v>
      </c>
      <c r="F46">
        <v>1670.7113401878851</v>
      </c>
      <c r="G46">
        <v>1802.2073880706321</v>
      </c>
      <c r="H46">
        <v>1935.2178569228211</v>
      </c>
      <c r="I46">
        <v>2017.6655657662659</v>
      </c>
      <c r="J46">
        <v>2088.6219928100331</v>
      </c>
      <c r="K46">
        <v>2259.4428885975999</v>
      </c>
      <c r="L46">
        <v>2013.880710772281</v>
      </c>
      <c r="M46">
        <v>2014.2749612649141</v>
      </c>
      <c r="N46">
        <v>2088.4073305890388</v>
      </c>
      <c r="O46">
        <v>2128.7449554891582</v>
      </c>
      <c r="P46">
        <v>2092.4755658991971</v>
      </c>
      <c r="Q46">
        <v>2074.6524357654171</v>
      </c>
      <c r="R46">
        <v>2175.808062501595</v>
      </c>
      <c r="S46">
        <v>2275.2144563594611</v>
      </c>
    </row>
    <row r="47" spans="1:19">
      <c r="A47" t="s">
        <v>176</v>
      </c>
      <c r="B47">
        <v>9154.8915188529954</v>
      </c>
      <c r="C47">
        <v>9483.1323464642774</v>
      </c>
      <c r="D47">
        <v>10058.74098534644</v>
      </c>
      <c r="E47">
        <v>10785.083312662569</v>
      </c>
      <c r="F47">
        <v>11586.784593506631</v>
      </c>
      <c r="G47">
        <v>12374.970145263411</v>
      </c>
      <c r="H47">
        <v>12845.726180337009</v>
      </c>
      <c r="I47">
        <v>12568.453603784021</v>
      </c>
      <c r="J47">
        <v>12912.125030239211</v>
      </c>
      <c r="K47">
        <v>13393.766885231649</v>
      </c>
      <c r="L47">
        <v>13215.70867913941</v>
      </c>
      <c r="M47">
        <v>13606.94289552075</v>
      </c>
      <c r="N47">
        <v>13602.102642917969</v>
      </c>
      <c r="O47">
        <v>13701.94538950809</v>
      </c>
      <c r="P47">
        <v>13748.461415825661</v>
      </c>
      <c r="Q47">
        <v>13860.27016647086</v>
      </c>
      <c r="R47">
        <v>14209.093833331501</v>
      </c>
      <c r="S47">
        <v>14289.760003066929</v>
      </c>
    </row>
    <row r="48" spans="1:19">
      <c r="A48" t="s">
        <v>182</v>
      </c>
      <c r="B48">
        <v>1784.214684631032</v>
      </c>
      <c r="C48">
        <v>1894.3500009362961</v>
      </c>
      <c r="D48">
        <v>2029.175102236889</v>
      </c>
      <c r="E48">
        <v>2185.9441806150762</v>
      </c>
      <c r="F48">
        <v>2366.7593947773839</v>
      </c>
      <c r="G48">
        <v>2563.9440078421881</v>
      </c>
      <c r="H48">
        <v>2741.2453350301439</v>
      </c>
      <c r="I48">
        <v>2933.1305504286152</v>
      </c>
      <c r="J48">
        <v>3178.8723296581279</v>
      </c>
      <c r="K48">
        <v>3323.9376231318579</v>
      </c>
      <c r="L48">
        <v>3422.6199372637211</v>
      </c>
      <c r="M48">
        <v>3578.8470551002488</v>
      </c>
      <c r="N48">
        <v>3539.4363901207889</v>
      </c>
      <c r="O48">
        <v>3430.4002870689792</v>
      </c>
      <c r="P48">
        <v>3404.6739901305232</v>
      </c>
      <c r="Q48">
        <v>3485.021780245746</v>
      </c>
      <c r="R48">
        <v>3606.09763197027</v>
      </c>
      <c r="S48">
        <v>3617.200013876613</v>
      </c>
    </row>
    <row r="49" spans="1:19">
      <c r="A49" t="s">
        <v>183</v>
      </c>
      <c r="B49">
        <v>2167.0192145676192</v>
      </c>
      <c r="C49">
        <v>1827.866843795701</v>
      </c>
      <c r="D49">
        <v>1762.5206489045711</v>
      </c>
      <c r="E49">
        <v>1705.569979417078</v>
      </c>
      <c r="F49">
        <v>1685.3623894901771</v>
      </c>
      <c r="G49">
        <v>1653.747515405003</v>
      </c>
      <c r="H49">
        <v>1374.169559073948</v>
      </c>
      <c r="I49">
        <v>1532.821585696061</v>
      </c>
      <c r="J49">
        <v>1830.8273329215081</v>
      </c>
      <c r="K49">
        <v>2101.8240512751408</v>
      </c>
      <c r="L49">
        <v>2375.9270058005068</v>
      </c>
      <c r="M49">
        <v>2560.7732667481318</v>
      </c>
      <c r="N49">
        <v>2612.4559539886309</v>
      </c>
      <c r="O49">
        <v>2679.5076148374169</v>
      </c>
      <c r="P49">
        <v>2806.469032036201</v>
      </c>
      <c r="Q49">
        <v>3795.6424310945058</v>
      </c>
      <c r="R49">
        <v>4017.2217158274998</v>
      </c>
      <c r="S49">
        <v>3783.5478975841579</v>
      </c>
    </row>
  </sheetData>
  <phoneticPr fontId="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 filterMode="1">
    <tabColor theme="5" tint="0.39997558519241921"/>
  </sheetPr>
  <dimension ref="A1:BN267"/>
  <sheetViews>
    <sheetView workbookViewId="0">
      <selection activeCell="B18" sqref="B18"/>
    </sheetView>
  </sheetViews>
  <sheetFormatPr baseColWidth="10" defaultColWidth="8.83203125" defaultRowHeight="18"/>
  <cols>
    <col min="2" max="2" width="9.1640625" style="19" customWidth="1"/>
    <col min="6" max="46" width="13" style="19" hidden="1" customWidth="1"/>
  </cols>
  <sheetData>
    <row r="1" spans="1:66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787</v>
      </c>
      <c r="L1" t="s">
        <v>788</v>
      </c>
      <c r="M1" t="s">
        <v>789</v>
      </c>
      <c r="N1" t="s">
        <v>790</v>
      </c>
      <c r="O1" t="s">
        <v>791</v>
      </c>
      <c r="P1" t="s">
        <v>710</v>
      </c>
      <c r="Q1" t="s">
        <v>711</v>
      </c>
      <c r="R1" t="s">
        <v>712</v>
      </c>
      <c r="S1" t="s">
        <v>713</v>
      </c>
      <c r="T1" t="s">
        <v>714</v>
      </c>
      <c r="U1" t="s">
        <v>715</v>
      </c>
      <c r="V1" t="s">
        <v>716</v>
      </c>
      <c r="W1" t="s">
        <v>717</v>
      </c>
      <c r="X1" t="s">
        <v>718</v>
      </c>
      <c r="Y1" t="s">
        <v>719</v>
      </c>
      <c r="Z1" t="s">
        <v>720</v>
      </c>
      <c r="AA1" t="s">
        <v>721</v>
      </c>
      <c r="AB1" t="s">
        <v>722</v>
      </c>
      <c r="AC1" t="s">
        <v>723</v>
      </c>
      <c r="AD1" t="s">
        <v>724</v>
      </c>
      <c r="AE1" t="s">
        <v>725</v>
      </c>
      <c r="AF1" t="s">
        <v>726</v>
      </c>
      <c r="AG1" t="s">
        <v>727</v>
      </c>
      <c r="AH1" t="s">
        <v>728</v>
      </c>
      <c r="AI1" t="s">
        <v>729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205</v>
      </c>
      <c r="AZ1" t="s">
        <v>206</v>
      </c>
      <c r="BA1" t="s">
        <v>207</v>
      </c>
      <c r="BB1" t="s">
        <v>208</v>
      </c>
      <c r="BC1" t="s">
        <v>209</v>
      </c>
      <c r="BD1" t="s">
        <v>210</v>
      </c>
      <c r="BE1" t="s">
        <v>211</v>
      </c>
      <c r="BF1" t="s">
        <v>212</v>
      </c>
      <c r="BG1" t="s">
        <v>213</v>
      </c>
      <c r="BH1" t="s">
        <v>214</v>
      </c>
      <c r="BI1" t="s">
        <v>215</v>
      </c>
      <c r="BJ1" t="s">
        <v>216</v>
      </c>
      <c r="BK1" t="s">
        <v>217</v>
      </c>
      <c r="BL1" t="s">
        <v>218</v>
      </c>
      <c r="BM1" t="s">
        <v>219</v>
      </c>
      <c r="BN1" t="s">
        <v>220</v>
      </c>
    </row>
    <row r="2" spans="1:66" hidden="1">
      <c r="A2" t="s">
        <v>221</v>
      </c>
      <c r="B2" t="str">
        <f>IF(ISERROR(VLOOKUP(A2,'Country category'!$A$3:$A$50,1,FALSE)),"non-SSA","sub-Saharan Africa")</f>
        <v>non-SSA</v>
      </c>
      <c r="C2" t="s">
        <v>222</v>
      </c>
      <c r="D2" t="s">
        <v>792</v>
      </c>
      <c r="E2" t="s">
        <v>793</v>
      </c>
      <c r="AG2">
        <v>17.593281369600149</v>
      </c>
      <c r="AH2">
        <v>20.136807950208539</v>
      </c>
      <c r="AI2">
        <v>12.201491354969949</v>
      </c>
      <c r="AJ2">
        <v>2.0896549039393482</v>
      </c>
      <c r="AK2">
        <v>3.8346788510635861</v>
      </c>
      <c r="AL2">
        <v>0.27015378249774358</v>
      </c>
      <c r="AM2">
        <v>1.0094064842668189</v>
      </c>
      <c r="AN2">
        <v>2.265066625172679</v>
      </c>
      <c r="AO2">
        <v>-2.0731204432225918</v>
      </c>
      <c r="AP2">
        <v>-2.3248458845636719</v>
      </c>
      <c r="AQ2">
        <v>4.2419828037903073</v>
      </c>
      <c r="AR2">
        <v>-0.1464803953485472</v>
      </c>
      <c r="AS2">
        <v>-0.72850706117738184</v>
      </c>
      <c r="AT2">
        <v>5.4172616661523563</v>
      </c>
      <c r="AU2">
        <v>-5.0874802298961299</v>
      </c>
      <c r="AV2">
        <v>-5.4119879819134553</v>
      </c>
      <c r="AW2">
        <v>-0.15192148230593719</v>
      </c>
      <c r="AX2">
        <v>6.0231329619980158</v>
      </c>
      <c r="AY2">
        <v>-8.4879112896956599E-2</v>
      </c>
      <c r="AZ2">
        <v>0.24685281966834791</v>
      </c>
      <c r="BA2">
        <v>1.401979577432158</v>
      </c>
      <c r="BB2">
        <v>-0.2247589106077186</v>
      </c>
      <c r="BC2">
        <v>-10.59912816988026</v>
      </c>
      <c r="BD2">
        <v>-3.886820453386719</v>
      </c>
      <c r="BE2">
        <v>3.0557879098449798</v>
      </c>
      <c r="BF2">
        <v>-1.86510525567148</v>
      </c>
      <c r="BG2">
        <v>3.592223120557577</v>
      </c>
      <c r="BH2">
        <v>-0.29053442028985899</v>
      </c>
      <c r="BI2">
        <v>5.1296570879227659</v>
      </c>
      <c r="BJ2">
        <v>1.5878687528651341</v>
      </c>
      <c r="BK2">
        <v>1.51982143378811</v>
      </c>
    </row>
    <row r="3" spans="1:66" hidden="1">
      <c r="A3" t="s">
        <v>224</v>
      </c>
      <c r="B3" t="str">
        <f>IF(ISERROR(VLOOKUP(A3,'Country category'!$A$3:$A$50,1,FALSE)),"non-SSA","sub-Saharan Africa")</f>
        <v>non-SSA</v>
      </c>
      <c r="C3" t="s">
        <v>225</v>
      </c>
      <c r="D3" t="s">
        <v>792</v>
      </c>
      <c r="E3" t="s">
        <v>793</v>
      </c>
      <c r="AA3">
        <v>1.012356490514861</v>
      </c>
      <c r="AB3">
        <v>-2.561362303605236</v>
      </c>
      <c r="AC3">
        <v>-2.7051862889323668</v>
      </c>
      <c r="AD3">
        <v>0.35186093877301522</v>
      </c>
      <c r="AE3">
        <v>-3.0734316326695819</v>
      </c>
      <c r="AF3">
        <v>-0.76218256922886951</v>
      </c>
      <c r="AG3">
        <v>0.90831651049558104</v>
      </c>
      <c r="AH3">
        <v>1.1673258625798439</v>
      </c>
      <c r="AI3">
        <v>-0.29901156678123192</v>
      </c>
      <c r="AJ3">
        <v>-2.7812144601968498</v>
      </c>
      <c r="AK3">
        <v>-2.883706314287465</v>
      </c>
      <c r="AL3">
        <v>-5.0326795158888302</v>
      </c>
      <c r="AM3">
        <v>-3.7753308359605171</v>
      </c>
      <c r="AN3">
        <v>-0.68073073098983627</v>
      </c>
      <c r="AO3">
        <v>1.654705169073978</v>
      </c>
      <c r="AP3">
        <v>2.8207557080470309</v>
      </c>
      <c r="AQ3">
        <v>0.76230559931052255</v>
      </c>
      <c r="AR3">
        <v>-0.81051197896503879</v>
      </c>
      <c r="AS3">
        <v>-8.8626230533037642E-3</v>
      </c>
      <c r="AT3">
        <v>0.56997780499456496</v>
      </c>
      <c r="AU3">
        <v>0.8886399367011677</v>
      </c>
      <c r="AV3">
        <v>1.337972193315039</v>
      </c>
      <c r="AW3">
        <v>0.27150083243219569</v>
      </c>
      <c r="AX3">
        <v>2.933164312977794</v>
      </c>
      <c r="AY3">
        <v>3.599817153950795</v>
      </c>
      <c r="AZ3">
        <v>3.898307298578302</v>
      </c>
      <c r="BA3">
        <v>4.0447778797680058</v>
      </c>
      <c r="BB3">
        <v>1.803461796615323</v>
      </c>
      <c r="BC3">
        <v>-1.740179902789478</v>
      </c>
      <c r="BD3">
        <v>2.3406204708074512</v>
      </c>
      <c r="BE3">
        <v>1.223827794008912</v>
      </c>
      <c r="BF3">
        <v>-0.76950927865060237</v>
      </c>
      <c r="BG3">
        <v>1.5053053079185901</v>
      </c>
      <c r="BH3">
        <v>1.203259726640312</v>
      </c>
      <c r="BI3">
        <v>0.18785971160275489</v>
      </c>
      <c r="BJ3">
        <v>-0.67453255627441422</v>
      </c>
      <c r="BK3">
        <v>-0.1447097976641061</v>
      </c>
      <c r="BL3">
        <v>-0.18540559536701551</v>
      </c>
      <c r="BM3">
        <v>-0.54441409880054437</v>
      </c>
      <c r="BN3">
        <v>-5.4038204452271117</v>
      </c>
    </row>
    <row r="4" spans="1:66" hidden="1">
      <c r="A4" t="s">
        <v>226</v>
      </c>
      <c r="B4" t="str">
        <f>IF(ISERROR(VLOOKUP(A4,'Country category'!$A$3:$A$50,1,FALSE)),"non-SSA","sub-Saharan Africa")</f>
        <v>non-SSA</v>
      </c>
      <c r="C4" t="s">
        <v>227</v>
      </c>
      <c r="D4" t="s">
        <v>792</v>
      </c>
      <c r="E4" t="s">
        <v>793</v>
      </c>
      <c r="AW4">
        <v>3.868380295158659</v>
      </c>
      <c r="AX4">
        <v>-2.8752031670262279</v>
      </c>
      <c r="AY4">
        <v>7.2079672183632084</v>
      </c>
      <c r="AZ4">
        <v>2.2533106436797539</v>
      </c>
      <c r="BA4">
        <v>11.02278716559219</v>
      </c>
      <c r="BB4">
        <v>1.594215458209149</v>
      </c>
      <c r="BC4">
        <v>18.515419293661669</v>
      </c>
      <c r="BD4">
        <v>11.26409056898898</v>
      </c>
      <c r="BE4">
        <v>-2.6810610562182688</v>
      </c>
      <c r="BF4">
        <v>8.9748653426329383</v>
      </c>
      <c r="BG4">
        <v>1.974165690472901</v>
      </c>
      <c r="BH4">
        <v>-0.66529105079617068</v>
      </c>
      <c r="BI4">
        <v>-1.622857186315471</v>
      </c>
      <c r="BJ4">
        <v>-0.54141619595256429</v>
      </c>
      <c r="BK4">
        <v>6.4764195011520087E-2</v>
      </c>
      <c r="BL4">
        <v>-1.1949003833588421</v>
      </c>
      <c r="BM4">
        <v>1.5356366742399961</v>
      </c>
      <c r="BN4">
        <v>-4.5750318643627139</v>
      </c>
    </row>
    <row r="5" spans="1:66" hidden="1">
      <c r="A5" t="s">
        <v>228</v>
      </c>
      <c r="B5" t="str">
        <f>IF(ISERROR(VLOOKUP(A5,'Country category'!$A$3:$A$50,1,FALSE)),"non-SSA","sub-Saharan Africa")</f>
        <v>non-SSA</v>
      </c>
      <c r="C5" t="s">
        <v>229</v>
      </c>
      <c r="D5" t="s">
        <v>792</v>
      </c>
      <c r="E5" t="s">
        <v>793</v>
      </c>
      <c r="G5">
        <v>-0.2324050507588282</v>
      </c>
      <c r="H5">
        <v>1.602299127123729</v>
      </c>
      <c r="I5">
        <v>4.9906747798276569</v>
      </c>
      <c r="J5">
        <v>3.1246795124091591</v>
      </c>
      <c r="K5">
        <v>1.783947270040827</v>
      </c>
      <c r="L5">
        <v>-3.9464312797082499</v>
      </c>
      <c r="M5">
        <v>-11.557320563161349</v>
      </c>
      <c r="N5">
        <v>-0.81952848205931161</v>
      </c>
      <c r="O5">
        <v>12.849537142417059</v>
      </c>
      <c r="P5">
        <v>15.16364769902221</v>
      </c>
      <c r="Q5">
        <v>8.1851522096172431</v>
      </c>
      <c r="R5">
        <v>0.66640942629088329</v>
      </c>
      <c r="S5">
        <v>1.662968721001761</v>
      </c>
      <c r="T5">
        <v>7.4960191634156672</v>
      </c>
      <c r="U5">
        <v>-4.6602608143929842</v>
      </c>
      <c r="V5">
        <v>5.7521873028253196</v>
      </c>
      <c r="W5">
        <v>1.9533403051034099</v>
      </c>
      <c r="X5">
        <v>-4.8157046627896847</v>
      </c>
      <c r="Y5">
        <v>2.3910396263847389</v>
      </c>
      <c r="Z5">
        <v>-0.7648115561070199</v>
      </c>
      <c r="AA5">
        <v>-9.4544459364149134</v>
      </c>
      <c r="AB5">
        <v>-5.9714909720885032</v>
      </c>
      <c r="AC5">
        <v>-9.0683297156364091</v>
      </c>
      <c r="AD5">
        <v>-2.1642088165852731</v>
      </c>
      <c r="AE5">
        <v>2.6980228066556289</v>
      </c>
      <c r="AF5">
        <v>-1.3217003370591129</v>
      </c>
      <c r="AG5">
        <v>-1.2818588828649671</v>
      </c>
      <c r="AH5">
        <v>2.0342208757823101</v>
      </c>
      <c r="AI5">
        <v>-0.45300472355627619</v>
      </c>
      <c r="AJ5">
        <v>3.742240523130107</v>
      </c>
      <c r="AK5">
        <v>-1.536810711819768</v>
      </c>
      <c r="AL5">
        <v>1.026347006953188E-2</v>
      </c>
      <c r="AM5">
        <v>-3.7360079800202191</v>
      </c>
      <c r="AN5">
        <v>-2.8994408576714932</v>
      </c>
      <c r="AO5">
        <v>-0.73898391232137328</v>
      </c>
      <c r="AP5">
        <v>1.880986238610731</v>
      </c>
      <c r="AQ5">
        <v>1.4875652999069191</v>
      </c>
      <c r="AR5">
        <v>0.77338033277030149</v>
      </c>
      <c r="AS5">
        <v>-1.2563008113105241</v>
      </c>
      <c r="AT5">
        <v>1.0000270185698239</v>
      </c>
      <c r="AU5">
        <v>2.4449349333022918</v>
      </c>
      <c r="AV5">
        <v>7.010741239146995</v>
      </c>
      <c r="AW5">
        <v>2.7382694969008128</v>
      </c>
      <c r="AX5">
        <v>5.1497804110080656</v>
      </c>
      <c r="AY5">
        <v>3.0187039512278062</v>
      </c>
      <c r="AZ5">
        <v>2.5336217877714802</v>
      </c>
      <c r="BA5">
        <v>2.6678658166081139</v>
      </c>
      <c r="BB5">
        <v>3.3863567024557568</v>
      </c>
      <c r="BC5">
        <v>3.3832891759082031</v>
      </c>
      <c r="BD5">
        <v>4.056565923216553</v>
      </c>
      <c r="BE5">
        <v>2.0171992742538412</v>
      </c>
      <c r="BF5">
        <v>2.3151748911232488</v>
      </c>
      <c r="BG5">
        <v>3.2608859831031509</v>
      </c>
      <c r="BH5">
        <v>3.096784162218881</v>
      </c>
      <c r="BI5">
        <v>7.402359011422277E-3</v>
      </c>
      <c r="BJ5">
        <v>-2.5335622912161431</v>
      </c>
      <c r="BK5">
        <v>-0.39066494381799538</v>
      </c>
      <c r="BL5">
        <v>0.24153087510099169</v>
      </c>
      <c r="BM5">
        <v>0.49295312038934469</v>
      </c>
      <c r="BN5">
        <v>-3.4539756558316408</v>
      </c>
    </row>
    <row r="6" spans="1:66">
      <c r="A6" t="s">
        <v>136</v>
      </c>
      <c r="B6" t="str">
        <f>IF(ISERROR(VLOOKUP(A6,'Country category'!$A$3:$A$50,1,FALSE)),"non-SSA","sub-Saharan Africa")</f>
        <v>sub-Saharan Africa</v>
      </c>
      <c r="C6" t="s">
        <v>230</v>
      </c>
      <c r="D6" t="s">
        <v>792</v>
      </c>
      <c r="E6" t="s">
        <v>793</v>
      </c>
      <c r="AA6">
        <v>-7.7102778539624097</v>
      </c>
      <c r="AB6">
        <v>-3.4903832481977299</v>
      </c>
      <c r="AC6">
        <v>0.54851626883048255</v>
      </c>
      <c r="AD6">
        <v>2.2885077979387058</v>
      </c>
      <c r="AE6">
        <v>-0.1076149027608722</v>
      </c>
      <c r="AF6">
        <v>-0.67077762882907166</v>
      </c>
      <c r="AG6">
        <v>0.48846654281662438</v>
      </c>
      <c r="AH6">
        <v>2.496629635701098</v>
      </c>
      <c r="AI6">
        <v>-3.33595391564026</v>
      </c>
      <c r="AJ6">
        <v>-6.6574672581434271</v>
      </c>
      <c r="AK6">
        <v>-2.3108679972971089</v>
      </c>
      <c r="AL6">
        <v>-8.8769311952415819</v>
      </c>
      <c r="AM6">
        <v>-26.41177135448433</v>
      </c>
      <c r="AN6">
        <v>-1.8778975101243129</v>
      </c>
      <c r="AO6">
        <v>11.35953866506544</v>
      </c>
      <c r="AP6">
        <v>9.9527865915823384</v>
      </c>
      <c r="AQ6">
        <v>3.8778580996376348</v>
      </c>
      <c r="AR6">
        <v>1.3647440172681371</v>
      </c>
      <c r="AS6">
        <v>-1.085298451168669</v>
      </c>
      <c r="AT6">
        <v>-0.26795629799387649</v>
      </c>
      <c r="AU6">
        <v>0.82213830156321421</v>
      </c>
      <c r="AV6">
        <v>9.943757743241207</v>
      </c>
      <c r="AW6">
        <v>-0.43183389028259</v>
      </c>
      <c r="AX6">
        <v>7.1870636960802159</v>
      </c>
      <c r="AY6">
        <v>11.03078294260523</v>
      </c>
      <c r="AZ6">
        <v>7.5823187256657718</v>
      </c>
      <c r="BA6">
        <v>9.8900490896745055</v>
      </c>
      <c r="BB6">
        <v>7.1168479046202444</v>
      </c>
      <c r="BC6">
        <v>-2.8085995962214838</v>
      </c>
      <c r="BD6">
        <v>0.64026332502835714</v>
      </c>
      <c r="BE6">
        <v>-0.22084298771218869</v>
      </c>
      <c r="BF6">
        <v>4.7065188600379031</v>
      </c>
      <c r="BG6">
        <v>1.291993845198647</v>
      </c>
      <c r="BH6">
        <v>1.2198806209573969</v>
      </c>
      <c r="BI6">
        <v>-2.468737306891029</v>
      </c>
      <c r="BJ6">
        <v>-5.8161875490998511</v>
      </c>
      <c r="BK6">
        <v>-3.409983375577426</v>
      </c>
      <c r="BL6">
        <v>-5.1621117906624079</v>
      </c>
      <c r="BM6">
        <v>-3.7956079652011989</v>
      </c>
      <c r="BN6">
        <v>-8.3962411938524895</v>
      </c>
    </row>
    <row r="7" spans="1:66" hidden="1">
      <c r="A7" t="s">
        <v>231</v>
      </c>
      <c r="B7" t="str">
        <f>IF(ISERROR(VLOOKUP(A7,'Country category'!$A$3:$A$50,1,FALSE)),"non-SSA","sub-Saharan Africa")</f>
        <v>non-SSA</v>
      </c>
      <c r="C7" t="s">
        <v>232</v>
      </c>
      <c r="D7" t="s">
        <v>792</v>
      </c>
      <c r="E7" t="s">
        <v>793</v>
      </c>
      <c r="AA7">
        <v>3.648648546961653</v>
      </c>
      <c r="AB7">
        <v>0.79584007146451086</v>
      </c>
      <c r="AC7">
        <v>-1.0168021724062579</v>
      </c>
      <c r="AD7">
        <v>-3.3074972029465499</v>
      </c>
      <c r="AE7">
        <v>-0.29059534780915902</v>
      </c>
      <c r="AF7">
        <v>3.61465554380203</v>
      </c>
      <c r="AG7">
        <v>-2.749496379573515</v>
      </c>
      <c r="AH7">
        <v>-3.262522333642607</v>
      </c>
      <c r="AI7">
        <v>6.9236172837285039</v>
      </c>
      <c r="AJ7">
        <v>-11.18790529852126</v>
      </c>
      <c r="AK7">
        <v>-27.566820837135079</v>
      </c>
      <c r="AL7">
        <v>-6.6225512137324358</v>
      </c>
      <c r="AM7">
        <v>10.229949362607661</v>
      </c>
      <c r="AN7">
        <v>8.9697616526468664</v>
      </c>
      <c r="AO7">
        <v>14.024495928255149</v>
      </c>
      <c r="AP7">
        <v>9.7801798864860245</v>
      </c>
      <c r="AQ7">
        <v>-10.36110497794915</v>
      </c>
      <c r="AR7">
        <v>9.5164844463398595</v>
      </c>
      <c r="AS7">
        <v>13.608069124901419</v>
      </c>
      <c r="AT7">
        <v>7.630022432319123</v>
      </c>
      <c r="AU7">
        <v>9.3143971445295222</v>
      </c>
      <c r="AV7">
        <v>4.8504753312918609</v>
      </c>
      <c r="AW7">
        <v>5.924211541623194</v>
      </c>
      <c r="AX7">
        <v>5.956569595217502</v>
      </c>
      <c r="AY7">
        <v>6.0678824334822394</v>
      </c>
      <c r="AZ7">
        <v>6.5729229844884003</v>
      </c>
      <c r="BA7">
        <v>6.7872289405897419</v>
      </c>
      <c r="BB7">
        <v>8.3281084208163918</v>
      </c>
      <c r="BC7">
        <v>4.0531398661631357</v>
      </c>
      <c r="BD7">
        <v>4.2230838250323606</v>
      </c>
      <c r="BE7">
        <v>2.8216424551400512</v>
      </c>
      <c r="BF7">
        <v>1.584872814982162</v>
      </c>
      <c r="BG7">
        <v>1.187234352521614</v>
      </c>
      <c r="BH7">
        <v>1.9853880941756761</v>
      </c>
      <c r="BI7">
        <v>2.5168270506362229</v>
      </c>
      <c r="BJ7">
        <v>3.4802932169243088</v>
      </c>
      <c r="BK7">
        <v>3.897740605795263</v>
      </c>
      <c r="BL7">
        <v>4.2763256546606954</v>
      </c>
      <c r="BM7">
        <v>2.549358579487631</v>
      </c>
      <c r="BN7">
        <v>-3.3987084678866211</v>
      </c>
    </row>
    <row r="8" spans="1:66" hidden="1">
      <c r="A8" t="s">
        <v>233</v>
      </c>
      <c r="B8" t="str">
        <f>IF(ISERROR(VLOOKUP(A8,'Country category'!$A$3:$A$50,1,FALSE)),"non-SSA","sub-Saharan Africa")</f>
        <v>non-SSA</v>
      </c>
      <c r="C8" t="s">
        <v>234</v>
      </c>
      <c r="D8" t="s">
        <v>792</v>
      </c>
      <c r="E8" t="s">
        <v>793</v>
      </c>
      <c r="Q8">
        <v>-0.65442213312432784</v>
      </c>
      <c r="R8">
        <v>2.863942374824191</v>
      </c>
      <c r="S8">
        <v>2.6456836480253538</v>
      </c>
      <c r="T8">
        <v>1.027601953139111</v>
      </c>
      <c r="U8">
        <v>-3.354398305865161</v>
      </c>
      <c r="V8">
        <v>-0.19687932304005071</v>
      </c>
      <c r="W8">
        <v>-0.25891517465274211</v>
      </c>
      <c r="X8">
        <v>-1.46867434615082</v>
      </c>
      <c r="Y8">
        <v>-3.06382466640494</v>
      </c>
      <c r="Z8">
        <v>-1.299976737615822</v>
      </c>
      <c r="AA8">
        <v>-3.9542756495625611</v>
      </c>
      <c r="AB8">
        <v>-2.9390310921326521</v>
      </c>
      <c r="AC8">
        <v>-2.5618500522147372</v>
      </c>
      <c r="AD8">
        <v>-2.6293356863438651</v>
      </c>
      <c r="AE8">
        <v>-2.0084067213885111</v>
      </c>
      <c r="AF8">
        <v>-1.023745097592226</v>
      </c>
      <c r="AG8">
        <v>1.3238433185459539</v>
      </c>
      <c r="AH8">
        <v>0.98082512407444256</v>
      </c>
      <c r="AI8">
        <v>0.79199683579516034</v>
      </c>
      <c r="AJ8">
        <v>-0.13316684062428411</v>
      </c>
      <c r="AK8">
        <v>-1.359235519799739</v>
      </c>
      <c r="AL8">
        <v>-2.8692156720597519</v>
      </c>
      <c r="AM8">
        <v>-4.4270650416885644</v>
      </c>
      <c r="AN8">
        <v>-0.39708733163466547</v>
      </c>
      <c r="AO8">
        <v>0.85232024918320803</v>
      </c>
      <c r="AP8">
        <v>3.8318958300507262</v>
      </c>
      <c r="AQ8">
        <v>9.1439810977785356</v>
      </c>
      <c r="AR8">
        <v>3.4811774468982151</v>
      </c>
      <c r="AS8">
        <v>3.7303461664635051</v>
      </c>
      <c r="AT8">
        <v>1.910286411794758</v>
      </c>
      <c r="AU8">
        <v>4.9822523375791414</v>
      </c>
      <c r="AV8">
        <v>0.51065293678350088</v>
      </c>
      <c r="AW8">
        <v>4.0422462682030869</v>
      </c>
      <c r="AX8">
        <v>3.7818858287498069</v>
      </c>
      <c r="AY8">
        <v>1.89527131463494</v>
      </c>
      <c r="AZ8">
        <v>2.060202313626462</v>
      </c>
      <c r="BA8">
        <v>-0.51884964704645142</v>
      </c>
      <c r="BB8">
        <v>-6.8858174018697582</v>
      </c>
      <c r="BC8">
        <v>-5.9766840451388958</v>
      </c>
      <c r="BD8">
        <v>-1.9668331589827659</v>
      </c>
      <c r="BE8">
        <v>0.83486742424170757</v>
      </c>
      <c r="BF8">
        <v>-3.45153545003302</v>
      </c>
      <c r="BG8">
        <v>-1.568871338152505</v>
      </c>
      <c r="BH8">
        <v>4.5192794130117164</v>
      </c>
      <c r="BI8">
        <v>3.0208167800588508</v>
      </c>
      <c r="BJ8">
        <v>4.6462115492220732</v>
      </c>
      <c r="BK8">
        <v>0.73443935100033286</v>
      </c>
      <c r="BL8">
        <v>1.574254317333541</v>
      </c>
      <c r="BM8">
        <v>1.8330605934760771</v>
      </c>
      <c r="BN8">
        <v>-12.08829966699548</v>
      </c>
    </row>
    <row r="9" spans="1:66" hidden="1">
      <c r="A9" t="s">
        <v>235</v>
      </c>
      <c r="B9" t="str">
        <f>IF(ISERROR(VLOOKUP(A9,'Country category'!$A$3:$A$50,1,FALSE)),"non-SSA","sub-Saharan Africa")</f>
        <v>non-SSA</v>
      </c>
      <c r="C9" t="s">
        <v>236</v>
      </c>
      <c r="D9" t="s">
        <v>792</v>
      </c>
      <c r="E9" t="s">
        <v>793</v>
      </c>
      <c r="V9">
        <v>12.19755046116593</v>
      </c>
      <c r="W9">
        <v>4.7211292471510831</v>
      </c>
      <c r="X9">
        <v>-3.697058692284926</v>
      </c>
      <c r="Y9">
        <v>7.6854495708787738</v>
      </c>
      <c r="Z9">
        <v>5.6867560846608276</v>
      </c>
      <c r="AA9">
        <v>0.12014923510864151</v>
      </c>
      <c r="AB9">
        <v>-11.30687391862466</v>
      </c>
      <c r="AC9">
        <v>-9.175829597091564</v>
      </c>
      <c r="AD9">
        <v>-1.596640852421586</v>
      </c>
      <c r="AE9">
        <v>-4.835596950806476</v>
      </c>
      <c r="AF9">
        <v>1.4835003795114829</v>
      </c>
      <c r="AG9">
        <v>-3.120065750485665</v>
      </c>
      <c r="AH9">
        <v>2.9660460444850258</v>
      </c>
      <c r="AI9">
        <v>-0.72178000602529835</v>
      </c>
      <c r="AJ9">
        <v>8.3862701217069002</v>
      </c>
      <c r="AK9">
        <v>-0.38241020946850313</v>
      </c>
      <c r="AL9">
        <v>3.256040304655158</v>
      </c>
      <c r="AM9">
        <v>0.43119283006072351</v>
      </c>
      <c r="AN9">
        <v>0.71027832302708305</v>
      </c>
      <c r="AO9">
        <v>-0.12596687677063301</v>
      </c>
      <c r="AP9">
        <v>2.311296000450255</v>
      </c>
      <c r="AQ9">
        <v>2.029899633064701</v>
      </c>
      <c r="AR9">
        <v>2.9123266825523468</v>
      </c>
      <c r="AS9">
        <v>-0.33339677448741162</v>
      </c>
      <c r="AT9">
        <v>4.352927639169252</v>
      </c>
      <c r="AU9">
        <v>-0.46147699034780493</v>
      </c>
      <c r="AV9">
        <v>-1.5229820703672059</v>
      </c>
      <c r="AW9">
        <v>2.471012188762217</v>
      </c>
      <c r="AX9">
        <v>6.614562905328242</v>
      </c>
      <c r="AY9">
        <v>3.0377418111144858</v>
      </c>
      <c r="AZ9">
        <v>3.6030331473648691</v>
      </c>
      <c r="BA9">
        <v>2.0437362725768509</v>
      </c>
      <c r="BB9">
        <v>3.240520161185501</v>
      </c>
      <c r="BC9">
        <v>-1.7474322418061801</v>
      </c>
      <c r="BD9">
        <v>2.3376972444380608</v>
      </c>
      <c r="BE9">
        <v>1.443763887378708</v>
      </c>
      <c r="BF9">
        <v>2.7000956263186708</v>
      </c>
      <c r="BG9">
        <v>0.72544121853799481</v>
      </c>
      <c r="BH9">
        <v>0.38902789479445232</v>
      </c>
      <c r="BI9">
        <v>0.88815783178601748</v>
      </c>
      <c r="BJ9">
        <v>1.1529587702620889</v>
      </c>
      <c r="BK9">
        <v>-1.0063578564719791</v>
      </c>
      <c r="BL9">
        <v>0.46878624105292488</v>
      </c>
      <c r="BM9">
        <v>0.1379644221144645</v>
      </c>
      <c r="BN9">
        <v>-7.0651818790067153</v>
      </c>
    </row>
    <row r="10" spans="1:66" hidden="1">
      <c r="A10" t="s">
        <v>237</v>
      </c>
      <c r="B10" t="str">
        <f>IF(ISERROR(VLOOKUP(A10,'Country category'!$A$3:$A$50,1,FALSE)),"non-SSA","sub-Saharan Africa")</f>
        <v>non-SSA</v>
      </c>
      <c r="C10" t="s">
        <v>238</v>
      </c>
      <c r="D10" t="s">
        <v>792</v>
      </c>
      <c r="E10" t="s">
        <v>793</v>
      </c>
      <c r="V10">
        <v>0.15439531852496199</v>
      </c>
      <c r="W10">
        <v>5.3506795270183147</v>
      </c>
      <c r="X10">
        <v>-13.38604046028864</v>
      </c>
      <c r="Y10">
        <v>8.4316464667637092</v>
      </c>
      <c r="Z10">
        <v>13.212140056327559</v>
      </c>
      <c r="AA10">
        <v>-2.6987336942244009</v>
      </c>
      <c r="AB10">
        <v>-12.18202322759954</v>
      </c>
      <c r="AC10">
        <v>-9.680524336180568</v>
      </c>
      <c r="AD10">
        <v>-1.249370605132796</v>
      </c>
      <c r="AE10">
        <v>-8.6890271520491069</v>
      </c>
      <c r="AF10">
        <v>-19.674818920872308</v>
      </c>
      <c r="AG10">
        <v>-2.4925231158999712</v>
      </c>
      <c r="AH10">
        <v>-8.2174580628639404</v>
      </c>
      <c r="AI10">
        <v>5.9187171246771024</v>
      </c>
      <c r="AJ10">
        <v>11.677768916156641</v>
      </c>
      <c r="AK10">
        <v>-4.8006355427237111</v>
      </c>
      <c r="AL10">
        <v>-2.4811874937310558</v>
      </c>
      <c r="AM10">
        <v>-4.3417510578951237</v>
      </c>
      <c r="AN10">
        <v>1.247424368509954</v>
      </c>
      <c r="AO10">
        <v>1.35494771881514</v>
      </c>
      <c r="AP10">
        <v>0.63073790106645333</v>
      </c>
      <c r="AQ10">
        <v>2.834664872007878</v>
      </c>
      <c r="AR10">
        <v>-4.7651112516507226</v>
      </c>
      <c r="AS10">
        <v>-2.399488320542702</v>
      </c>
      <c r="AT10">
        <v>4.9091597030278962</v>
      </c>
      <c r="AU10">
        <v>-3.7789053321049408</v>
      </c>
      <c r="AV10">
        <v>-2.750302953823351</v>
      </c>
      <c r="AW10">
        <v>1.96632118700073</v>
      </c>
      <c r="AX10">
        <v>-3.8010165958297648E-2</v>
      </c>
      <c r="AY10">
        <v>-7.0203630506423877</v>
      </c>
      <c r="AZ10">
        <v>-4.9166693070076946</v>
      </c>
      <c r="BA10">
        <v>-11.34565271436932</v>
      </c>
      <c r="BB10">
        <v>-10.208646093031559</v>
      </c>
      <c r="BC10">
        <v>-15.15122468179729</v>
      </c>
      <c r="BD10">
        <v>-5.9149307776616808</v>
      </c>
      <c r="BE10">
        <v>2.1863440299055701</v>
      </c>
      <c r="BF10">
        <v>2.2570989759585132</v>
      </c>
      <c r="BG10">
        <v>4.4099382613156592</v>
      </c>
      <c r="BH10">
        <v>4.2256771672452524</v>
      </c>
      <c r="BI10">
        <v>4.5078176869472628</v>
      </c>
      <c r="BJ10">
        <v>1.9052057392950701</v>
      </c>
      <c r="BK10">
        <v>1.01143077389321</v>
      </c>
      <c r="BL10">
        <v>-0.3205903143600608</v>
      </c>
      <c r="BM10">
        <v>1.934431482591606</v>
      </c>
      <c r="BN10">
        <v>-7.2721729746158994</v>
      </c>
    </row>
    <row r="11" spans="1:66" hidden="1">
      <c r="A11" t="s">
        <v>239</v>
      </c>
      <c r="B11" t="str">
        <f>IF(ISERROR(VLOOKUP(A11,'Country category'!$A$3:$A$50,1,FALSE)),"non-SSA","sub-Saharan Africa")</f>
        <v>non-SSA</v>
      </c>
      <c r="C11" t="s">
        <v>240</v>
      </c>
      <c r="D11" t="s">
        <v>792</v>
      </c>
      <c r="E11" t="s">
        <v>793</v>
      </c>
      <c r="G11">
        <v>3.728778517095876</v>
      </c>
      <c r="H11">
        <v>-2.4258431529676159</v>
      </c>
      <c r="I11">
        <v>-6.788239593639176</v>
      </c>
      <c r="J11">
        <v>8.4372439881948935</v>
      </c>
      <c r="K11">
        <v>8.8968092794125369</v>
      </c>
      <c r="L11">
        <v>-2.1364777660348722</v>
      </c>
      <c r="M11">
        <v>1.6784347031244951</v>
      </c>
      <c r="N11">
        <v>3.2869376797064258</v>
      </c>
      <c r="O11">
        <v>8.050279280805924</v>
      </c>
      <c r="P11">
        <v>1.479494408605859</v>
      </c>
      <c r="Q11">
        <v>4.0074653218119778</v>
      </c>
      <c r="R11">
        <v>5.835950633368725E-3</v>
      </c>
      <c r="S11">
        <v>1.1569207557498089</v>
      </c>
      <c r="T11">
        <v>3.8517577836729089</v>
      </c>
      <c r="U11">
        <v>-1.587829385601111</v>
      </c>
      <c r="V11">
        <v>-3.5063909446964772</v>
      </c>
      <c r="W11">
        <v>5.3429900466924067</v>
      </c>
      <c r="X11">
        <v>-5.9164014529368671</v>
      </c>
      <c r="Y11">
        <v>8.5776901708155719</v>
      </c>
      <c r="Z11">
        <v>-2.9609998183474321E-2</v>
      </c>
      <c r="AA11">
        <v>-6.6684978195668521</v>
      </c>
      <c r="AB11">
        <v>-2.307766138071401</v>
      </c>
      <c r="AC11">
        <v>2.6819818357000291</v>
      </c>
      <c r="AD11">
        <v>-5.1846591788930141E-2</v>
      </c>
      <c r="AE11">
        <v>-6.6925906738036929</v>
      </c>
      <c r="AF11">
        <v>4.4843268615516507</v>
      </c>
      <c r="AG11">
        <v>1.1060645241742719</v>
      </c>
      <c r="AH11">
        <v>-2.603236227495771</v>
      </c>
      <c r="AI11">
        <v>-8.5408620122427408</v>
      </c>
      <c r="AJ11">
        <v>-3.8740853542175699</v>
      </c>
      <c r="AK11">
        <v>7.6143264148051344</v>
      </c>
      <c r="AL11">
        <v>6.4876318180552488</v>
      </c>
      <c r="AM11">
        <v>6.8029269015024312</v>
      </c>
      <c r="AN11">
        <v>4.505456801414482</v>
      </c>
      <c r="AO11">
        <v>-4.0321588108822084</v>
      </c>
      <c r="AP11">
        <v>4.2745864648312306</v>
      </c>
      <c r="AQ11">
        <v>6.8647333618104804</v>
      </c>
      <c r="AR11">
        <v>2.6810028160780628</v>
      </c>
      <c r="AS11">
        <v>-4.4551784591153023</v>
      </c>
      <c r="AT11">
        <v>-1.8749363673178441</v>
      </c>
      <c r="AU11">
        <v>-5.4470481726168742</v>
      </c>
      <c r="AV11">
        <v>-11.854781718402259</v>
      </c>
      <c r="AW11">
        <v>7.6765340475281931</v>
      </c>
      <c r="AX11">
        <v>7.88493750549884</v>
      </c>
      <c r="AY11">
        <v>7.7294889964049824</v>
      </c>
      <c r="AZ11">
        <v>6.9555335761996417</v>
      </c>
      <c r="BA11">
        <v>7.9242108884187994</v>
      </c>
      <c r="BB11">
        <v>3.0295006519185108</v>
      </c>
      <c r="BC11">
        <v>-6.8542250552018373</v>
      </c>
      <c r="BD11">
        <v>9.3001229224898481</v>
      </c>
      <c r="BE11">
        <v>4.7886831385943509</v>
      </c>
      <c r="BF11">
        <v>-2.1452844498181212</v>
      </c>
      <c r="BG11">
        <v>1.265685175370763</v>
      </c>
      <c r="BH11">
        <v>-3.5785805098328889</v>
      </c>
      <c r="BI11">
        <v>1.629664279462631</v>
      </c>
      <c r="BJ11">
        <v>-3.1100638982146478</v>
      </c>
      <c r="BK11">
        <v>1.7576481826569359</v>
      </c>
      <c r="BL11">
        <v>-3.6016097565715479</v>
      </c>
      <c r="BM11">
        <v>-2.9943878886429189</v>
      </c>
      <c r="BN11">
        <v>-10.76510772973521</v>
      </c>
    </row>
    <row r="12" spans="1:66" hidden="1">
      <c r="A12" t="s">
        <v>241</v>
      </c>
      <c r="B12" t="str">
        <f>IF(ISERROR(VLOOKUP(A12,'Country category'!$A$3:$A$50,1,FALSE)),"non-SSA","sub-Saharan Africa")</f>
        <v>non-SSA</v>
      </c>
      <c r="C12" t="s">
        <v>242</v>
      </c>
      <c r="D12" t="s">
        <v>792</v>
      </c>
      <c r="E12" t="s">
        <v>793</v>
      </c>
      <c r="AK12">
        <v>-10.87084353571835</v>
      </c>
      <c r="AL12">
        <v>-40.744656364421949</v>
      </c>
      <c r="AM12">
        <v>-6.6384701086365396</v>
      </c>
      <c r="AN12">
        <v>7.9501157081477487</v>
      </c>
      <c r="AO12">
        <v>9.1033880411935257</v>
      </c>
      <c r="AP12">
        <v>7.5072734174741669</v>
      </c>
      <c r="AQ12">
        <v>4.4796441206160154</v>
      </c>
      <c r="AR12">
        <v>8.1418485341561393</v>
      </c>
      <c r="AS12">
        <v>3.9578184349108061</v>
      </c>
      <c r="AT12">
        <v>6.5700865649922946</v>
      </c>
      <c r="AU12">
        <v>10.27940312368349</v>
      </c>
      <c r="AV12">
        <v>13.823463070802839</v>
      </c>
      <c r="AW12">
        <v>14.605821592326629</v>
      </c>
      <c r="AX12">
        <v>11.134229340820241</v>
      </c>
      <c r="AY12">
        <v>14.643207640703571</v>
      </c>
      <c r="AZ12">
        <v>14.078607416354339</v>
      </c>
      <c r="BA12">
        <v>14.695868262480969</v>
      </c>
      <c r="BB12">
        <v>7.819138194451412</v>
      </c>
      <c r="BC12">
        <v>-13.51939081693142</v>
      </c>
      <c r="BD12">
        <v>2.58289738298329</v>
      </c>
      <c r="BE12">
        <v>4.7283176001221534</v>
      </c>
      <c r="BF12">
        <v>6.9136986230251551</v>
      </c>
      <c r="BG12">
        <v>2.823926169065146</v>
      </c>
      <c r="BH12">
        <v>3.073178678125728</v>
      </c>
      <c r="BI12">
        <v>2.735918023526196</v>
      </c>
      <c r="BJ12">
        <v>-0.16132986546965361</v>
      </c>
      <c r="BK12">
        <v>7.184522390167686</v>
      </c>
      <c r="BL12">
        <v>4.9522308356251017</v>
      </c>
      <c r="BM12">
        <v>7.382197279698488</v>
      </c>
      <c r="BN12">
        <v>-7.5720605257634048</v>
      </c>
    </row>
    <row r="13" spans="1:66" hidden="1">
      <c r="A13" t="s">
        <v>243</v>
      </c>
      <c r="B13" t="str">
        <f>IF(ISERROR(VLOOKUP(A13,'Country category'!$A$3:$A$50,1,FALSE)),"non-SSA","sub-Saharan Africa")</f>
        <v>non-SSA</v>
      </c>
      <c r="C13" t="s">
        <v>244</v>
      </c>
      <c r="D13" t="s">
        <v>792</v>
      </c>
      <c r="E13" t="s">
        <v>793</v>
      </c>
      <c r="AW13">
        <v>0.256153661130611</v>
      </c>
      <c r="AX13">
        <v>9.1870463127662561E-2</v>
      </c>
      <c r="AY13">
        <v>-0.1957925403652041</v>
      </c>
      <c r="AZ13">
        <v>-3.3715012193366651</v>
      </c>
      <c r="BA13">
        <v>3.1466601180651992</v>
      </c>
      <c r="BB13">
        <v>-1.172397267022419</v>
      </c>
      <c r="BC13">
        <v>-2.7885605058079652</v>
      </c>
      <c r="BD13">
        <v>1.356786302662101</v>
      </c>
      <c r="BE13">
        <v>0.59008160703075418</v>
      </c>
      <c r="BF13">
        <v>-4.1870401984439241</v>
      </c>
      <c r="BG13">
        <v>-2.5839959078916621</v>
      </c>
      <c r="BH13">
        <v>1.6278444643906771</v>
      </c>
      <c r="BI13">
        <v>3.1218808916491132</v>
      </c>
      <c r="BJ13">
        <v>-1.5612049014155081</v>
      </c>
      <c r="BK13">
        <v>-6.7835480170112126</v>
      </c>
      <c r="BL13">
        <v>2.95991055574585</v>
      </c>
      <c r="BM13">
        <v>-0.2197379653865994</v>
      </c>
      <c r="BN13">
        <v>4.138083662546336</v>
      </c>
    </row>
    <row r="14" spans="1:66" hidden="1">
      <c r="A14" t="s">
        <v>245</v>
      </c>
      <c r="B14" t="str">
        <f>IF(ISERROR(VLOOKUP(A14,'Country category'!$A$3:$A$50,1,FALSE)),"non-SSA","sub-Saharan Africa")</f>
        <v>non-SSA</v>
      </c>
      <c r="C14" t="s">
        <v>246</v>
      </c>
      <c r="D14" t="s">
        <v>792</v>
      </c>
      <c r="E14" t="s">
        <v>793</v>
      </c>
      <c r="X14">
        <v>4.5922673009577011</v>
      </c>
      <c r="Y14">
        <v>8.2367669851433334</v>
      </c>
      <c r="Z14">
        <v>8.3135467420716793</v>
      </c>
      <c r="AA14">
        <v>3.9358871144787879</v>
      </c>
      <c r="AB14">
        <v>-6.9456681306903079E-2</v>
      </c>
      <c r="AC14">
        <v>5.3657217716098842</v>
      </c>
      <c r="AD14">
        <v>10.156080261131541</v>
      </c>
      <c r="AE14">
        <v>7.6420513655957194</v>
      </c>
      <c r="AF14">
        <v>11.54979755014034</v>
      </c>
      <c r="AG14">
        <v>6.6972077480550922</v>
      </c>
      <c r="AH14">
        <v>5.1366091919958308</v>
      </c>
      <c r="AI14">
        <v>4.8296156596974669</v>
      </c>
      <c r="AJ14">
        <v>2.145225601189793</v>
      </c>
      <c r="AK14">
        <v>0.8381545974794733</v>
      </c>
      <c r="AL14">
        <v>-0.56152804799974376</v>
      </c>
      <c r="AM14">
        <v>3.1703437626944289</v>
      </c>
      <c r="AN14">
        <v>4.4162105196348156</v>
      </c>
      <c r="AO14">
        <v>-6.4082687512256484</v>
      </c>
      <c r="AP14">
        <v>4.3197312179143381</v>
      </c>
      <c r="AQ14">
        <v>3.2197079342104051</v>
      </c>
      <c r="AR14">
        <v>2.5683878084382599</v>
      </c>
      <c r="AS14">
        <v>1.686906765153523</v>
      </c>
      <c r="AT14">
        <v>4.3408505194549889</v>
      </c>
      <c r="AU14">
        <v>-6.0376638338677964</v>
      </c>
      <c r="AV14">
        <v>-0.37381734693818203</v>
      </c>
      <c r="AW14">
        <v>4.7216806965102052</v>
      </c>
      <c r="AX14">
        <v>4.4032609335851021</v>
      </c>
      <c r="AY14">
        <v>5.0164852910607749</v>
      </c>
      <c r="AZ14">
        <v>11.00080028745465</v>
      </c>
      <c r="BA14">
        <v>7.6059683961540117</v>
      </c>
      <c r="BB14">
        <v>-1.612584381129452</v>
      </c>
      <c r="BC14">
        <v>-13.331825840320899</v>
      </c>
      <c r="BD14">
        <v>-9.187966714635337</v>
      </c>
      <c r="BE14">
        <v>-3.2987862148243319</v>
      </c>
      <c r="BF14">
        <v>2.0499331730777608</v>
      </c>
      <c r="BG14">
        <v>-1.7989665872541281</v>
      </c>
      <c r="BH14">
        <v>2.6160523093750072</v>
      </c>
      <c r="BI14">
        <v>2.7057184363947329</v>
      </c>
      <c r="BJ14">
        <v>4.4372533235085712</v>
      </c>
      <c r="BK14">
        <v>2.1661140436669801</v>
      </c>
      <c r="BL14">
        <v>5.9322762816548931</v>
      </c>
      <c r="BM14">
        <v>3.962784559659966</v>
      </c>
      <c r="BN14">
        <v>-20.854934933010899</v>
      </c>
    </row>
    <row r="15" spans="1:66" hidden="1">
      <c r="A15" t="s">
        <v>247</v>
      </c>
      <c r="B15" t="str">
        <f>IF(ISERROR(VLOOKUP(A15,'Country category'!$A$3:$A$50,1,FALSE)),"non-SSA","sub-Saharan Africa")</f>
        <v>non-SSA</v>
      </c>
      <c r="C15" t="s">
        <v>248</v>
      </c>
      <c r="D15" t="s">
        <v>792</v>
      </c>
      <c r="E15" t="s">
        <v>793</v>
      </c>
      <c r="G15">
        <v>0.46427284172956718</v>
      </c>
      <c r="H15">
        <v>-1.1478392666284949</v>
      </c>
      <c r="I15">
        <v>4.1973499441450457</v>
      </c>
      <c r="J15">
        <v>4.8997060158038011</v>
      </c>
      <c r="K15">
        <v>3.9241856944365172</v>
      </c>
      <c r="L15">
        <v>7.0880626487451082E-2</v>
      </c>
      <c r="M15">
        <v>4.9702371259577944</v>
      </c>
      <c r="N15">
        <v>3.257317230612045</v>
      </c>
      <c r="O15">
        <v>4.8263644136236223</v>
      </c>
      <c r="P15">
        <v>5.0848812348670256</v>
      </c>
      <c r="Q15">
        <v>0.5428759612597247</v>
      </c>
      <c r="R15">
        <v>2.0165023200411132</v>
      </c>
      <c r="S15">
        <v>1.0622650926649579</v>
      </c>
      <c r="T15">
        <v>1.503391897337863</v>
      </c>
      <c r="U15">
        <v>9.5665032248206217E-2</v>
      </c>
      <c r="V15">
        <v>1.567825938960723</v>
      </c>
      <c r="W15">
        <v>2.432260268381953</v>
      </c>
      <c r="X15">
        <v>-0.27238296887105662</v>
      </c>
      <c r="Y15">
        <v>2.932417499186684</v>
      </c>
      <c r="Z15">
        <v>1.78708039101825</v>
      </c>
      <c r="AA15">
        <v>1.7119151432792139</v>
      </c>
      <c r="AB15">
        <v>1.6142079698399101</v>
      </c>
      <c r="AC15">
        <v>-3.4371170568659579</v>
      </c>
      <c r="AD15">
        <v>3.4183453399534902</v>
      </c>
      <c r="AE15">
        <v>3.8227490395930062</v>
      </c>
      <c r="AF15">
        <v>2.3398088542871558</v>
      </c>
      <c r="AG15">
        <v>0.9999934934611332</v>
      </c>
      <c r="AH15">
        <v>4.0275705632889043</v>
      </c>
      <c r="AI15">
        <v>2.1212593012059671</v>
      </c>
      <c r="AJ15">
        <v>2.051929049097367</v>
      </c>
      <c r="AK15">
        <v>-1.656572678868798</v>
      </c>
      <c r="AL15">
        <v>-0.79726892518598902</v>
      </c>
      <c r="AM15">
        <v>3.0207311444513611</v>
      </c>
      <c r="AN15">
        <v>2.8856358598897032</v>
      </c>
      <c r="AO15">
        <v>2.5870432252976201</v>
      </c>
      <c r="AP15">
        <v>2.4988846905333868</v>
      </c>
      <c r="AQ15">
        <v>2.7523202759122398</v>
      </c>
      <c r="AR15">
        <v>3.5293491713818379</v>
      </c>
      <c r="AS15">
        <v>3.7445907524490418</v>
      </c>
      <c r="AT15">
        <v>2.6808649960478732</v>
      </c>
      <c r="AU15">
        <v>0.67169288182795128</v>
      </c>
      <c r="AV15">
        <v>2.7526795001551818</v>
      </c>
      <c r="AW15">
        <v>1.845765495921299</v>
      </c>
      <c r="AX15">
        <v>3.004314913644436</v>
      </c>
      <c r="AY15">
        <v>1.807784023611021</v>
      </c>
      <c r="AZ15">
        <v>1.2225610544755341</v>
      </c>
      <c r="BA15">
        <v>3.122288585994923</v>
      </c>
      <c r="BB15">
        <v>1.521969536552461</v>
      </c>
      <c r="BC15">
        <v>-0.21120114954830169</v>
      </c>
      <c r="BD15">
        <v>0.59535372710732304</v>
      </c>
      <c r="BE15">
        <v>1.055747876940913</v>
      </c>
      <c r="BF15">
        <v>2.1188970289609022</v>
      </c>
      <c r="BG15">
        <v>0.8494169926797781</v>
      </c>
      <c r="BH15">
        <v>1.0444896405588511</v>
      </c>
      <c r="BI15">
        <v>0.71225647796444491</v>
      </c>
      <c r="BJ15">
        <v>1.1493474640982979</v>
      </c>
      <c r="BK15">
        <v>0.58716110295054591</v>
      </c>
      <c r="BL15">
        <v>1.302840712022004</v>
      </c>
      <c r="BM15">
        <v>0.57110298841034535</v>
      </c>
      <c r="BN15">
        <v>-1.2545982686864221</v>
      </c>
    </row>
    <row r="16" spans="1:66" hidden="1">
      <c r="A16" t="s">
        <v>249</v>
      </c>
      <c r="B16" t="str">
        <f>IF(ISERROR(VLOOKUP(A16,'Country category'!$A$3:$A$50,1,FALSE)),"non-SSA","sub-Saharan Africa")</f>
        <v>non-SSA</v>
      </c>
      <c r="C16" t="s">
        <v>250</v>
      </c>
      <c r="D16" t="s">
        <v>792</v>
      </c>
      <c r="E16" t="s">
        <v>793</v>
      </c>
      <c r="G16">
        <v>4.9607171834917523</v>
      </c>
      <c r="H16">
        <v>2.021469666776369</v>
      </c>
      <c r="I16">
        <v>3.471466159324081</v>
      </c>
      <c r="J16">
        <v>5.4193360141517246</v>
      </c>
      <c r="K16">
        <v>2.8100127856155268</v>
      </c>
      <c r="L16">
        <v>4.9044790037778228</v>
      </c>
      <c r="M16">
        <v>2.24100975848387</v>
      </c>
      <c r="N16">
        <v>3.931241828877901</v>
      </c>
      <c r="O16">
        <v>5.9094959264350004</v>
      </c>
      <c r="P16">
        <v>5.9504966181129788</v>
      </c>
      <c r="Q16">
        <v>4.6469427313418947</v>
      </c>
      <c r="R16">
        <v>5.5923815308111386</v>
      </c>
      <c r="S16">
        <v>4.3109057811672784</v>
      </c>
      <c r="T16">
        <v>3.765373031799029</v>
      </c>
      <c r="U16">
        <v>-9.9030081968237482E-2</v>
      </c>
      <c r="V16">
        <v>4.7633698692336708</v>
      </c>
      <c r="W16">
        <v>5.0396476132279284</v>
      </c>
      <c r="X16">
        <v>-0.12983048767274849</v>
      </c>
      <c r="Y16">
        <v>5.5364479333417762</v>
      </c>
      <c r="Z16">
        <v>1.7313777924516101</v>
      </c>
      <c r="AA16">
        <v>-0.39862051772210799</v>
      </c>
      <c r="AB16">
        <v>1.9381215052179639</v>
      </c>
      <c r="AC16">
        <v>3.1396280799306169</v>
      </c>
      <c r="AD16">
        <v>5.7573092990907071E-2</v>
      </c>
      <c r="AE16">
        <v>2.4505656714384401</v>
      </c>
      <c r="AF16">
        <v>2.2364023548953749</v>
      </c>
      <c r="AG16">
        <v>1.2930452791779889</v>
      </c>
      <c r="AH16">
        <v>3.149746508462385</v>
      </c>
      <c r="AI16">
        <v>3.420101784771461</v>
      </c>
      <c r="AJ16">
        <v>3.553547646971225</v>
      </c>
      <c r="AK16">
        <v>2.4139864538772291</v>
      </c>
      <c r="AL16">
        <v>0.97609224004663986</v>
      </c>
      <c r="AM16">
        <v>-0.29875436100003577</v>
      </c>
      <c r="AN16">
        <v>2.0087619437807969</v>
      </c>
      <c r="AO16">
        <v>2.5109126936983439</v>
      </c>
      <c r="AP16">
        <v>2.211434932693408</v>
      </c>
      <c r="AQ16">
        <v>1.977975908057019</v>
      </c>
      <c r="AR16">
        <v>3.4678299412491498</v>
      </c>
      <c r="AS16">
        <v>3.3550446614236189</v>
      </c>
      <c r="AT16">
        <v>3.1274366501477151</v>
      </c>
      <c r="AU16">
        <v>0.88025909788611045</v>
      </c>
      <c r="AV16">
        <v>1.1526763313577391</v>
      </c>
      <c r="AW16">
        <v>0.45094652723453521</v>
      </c>
      <c r="AX16">
        <v>2.099711168897116</v>
      </c>
      <c r="AY16">
        <v>1.549877316935877</v>
      </c>
      <c r="AZ16">
        <v>2.9434178587044642</v>
      </c>
      <c r="BA16">
        <v>3.3917308268146091</v>
      </c>
      <c r="BB16">
        <v>1.143307118886042</v>
      </c>
      <c r="BC16">
        <v>-4.0163400421177187</v>
      </c>
      <c r="BD16">
        <v>1.5925771284998691</v>
      </c>
      <c r="BE16">
        <v>2.576448318114458</v>
      </c>
      <c r="BF16">
        <v>0.22245057694307491</v>
      </c>
      <c r="BG16">
        <v>-0.56229894252744828</v>
      </c>
      <c r="BH16">
        <v>-0.1223706673375631</v>
      </c>
      <c r="BI16">
        <v>-0.1115401895044954</v>
      </c>
      <c r="BJ16">
        <v>0.89246913963229701</v>
      </c>
      <c r="BK16">
        <v>1.550724086271529</v>
      </c>
      <c r="BL16">
        <v>2.0035525239094478</v>
      </c>
      <c r="BM16">
        <v>1.0409081197533541</v>
      </c>
      <c r="BN16">
        <v>-7.1244797259379311</v>
      </c>
    </row>
    <row r="17" spans="1:66" hidden="1">
      <c r="A17" t="s">
        <v>251</v>
      </c>
      <c r="B17" t="str">
        <f>IF(ISERROR(VLOOKUP(A17,'Country category'!$A$3:$A$50,1,FALSE)),"non-SSA","sub-Saharan Africa")</f>
        <v>non-SSA</v>
      </c>
      <c r="C17" t="s">
        <v>252</v>
      </c>
      <c r="D17" t="s">
        <v>792</v>
      </c>
      <c r="E17" t="s">
        <v>793</v>
      </c>
      <c r="AK17">
        <v>-2.012383110461641</v>
      </c>
      <c r="AL17">
        <v>-23.76120187912592</v>
      </c>
      <c r="AM17">
        <v>-24.25686474662734</v>
      </c>
      <c r="AN17">
        <v>-20.775558038105931</v>
      </c>
      <c r="AO17">
        <v>-12.81343005571757</v>
      </c>
      <c r="AP17">
        <v>0.28021394934008009</v>
      </c>
      <c r="AQ17">
        <v>4.7842822180606666</v>
      </c>
      <c r="AR17">
        <v>8.9608883020936503</v>
      </c>
      <c r="AS17">
        <v>6.4615823783195907</v>
      </c>
      <c r="AT17">
        <v>10.19102962459716</v>
      </c>
      <c r="AU17">
        <v>9.0518223010288068</v>
      </c>
      <c r="AV17">
        <v>8.6253511385121016</v>
      </c>
      <c r="AW17">
        <v>9.3764609702930102</v>
      </c>
      <c r="AX17">
        <v>8.3015380124845848</v>
      </c>
      <c r="AY17">
        <v>26.660094730744401</v>
      </c>
      <c r="AZ17">
        <v>33.030487768944738</v>
      </c>
      <c r="BA17">
        <v>23.590685560462891</v>
      </c>
      <c r="BB17">
        <v>8.4574502193357262</v>
      </c>
      <c r="BC17">
        <v>7.0506022538790774</v>
      </c>
      <c r="BD17">
        <v>3.8064910734401138</v>
      </c>
      <c r="BE17">
        <v>-1.195843098317567</v>
      </c>
      <c r="BF17">
        <v>0.81668408411941584</v>
      </c>
      <c r="BG17">
        <v>4.4500201999531583</v>
      </c>
      <c r="BH17">
        <v>1.475937152430546</v>
      </c>
      <c r="BI17">
        <v>-0.103121433889072</v>
      </c>
      <c r="BJ17">
        <v>-4.1771717983498036</v>
      </c>
      <c r="BK17">
        <v>-0.77841606578768108</v>
      </c>
      <c r="BL17">
        <v>0.62448616773976084</v>
      </c>
      <c r="BM17">
        <v>1.635850414438494</v>
      </c>
      <c r="BN17">
        <v>-4.9527016370852692</v>
      </c>
    </row>
    <row r="18" spans="1:66">
      <c r="A18" t="s">
        <v>140</v>
      </c>
      <c r="B18" t="str">
        <f>IF(ISERROR(VLOOKUP(A18,'Country category'!$A$3:$A$50,1,FALSE)),"non-SSA","sub-Saharan Africa")</f>
        <v>sub-Saharan Africa</v>
      </c>
      <c r="C18" t="s">
        <v>253</v>
      </c>
      <c r="D18" t="s">
        <v>792</v>
      </c>
      <c r="E18" t="s">
        <v>793</v>
      </c>
      <c r="G18">
        <v>-15.394534402848951</v>
      </c>
      <c r="H18">
        <v>7.0043531818460423</v>
      </c>
      <c r="I18">
        <v>2.129712125309084</v>
      </c>
      <c r="J18">
        <v>4.1001641376395668</v>
      </c>
      <c r="K18">
        <v>1.67962127499932</v>
      </c>
      <c r="L18">
        <v>2.1014200085170529</v>
      </c>
      <c r="M18">
        <v>10.92739626543889</v>
      </c>
      <c r="N18">
        <v>-2.799153603477464</v>
      </c>
      <c r="O18">
        <v>-3.681494330106474</v>
      </c>
      <c r="P18">
        <v>19.05331000692998</v>
      </c>
      <c r="Q18">
        <v>1.2644219163910719</v>
      </c>
      <c r="R18">
        <v>-7.443715478913731</v>
      </c>
      <c r="S18">
        <v>5.8375405923618189</v>
      </c>
      <c r="T18">
        <v>-1.851440325210689</v>
      </c>
      <c r="U18">
        <v>-0.7836473737890941</v>
      </c>
      <c r="V18">
        <v>5.9391406253928096</v>
      </c>
      <c r="W18">
        <v>9.0524595236400671</v>
      </c>
      <c r="X18">
        <v>-3.3188967258574711</v>
      </c>
      <c r="Y18">
        <v>-0.89408532878366032</v>
      </c>
      <c r="Z18">
        <v>-1.585332484185102</v>
      </c>
      <c r="AA18">
        <v>9.2918671130298236</v>
      </c>
      <c r="AB18">
        <v>-3.6111622265255652</v>
      </c>
      <c r="AC18">
        <v>0.9984155659623184</v>
      </c>
      <c r="AD18">
        <v>-2.5222661451731621</v>
      </c>
      <c r="AE18">
        <v>8.7305985165591125</v>
      </c>
      <c r="AF18">
        <v>0.37852626381432231</v>
      </c>
      <c r="AG18">
        <v>2.5566066935591318</v>
      </c>
      <c r="AH18">
        <v>2.1544435685079999</v>
      </c>
      <c r="AI18">
        <v>-1.292883845245953</v>
      </c>
      <c r="AJ18">
        <v>0.99004195194413569</v>
      </c>
      <c r="AK18">
        <v>2.620195925533181</v>
      </c>
      <c r="AL18">
        <v>-1.1334022742983341</v>
      </c>
      <c r="AM18">
        <v>-8.0589885102666585</v>
      </c>
      <c r="AN18">
        <v>-5.4751218685107261</v>
      </c>
      <c r="AO18">
        <v>-9.2746595652391477</v>
      </c>
      <c r="AP18">
        <v>-9.1092326686598568</v>
      </c>
      <c r="AQ18">
        <v>-2.58693867672865</v>
      </c>
      <c r="AR18">
        <v>3.6757711131883468</v>
      </c>
      <c r="AS18">
        <v>-2.2983750172070931</v>
      </c>
      <c r="AT18">
        <v>-2.593559292890518</v>
      </c>
      <c r="AU18">
        <v>-0.23810599985607439</v>
      </c>
      <c r="AV18">
        <v>1.6644645819952899</v>
      </c>
      <c r="AW18">
        <v>-4.1551089409135358</v>
      </c>
      <c r="AX18">
        <v>1.562578135592261</v>
      </c>
      <c r="AY18">
        <v>-2.2944614937625829</v>
      </c>
      <c r="AZ18">
        <v>2.0469141016020558</v>
      </c>
      <c r="BA18">
        <v>0.10484775525938519</v>
      </c>
      <c r="BB18">
        <v>1.4565511731619689</v>
      </c>
      <c r="BC18">
        <v>0.45573143901084728</v>
      </c>
      <c r="BD18">
        <v>1.756244616275666</v>
      </c>
      <c r="BE18">
        <v>0.74848923035048642</v>
      </c>
      <c r="BF18">
        <v>1.198012892236648</v>
      </c>
      <c r="BG18">
        <v>1.687375304503959</v>
      </c>
      <c r="BH18">
        <v>1.021626355950616</v>
      </c>
      <c r="BI18">
        <v>-6.8864045414510997</v>
      </c>
      <c r="BJ18">
        <v>-3.7083348769605782</v>
      </c>
      <c r="BK18">
        <v>-2.6467782086449598</v>
      </c>
      <c r="BL18">
        <v>-1.557543454957298</v>
      </c>
      <c r="BM18">
        <v>-1.294768235728242</v>
      </c>
      <c r="BN18">
        <v>-2.7407084625680942</v>
      </c>
    </row>
    <row r="19" spans="1:66" hidden="1">
      <c r="A19" t="s">
        <v>254</v>
      </c>
      <c r="B19" t="str">
        <f>IF(ISERROR(VLOOKUP(A19,'Country category'!$A$3:$A$50,1,FALSE)),"non-SSA","sub-Saharan Africa")</f>
        <v>non-SSA</v>
      </c>
      <c r="C19" t="s">
        <v>255</v>
      </c>
      <c r="D19" t="s">
        <v>792</v>
      </c>
      <c r="E19" t="s">
        <v>793</v>
      </c>
      <c r="G19">
        <v>4.6302571341076799</v>
      </c>
      <c r="H19">
        <v>4.7940345176645422</v>
      </c>
      <c r="I19">
        <v>3.574353540799919</v>
      </c>
      <c r="J19">
        <v>5.9491393563052952</v>
      </c>
      <c r="K19">
        <v>2.6244446611205059</v>
      </c>
      <c r="L19">
        <v>2.4614624534378611</v>
      </c>
      <c r="M19">
        <v>3.2915757417696341</v>
      </c>
      <c r="N19">
        <v>3.7850443643079932</v>
      </c>
      <c r="O19">
        <v>6.3282836465594698</v>
      </c>
      <c r="P19">
        <v>5.4787904511659784</v>
      </c>
      <c r="Q19">
        <v>3.7964885702162121</v>
      </c>
      <c r="R19">
        <v>4.8840882396575864</v>
      </c>
      <c r="S19">
        <v>6.0474886986084329</v>
      </c>
      <c r="T19">
        <v>4.2367774958487701</v>
      </c>
      <c r="U19">
        <v>-2.2488296459420951</v>
      </c>
      <c r="V19">
        <v>5.4641400191008529</v>
      </c>
      <c r="W19">
        <v>0.50197871673982775</v>
      </c>
      <c r="X19">
        <v>2.7459897901395318</v>
      </c>
      <c r="Y19">
        <v>2.249127515849096</v>
      </c>
      <c r="Z19">
        <v>4.3290082750077232</v>
      </c>
      <c r="AA19">
        <v>-0.27665345547693221</v>
      </c>
      <c r="AB19">
        <v>0.62232906957062539</v>
      </c>
      <c r="AC19">
        <v>0.31981226409345709</v>
      </c>
      <c r="AD19">
        <v>2.4679215624831841</v>
      </c>
      <c r="AE19">
        <v>1.6215189754227031</v>
      </c>
      <c r="AF19">
        <v>1.7864696558454509</v>
      </c>
      <c r="AG19">
        <v>2.2194781156721182</v>
      </c>
      <c r="AH19">
        <v>4.3907950097802768</v>
      </c>
      <c r="AI19">
        <v>3.093999125987267</v>
      </c>
      <c r="AJ19">
        <v>2.830267975089257</v>
      </c>
      <c r="AK19">
        <v>1.4553717259308461</v>
      </c>
      <c r="AL19">
        <v>1.1195658601555321</v>
      </c>
      <c r="AM19">
        <v>-1.347999709721009</v>
      </c>
      <c r="AN19">
        <v>2.9093187690796469</v>
      </c>
      <c r="AO19">
        <v>2.1705502738405609</v>
      </c>
      <c r="AP19">
        <v>1.123669018334823</v>
      </c>
      <c r="AQ19">
        <v>3.5427890641204698</v>
      </c>
      <c r="AR19">
        <v>1.7443238954726039</v>
      </c>
      <c r="AS19">
        <v>3.305706513821832</v>
      </c>
      <c r="AT19">
        <v>3.4654525713040409</v>
      </c>
      <c r="AU19">
        <v>0.75248290959370934</v>
      </c>
      <c r="AV19">
        <v>1.251984606350121</v>
      </c>
      <c r="AW19">
        <v>0.61587978034486923</v>
      </c>
      <c r="AX19">
        <v>3.1239289183955918</v>
      </c>
      <c r="AY19">
        <v>1.7604555940757221</v>
      </c>
      <c r="AZ19">
        <v>1.87818319997308</v>
      </c>
      <c r="BA19">
        <v>2.91833834881372</v>
      </c>
      <c r="BB19">
        <v>-0.34345271809542061</v>
      </c>
      <c r="BC19">
        <v>-2.80592074025158</v>
      </c>
      <c r="BD19">
        <v>1.928764195702996</v>
      </c>
      <c r="BE19">
        <v>0.38003456979618022</v>
      </c>
      <c r="BF19">
        <v>0.11640257847660961</v>
      </c>
      <c r="BG19">
        <v>-1.3148386096446529E-2</v>
      </c>
      <c r="BH19">
        <v>1.1285957247117151</v>
      </c>
      <c r="BI19">
        <v>1.4518933675875589</v>
      </c>
      <c r="BJ19">
        <v>0.75526891910284633</v>
      </c>
      <c r="BK19">
        <v>1.228866236169182</v>
      </c>
      <c r="BL19">
        <v>1.356791445359008</v>
      </c>
      <c r="BM19">
        <v>1.598970017170714</v>
      </c>
      <c r="BN19">
        <v>-6.20677030768924</v>
      </c>
    </row>
    <row r="20" spans="1:66">
      <c r="A20" t="s">
        <v>137</v>
      </c>
      <c r="B20" t="str">
        <f>IF(ISERROR(VLOOKUP(A20,'Country category'!$A$3:$A$50,1,FALSE)),"non-SSA","sub-Saharan Africa")</f>
        <v>sub-Saharan Africa</v>
      </c>
      <c r="C20" t="s">
        <v>256</v>
      </c>
      <c r="D20" t="s">
        <v>792</v>
      </c>
      <c r="E20" t="s">
        <v>793</v>
      </c>
      <c r="G20">
        <v>1.7087679030224341</v>
      </c>
      <c r="H20">
        <v>-4.8552793254718836</v>
      </c>
      <c r="I20">
        <v>3.0839529088854358</v>
      </c>
      <c r="J20">
        <v>4.873343385860835</v>
      </c>
      <c r="K20">
        <v>3.4378730079253899</v>
      </c>
      <c r="L20">
        <v>1.65283325828058</v>
      </c>
      <c r="M20">
        <v>-0.88562725404187859</v>
      </c>
      <c r="N20">
        <v>1.748815155856192</v>
      </c>
      <c r="O20">
        <v>0.7457539858350799</v>
      </c>
      <c r="P20">
        <v>-6.4591636245651785E-2</v>
      </c>
      <c r="Q20">
        <v>-3.622623094094422</v>
      </c>
      <c r="R20">
        <v>4.0839519253364358</v>
      </c>
      <c r="S20">
        <v>1.370772290262948</v>
      </c>
      <c r="T20">
        <v>0.94884247125588672</v>
      </c>
      <c r="U20">
        <v>-7.160089425877473</v>
      </c>
      <c r="V20">
        <v>-1.5872006717389551</v>
      </c>
      <c r="W20">
        <v>2.345622174348478</v>
      </c>
      <c r="X20">
        <v>-1.3449627465451359</v>
      </c>
      <c r="Y20">
        <v>3.7509644065623462</v>
      </c>
      <c r="Z20">
        <v>3.9481048636167491</v>
      </c>
      <c r="AA20">
        <v>6.9906018486273211</v>
      </c>
      <c r="AB20">
        <v>-0.56543405379495937</v>
      </c>
      <c r="AC20">
        <v>-7.0048855347208558</v>
      </c>
      <c r="AD20">
        <v>4.8951316016428308</v>
      </c>
      <c r="AE20">
        <v>4.4721020012836448</v>
      </c>
      <c r="AF20">
        <v>-0.75172285716189435</v>
      </c>
      <c r="AG20">
        <v>-4.3398967889483799</v>
      </c>
      <c r="AH20">
        <v>0.36069673766499483</v>
      </c>
      <c r="AI20">
        <v>-5.8204419794962092</v>
      </c>
      <c r="AJ20">
        <v>5.50734311977061</v>
      </c>
      <c r="AK20">
        <v>0.76461772674656459</v>
      </c>
      <c r="AL20">
        <v>-0.56269498343553437</v>
      </c>
      <c r="AM20">
        <v>2.1952655147039479</v>
      </c>
      <c r="AN20">
        <v>-1.4156330491533711</v>
      </c>
      <c r="AO20">
        <v>2.609386016105645</v>
      </c>
      <c r="AP20">
        <v>1.093696541558572</v>
      </c>
      <c r="AQ20">
        <v>2.5807815269038632</v>
      </c>
      <c r="AR20">
        <v>0.93018737729779843</v>
      </c>
      <c r="AS20">
        <v>2.2775681308153821</v>
      </c>
      <c r="AT20">
        <v>2.745725782266931</v>
      </c>
      <c r="AU20">
        <v>2.195763602661899</v>
      </c>
      <c r="AV20">
        <v>1.5064652476717271</v>
      </c>
      <c r="AW20">
        <v>0.34660602367988252</v>
      </c>
      <c r="AX20">
        <v>1.3379337723572751</v>
      </c>
      <c r="AY20">
        <v>-1.245889709234447</v>
      </c>
      <c r="AZ20">
        <v>0.97516211786079054</v>
      </c>
      <c r="BA20">
        <v>3.0041540756963339</v>
      </c>
      <c r="BB20">
        <v>1.9762215643752941</v>
      </c>
      <c r="BC20">
        <v>-0.5152891329025806</v>
      </c>
      <c r="BD20">
        <v>-0.71140526809868732</v>
      </c>
      <c r="BE20">
        <v>0.11698931409804909</v>
      </c>
      <c r="BF20">
        <v>1.919536798046082</v>
      </c>
      <c r="BG20">
        <v>4.2413800400242962</v>
      </c>
      <c r="BH20">
        <v>3.4394917775002511</v>
      </c>
      <c r="BI20">
        <v>-1.004234539135638</v>
      </c>
      <c r="BJ20">
        <v>0.52513074314870778</v>
      </c>
      <c r="BK20">
        <v>2.805281503514848</v>
      </c>
      <c r="BL20">
        <v>3.81878334277161</v>
      </c>
      <c r="BM20">
        <v>4.0030891348896196</v>
      </c>
      <c r="BN20">
        <v>1.090098527105511</v>
      </c>
    </row>
    <row r="21" spans="1:66">
      <c r="A21" t="s">
        <v>139</v>
      </c>
      <c r="B21" t="str">
        <f>IF(ISERROR(VLOOKUP(A21,'Country category'!$A$3:$A$50,1,FALSE)),"non-SSA","sub-Saharan Africa")</f>
        <v>sub-Saharan Africa</v>
      </c>
      <c r="C21" t="s">
        <v>257</v>
      </c>
      <c r="D21" t="s">
        <v>792</v>
      </c>
      <c r="E21" t="s">
        <v>793</v>
      </c>
      <c r="G21">
        <v>2.6560393116190402</v>
      </c>
      <c r="H21">
        <v>4.7220861079342313</v>
      </c>
      <c r="I21">
        <v>-2.5931915733538768</v>
      </c>
      <c r="J21">
        <v>0.85696744670697456</v>
      </c>
      <c r="K21">
        <v>2.2409640428201238</v>
      </c>
      <c r="L21">
        <v>-1.0209574751693109</v>
      </c>
      <c r="M21">
        <v>7.0581776994476826</v>
      </c>
      <c r="N21">
        <v>1.3443246374084621</v>
      </c>
      <c r="O21">
        <v>0.28892327782963889</v>
      </c>
      <c r="P21">
        <v>-1.5992440809168329</v>
      </c>
      <c r="Q21">
        <v>-0.33706314816150501</v>
      </c>
      <c r="R21">
        <v>0.52358625556657046</v>
      </c>
      <c r="S21">
        <v>-1.3345416111375099</v>
      </c>
      <c r="T21">
        <v>6.3223691625720733</v>
      </c>
      <c r="U21">
        <v>1.082039021088349</v>
      </c>
      <c r="V21">
        <v>6.4680371369275207</v>
      </c>
      <c r="W21">
        <v>-1.588778930135561</v>
      </c>
      <c r="X21">
        <v>2.4953165887788629</v>
      </c>
      <c r="Y21">
        <v>1.4763026543784581</v>
      </c>
      <c r="Z21">
        <v>-1.436586905126134</v>
      </c>
      <c r="AA21">
        <v>1.8325035433931729</v>
      </c>
      <c r="AB21">
        <v>6.9128863225911914</v>
      </c>
      <c r="AC21">
        <v>-2.1507485615858002</v>
      </c>
      <c r="AD21">
        <v>-4.2609393080234534</v>
      </c>
      <c r="AE21">
        <v>5.7556859411661776</v>
      </c>
      <c r="AF21">
        <v>5.1950355472113898</v>
      </c>
      <c r="AG21">
        <v>-2.802603120546308</v>
      </c>
      <c r="AH21">
        <v>3.0579623311054722</v>
      </c>
      <c r="AI21">
        <v>-0.51075601021469197</v>
      </c>
      <c r="AJ21">
        <v>-3.2112598631173199</v>
      </c>
      <c r="AK21">
        <v>6.1889613405728312</v>
      </c>
      <c r="AL21">
        <v>-2.4304700699646129</v>
      </c>
      <c r="AM21">
        <v>0.69558705211581184</v>
      </c>
      <c r="AN21">
        <v>-1.4108297283897999</v>
      </c>
      <c r="AO21">
        <v>2.852924335924897</v>
      </c>
      <c r="AP21">
        <v>7.9874837120643747</v>
      </c>
      <c r="AQ21">
        <v>3.3979531885861718</v>
      </c>
      <c r="AR21">
        <v>4.3417878371046754</v>
      </c>
      <c r="AS21">
        <v>4.4066513503837106</v>
      </c>
      <c r="AT21">
        <v>-0.96644301873250527</v>
      </c>
      <c r="AU21">
        <v>3.6086875685454198</v>
      </c>
      <c r="AV21">
        <v>1.394568340247716</v>
      </c>
      <c r="AW21">
        <v>4.7227095973567259</v>
      </c>
      <c r="AX21">
        <v>1.464089376554355</v>
      </c>
      <c r="AY21">
        <v>5.4934923619575784</v>
      </c>
      <c r="AZ21">
        <v>3.1242482821624411</v>
      </c>
      <c r="BA21">
        <v>1.022406823840299</v>
      </c>
      <c r="BB21">
        <v>2.647568316851419</v>
      </c>
      <c r="BC21">
        <v>-0.10745960581384401</v>
      </c>
      <c r="BD21">
        <v>5.2209916991257614</v>
      </c>
      <c r="BE21">
        <v>3.4620309171899488</v>
      </c>
      <c r="BF21">
        <v>3.3092025111001249</v>
      </c>
      <c r="BG21">
        <v>2.6847680147616728</v>
      </c>
      <c r="BH21">
        <v>1.2821274698303431</v>
      </c>
      <c r="BI21">
        <v>0.91107576259624068</v>
      </c>
      <c r="BJ21">
        <v>2.913665585340055</v>
      </c>
      <c r="BK21">
        <v>3.17736075265671</v>
      </c>
      <c r="BL21">
        <v>3.5916348084133598</v>
      </c>
      <c r="BM21">
        <v>2.724072125316539</v>
      </c>
      <c r="BN21">
        <v>-0.90716052307982409</v>
      </c>
    </row>
    <row r="22" spans="1:66" hidden="1">
      <c r="A22" t="s">
        <v>258</v>
      </c>
      <c r="B22" t="str">
        <f>IF(ISERROR(VLOOKUP(A22,'Country category'!$A$3:$A$50,1,FALSE)),"non-SSA","sub-Saharan Africa")</f>
        <v>non-SSA</v>
      </c>
      <c r="C22" t="s">
        <v>259</v>
      </c>
      <c r="D22" t="s">
        <v>792</v>
      </c>
      <c r="E22" t="s">
        <v>793</v>
      </c>
      <c r="G22">
        <v>3.159069738277779</v>
      </c>
      <c r="H22">
        <v>2.5663043351393782</v>
      </c>
      <c r="I22">
        <v>-3.2206311946297892</v>
      </c>
      <c r="J22">
        <v>7.773964948066677</v>
      </c>
      <c r="K22">
        <v>-1.4086134842596181</v>
      </c>
      <c r="L22">
        <v>-0.61392524147834138</v>
      </c>
      <c r="M22">
        <v>-4.9950643100016947</v>
      </c>
      <c r="N22">
        <v>6.1029554840514209</v>
      </c>
      <c r="O22">
        <v>-1.623466936512358</v>
      </c>
      <c r="P22">
        <v>3.0666557269398709</v>
      </c>
      <c r="Q22">
        <v>-7.3533296831845973</v>
      </c>
      <c r="R22">
        <v>-15.38637937872457</v>
      </c>
      <c r="S22">
        <v>1.7799625680389819</v>
      </c>
      <c r="T22">
        <v>7.8308239372850039</v>
      </c>
      <c r="U22">
        <v>-5.900720627120009</v>
      </c>
      <c r="V22">
        <v>3.3224725963070938</v>
      </c>
      <c r="W22">
        <v>0.1417048019371521</v>
      </c>
      <c r="X22">
        <v>4.2548097511935481</v>
      </c>
      <c r="Y22">
        <v>1.9912898323768791</v>
      </c>
      <c r="Z22">
        <v>-1.852579699591544</v>
      </c>
      <c r="AA22">
        <v>4.4431561846965764</v>
      </c>
      <c r="AB22">
        <v>-0.49972416451151958</v>
      </c>
      <c r="AC22">
        <v>1.2155290464389741</v>
      </c>
      <c r="AD22">
        <v>2.1078093323020108</v>
      </c>
      <c r="AE22">
        <v>0.66903304351390602</v>
      </c>
      <c r="AF22">
        <v>1.4642758912583671</v>
      </c>
      <c r="AG22">
        <v>1.0785324390785009</v>
      </c>
      <c r="AH22">
        <v>-0.2072895690398866</v>
      </c>
      <c r="AI22">
        <v>0.27408421256021143</v>
      </c>
      <c r="AJ22">
        <v>3.0869820005747068</v>
      </c>
      <c r="AK22">
        <v>1.10664718387612</v>
      </c>
      <c r="AL22">
        <v>3.1142154500409731</v>
      </c>
      <c r="AM22">
        <v>2.4655824652780178</v>
      </c>
      <c r="AN22">
        <v>1.6904165451676221</v>
      </c>
      <c r="AO22">
        <v>2.90124427915049</v>
      </c>
      <c r="AP22">
        <v>2.319635126149322</v>
      </c>
      <c r="AQ22">
        <v>2.3066767479952119</v>
      </c>
      <c r="AR22">
        <v>3.0146829949439682</v>
      </c>
      <c r="AS22">
        <v>2.5742082583506658</v>
      </c>
      <c r="AT22">
        <v>3.257496507480127</v>
      </c>
      <c r="AU22">
        <v>3.1138059971020482</v>
      </c>
      <c r="AV22">
        <v>1.9603948870641399</v>
      </c>
      <c r="AW22">
        <v>2.9418500910806098</v>
      </c>
      <c r="AX22">
        <v>3.553358659882349</v>
      </c>
      <c r="AY22">
        <v>4.9658406141865186</v>
      </c>
      <c r="AZ22">
        <v>5.2445410602605156</v>
      </c>
      <c r="BA22">
        <v>5.7534072262983784</v>
      </c>
      <c r="BB22">
        <v>4.8061761981178108</v>
      </c>
      <c r="BC22">
        <v>3.8785006735794241</v>
      </c>
      <c r="BD22">
        <v>4.3909628859053953</v>
      </c>
      <c r="BE22">
        <v>5.2535471528324544</v>
      </c>
      <c r="BF22">
        <v>5.2992603296135457</v>
      </c>
      <c r="BG22">
        <v>4.7951960904684796</v>
      </c>
      <c r="BH22">
        <v>4.8557564701458489</v>
      </c>
      <c r="BI22">
        <v>5.3668661594538491</v>
      </c>
      <c r="BJ22">
        <v>5.9466782842626742</v>
      </c>
      <c r="BK22">
        <v>6.1364783118442006</v>
      </c>
      <c r="BL22">
        <v>6.7332986331632583</v>
      </c>
      <c r="BM22">
        <v>7.0452887609758932</v>
      </c>
      <c r="BN22">
        <v>2.4763598520482191</v>
      </c>
    </row>
    <row r="23" spans="1:66" hidden="1">
      <c r="A23" t="s">
        <v>260</v>
      </c>
      <c r="B23" t="str">
        <f>IF(ISERROR(VLOOKUP(A23,'Country category'!$A$3:$A$50,1,FALSE)),"non-SSA","sub-Saharan Africa")</f>
        <v>non-SSA</v>
      </c>
      <c r="C23" t="s">
        <v>261</v>
      </c>
      <c r="D23" t="s">
        <v>792</v>
      </c>
      <c r="E23" t="s">
        <v>793</v>
      </c>
      <c r="AA23">
        <v>4.5511442292973214</v>
      </c>
      <c r="AB23">
        <v>2.0322941646193442</v>
      </c>
      <c r="AC23">
        <v>3.1725208807031038</v>
      </c>
      <c r="AD23">
        <v>3.1548073666584742</v>
      </c>
      <c r="AE23">
        <v>2.6849533947447952</v>
      </c>
      <c r="AF23">
        <v>4.2352412693611834</v>
      </c>
      <c r="AG23">
        <v>5.8986124944456577</v>
      </c>
      <c r="AH23">
        <v>10.82009084639277</v>
      </c>
      <c r="AI23">
        <v>-2.1516907048598739</v>
      </c>
      <c r="AJ23">
        <v>-7.4632076545483699</v>
      </c>
      <c r="AK23">
        <v>-7.5340688293520088</v>
      </c>
      <c r="AL23">
        <v>-6.2712638972556363</v>
      </c>
      <c r="AM23">
        <v>-0.69121346121980309</v>
      </c>
      <c r="AN23">
        <v>2.16435873128593</v>
      </c>
      <c r="AO23">
        <v>3.3141876443973932</v>
      </c>
      <c r="AP23">
        <v>5.7493689032483806</v>
      </c>
      <c r="AQ23">
        <v>-13.59092294882603</v>
      </c>
      <c r="AR23">
        <v>4.4840256581040592</v>
      </c>
      <c r="AS23">
        <v>-7.8810731014952324</v>
      </c>
      <c r="AT23">
        <v>5.1050556198265866</v>
      </c>
      <c r="AU23">
        <v>5.9111595989492827</v>
      </c>
      <c r="AV23">
        <v>8.1952155135428768</v>
      </c>
      <c r="AW23">
        <v>6.0740623842611399</v>
      </c>
      <c r="AX23">
        <v>7.3174055255419717</v>
      </c>
      <c r="AY23">
        <v>7.8655002228950934</v>
      </c>
      <c r="AZ23">
        <v>7.6168496290629264</v>
      </c>
      <c r="BA23">
        <v>7.3780168303482441</v>
      </c>
      <c r="BB23">
        <v>6.8634907013012736</v>
      </c>
      <c r="BC23">
        <v>-2.6466409605455818</v>
      </c>
      <c r="BD23">
        <v>2.2124310634331859</v>
      </c>
      <c r="BE23">
        <v>2.758011774131063</v>
      </c>
      <c r="BF23">
        <v>1.3402171089074391</v>
      </c>
      <c r="BG23">
        <v>-2.4233803852240499E-3</v>
      </c>
      <c r="BH23">
        <v>1.5423879205392841</v>
      </c>
      <c r="BI23">
        <v>4.0901076855450924</v>
      </c>
      <c r="BJ23">
        <v>3.7650685545894622</v>
      </c>
      <c r="BK23">
        <v>3.5155383348247402</v>
      </c>
      <c r="BL23">
        <v>3.42872477679667</v>
      </c>
      <c r="BM23">
        <v>4.7725020636165851</v>
      </c>
      <c r="BN23">
        <v>-3.8115159416507249</v>
      </c>
    </row>
    <row r="24" spans="1:66" hidden="1">
      <c r="A24" t="s">
        <v>262</v>
      </c>
      <c r="B24" t="str">
        <f>IF(ISERROR(VLOOKUP(A24,'Country category'!$A$3:$A$50,1,FALSE)),"non-SSA","sub-Saharan Africa")</f>
        <v>non-SSA</v>
      </c>
      <c r="C24" t="s">
        <v>263</v>
      </c>
      <c r="D24" t="s">
        <v>792</v>
      </c>
      <c r="E24" t="s">
        <v>793</v>
      </c>
      <c r="AA24">
        <v>-8.9162927060604318</v>
      </c>
      <c r="AB24">
        <v>-10.39046767475079</v>
      </c>
      <c r="AC24">
        <v>3.55953637385953</v>
      </c>
      <c r="AD24">
        <v>2.2235439617844581</v>
      </c>
      <c r="AE24">
        <v>-7.5274516044673021</v>
      </c>
      <c r="AF24">
        <v>-2.0965752075228319</v>
      </c>
      <c r="AG24">
        <v>6.5870087318922694</v>
      </c>
      <c r="AH24">
        <v>3.2699264630612959</v>
      </c>
      <c r="AI24">
        <v>-2.9495336696759722</v>
      </c>
      <c r="AJ24">
        <v>1.31155617587342</v>
      </c>
      <c r="AK24">
        <v>8.2112036695068724</v>
      </c>
      <c r="AL24">
        <v>3.9731953065819279</v>
      </c>
      <c r="AM24">
        <v>10.10620580810996</v>
      </c>
      <c r="AN24">
        <v>-2.678094208463961</v>
      </c>
      <c r="AO24">
        <v>1.328874775841911</v>
      </c>
      <c r="AP24">
        <v>1.417932480470512</v>
      </c>
      <c r="AQ24">
        <v>0.27431659613725401</v>
      </c>
      <c r="AR24">
        <v>1.584987361819685</v>
      </c>
      <c r="AS24">
        <v>0.55706862410349345</v>
      </c>
      <c r="AT24">
        <v>0.85269044018576778</v>
      </c>
      <c r="AU24">
        <v>-2.3489226259676879</v>
      </c>
      <c r="AV24">
        <v>-1.9359829169649461</v>
      </c>
      <c r="AW24">
        <v>0.34925332244803542</v>
      </c>
      <c r="AX24">
        <v>0.38842130041574308</v>
      </c>
      <c r="AY24">
        <v>-0.35300199253903491</v>
      </c>
      <c r="AZ24">
        <v>-1.2274554894097209</v>
      </c>
      <c r="BA24">
        <v>0.19212070969211939</v>
      </c>
      <c r="BB24">
        <v>-1.2584665592701469</v>
      </c>
      <c r="BC24">
        <v>-3.554145384076008</v>
      </c>
      <c r="BD24">
        <v>-0.35655028089858831</v>
      </c>
      <c r="BE24">
        <v>-0.99176517102888795</v>
      </c>
      <c r="BF24">
        <v>1.9894679722002591</v>
      </c>
      <c r="BG24">
        <v>4.2074186777994527</v>
      </c>
      <c r="BH24">
        <v>2.7068057901112179</v>
      </c>
      <c r="BI24">
        <v>-0.187595037097779</v>
      </c>
      <c r="BJ24">
        <v>-0.35963934848605561</v>
      </c>
      <c r="BK24">
        <v>-0.47547338175914428</v>
      </c>
      <c r="BL24">
        <v>-2.7678048614890121</v>
      </c>
      <c r="BM24">
        <v>-2.3225208576378118</v>
      </c>
      <c r="BN24">
        <v>-8.4553704987640117</v>
      </c>
    </row>
    <row r="25" spans="1:66" hidden="1">
      <c r="A25" t="s">
        <v>264</v>
      </c>
      <c r="B25" t="str">
        <f>IF(ISERROR(VLOOKUP(A25,'Country category'!$A$3:$A$50,1,FALSE)),"non-SSA","sub-Saharan Africa")</f>
        <v>non-SSA</v>
      </c>
      <c r="C25" t="s">
        <v>265</v>
      </c>
      <c r="D25" t="s">
        <v>792</v>
      </c>
      <c r="E25" t="s">
        <v>793</v>
      </c>
      <c r="G25">
        <v>5.2961588930869246</v>
      </c>
      <c r="H25">
        <v>5.0038033237970154</v>
      </c>
      <c r="I25">
        <v>5.101137841693145</v>
      </c>
      <c r="J25">
        <v>5.2411620169893354</v>
      </c>
      <c r="K25">
        <v>5.4152104700777386</v>
      </c>
      <c r="L25">
        <v>4.3620028236655628</v>
      </c>
      <c r="M25">
        <v>5.1171300537343569</v>
      </c>
      <c r="N25">
        <v>4.3028464075858892</v>
      </c>
      <c r="O25">
        <v>5.2550622755663596</v>
      </c>
      <c r="P25">
        <v>-8.4967154631733308</v>
      </c>
      <c r="Q25">
        <v>-1.0138846396527581</v>
      </c>
      <c r="R25">
        <v>-5.6507859127378586</v>
      </c>
      <c r="S25">
        <v>5.4010351188039607</v>
      </c>
      <c r="T25">
        <v>-18.366931781735989</v>
      </c>
      <c r="U25">
        <v>-16.51252122118396</v>
      </c>
      <c r="V25">
        <v>2.9997227374941819</v>
      </c>
      <c r="W25">
        <v>6.8306104066872848</v>
      </c>
      <c r="X25">
        <v>11.696247899768389</v>
      </c>
      <c r="Y25">
        <v>23.378194145448429</v>
      </c>
      <c r="Z25">
        <v>4.1700640502122752</v>
      </c>
      <c r="AA25">
        <v>-11.221290163840051</v>
      </c>
      <c r="AB25">
        <v>4.3432858441524473</v>
      </c>
      <c r="AC25">
        <v>1.335907391956709</v>
      </c>
      <c r="AD25">
        <v>11.778606253788521</v>
      </c>
      <c r="AE25">
        <v>2.744027758428075</v>
      </c>
      <c r="AF25">
        <v>-9.4391614287971493E-2</v>
      </c>
      <c r="AG25">
        <v>1.187428581255489</v>
      </c>
      <c r="AH25">
        <v>0.57898749292810692</v>
      </c>
      <c r="AI25">
        <v>4.9098049804592989</v>
      </c>
      <c r="AJ25">
        <v>-3.3202455343747199</v>
      </c>
      <c r="AK25">
        <v>-5.9365693992264141</v>
      </c>
      <c r="AL25">
        <v>-5.640773426611787</v>
      </c>
      <c r="AM25">
        <v>-1.5561393315254579</v>
      </c>
      <c r="AN25">
        <v>1.3600223764789661</v>
      </c>
      <c r="AO25">
        <v>2.765640484852014</v>
      </c>
      <c r="AP25">
        <v>2.8285250053920952</v>
      </c>
      <c r="AQ25">
        <v>5.6175376806176729</v>
      </c>
      <c r="AR25">
        <v>-5.5673332284058006</v>
      </c>
      <c r="AS25">
        <v>10.876236771460031</v>
      </c>
      <c r="AT25">
        <v>2.7577587652947808</v>
      </c>
      <c r="AU25">
        <v>1.0743435347212651</v>
      </c>
      <c r="AV25">
        <v>1.022509220437342</v>
      </c>
      <c r="AW25">
        <v>-2.9880921119115702</v>
      </c>
      <c r="AX25">
        <v>-0.94261631648473099</v>
      </c>
      <c r="AY25">
        <v>1.4998543117877861</v>
      </c>
      <c r="AZ25">
        <v>0.6017393070522985</v>
      </c>
      <c r="BA25">
        <v>-0.46411031656215579</v>
      </c>
      <c r="BB25">
        <v>-4.1120261170753034</v>
      </c>
      <c r="BC25">
        <v>-5.7984578187162583</v>
      </c>
      <c r="BD25">
        <v>1.1888722877941399E-2</v>
      </c>
      <c r="BE25">
        <v>-0.68687307337030745</v>
      </c>
      <c r="BF25">
        <v>1.9533178990687221</v>
      </c>
      <c r="BG25">
        <v>-4.5242392561706026</v>
      </c>
      <c r="BH25">
        <v>1.33239998761843</v>
      </c>
      <c r="BI25">
        <v>0.61917735238239402</v>
      </c>
      <c r="BJ25">
        <v>-0.89487229117982281</v>
      </c>
      <c r="BK25">
        <v>0.60649641779437502</v>
      </c>
      <c r="BL25">
        <v>1.7314690376796731</v>
      </c>
      <c r="BM25">
        <v>-0.2932253951226329</v>
      </c>
      <c r="BN25">
        <v>-15.3322770970022</v>
      </c>
    </row>
    <row r="26" spans="1:66" hidden="1">
      <c r="A26" t="s">
        <v>266</v>
      </c>
      <c r="B26" t="str">
        <f>IF(ISERROR(VLOOKUP(A26,'Country category'!$A$3:$A$50,1,FALSE)),"non-SSA","sub-Saharan Africa")</f>
        <v>non-SSA</v>
      </c>
      <c r="C26" t="s">
        <v>267</v>
      </c>
      <c r="D26" t="s">
        <v>792</v>
      </c>
      <c r="E26" t="s">
        <v>793</v>
      </c>
      <c r="AO26">
        <v>24.190746037324232</v>
      </c>
      <c r="AP26">
        <v>92.201814607093098</v>
      </c>
      <c r="AQ26">
        <v>35.409311378555088</v>
      </c>
      <c r="AR26">
        <v>15.653612398371241</v>
      </c>
      <c r="AS26">
        <v>9.3360534635730943</v>
      </c>
      <c r="AT26">
        <v>12.530299402532529</v>
      </c>
      <c r="AU26">
        <v>2.3050038451666812</v>
      </c>
      <c r="AV26">
        <v>4.9191868957651366</v>
      </c>
      <c r="AW26">
        <v>3.7901118069876958</v>
      </c>
      <c r="AX26">
        <v>6.268349492340846</v>
      </c>
      <c r="AY26">
        <v>3.86577704345757</v>
      </c>
      <c r="AZ26">
        <v>5.4114839965417474</v>
      </c>
      <c r="BA26">
        <v>5.9311432353245266</v>
      </c>
      <c r="BB26">
        <v>5.6834083784116132</v>
      </c>
      <c r="BC26">
        <v>-2.52892152446536</v>
      </c>
      <c r="BD26">
        <v>1.6950020333237601</v>
      </c>
      <c r="BE26">
        <v>2.1812538815852491</v>
      </c>
      <c r="BF26">
        <v>0.72433696854841401</v>
      </c>
      <c r="BG26">
        <v>4.1519154798299382</v>
      </c>
      <c r="BH26">
        <v>2.911120618048741</v>
      </c>
      <c r="BI26">
        <v>4.674687894701151</v>
      </c>
      <c r="BJ26">
        <v>4.4626563689047458</v>
      </c>
      <c r="BK26">
        <v>4.2405097408190642</v>
      </c>
      <c r="BL26">
        <v>4.6016251933478429</v>
      </c>
      <c r="BM26">
        <v>3.545337394887099</v>
      </c>
      <c r="BN26">
        <v>-2.6014347040451899</v>
      </c>
    </row>
    <row r="27" spans="1:66" hidden="1">
      <c r="A27" t="s">
        <v>268</v>
      </c>
      <c r="B27" t="str">
        <f>IF(ISERROR(VLOOKUP(A27,'Country category'!$A$3:$A$50,1,FALSE)),"non-SSA","sub-Saharan Africa")</f>
        <v>non-SSA</v>
      </c>
      <c r="C27" t="s">
        <v>269</v>
      </c>
      <c r="D27" t="s">
        <v>792</v>
      </c>
      <c r="E27" t="s">
        <v>793</v>
      </c>
      <c r="AK27">
        <v>-1.245567017936182</v>
      </c>
      <c r="AL27">
        <v>-9.7983838087578334</v>
      </c>
      <c r="AM27">
        <v>-7.8037699611674904</v>
      </c>
      <c r="AN27">
        <v>-11.595575115686531</v>
      </c>
      <c r="AO27">
        <v>-10.108852797985611</v>
      </c>
      <c r="AP27">
        <v>3.1466860657978661</v>
      </c>
      <c r="AQ27">
        <v>11.86395220171714</v>
      </c>
      <c r="AR27">
        <v>8.8893645057732442</v>
      </c>
      <c r="AS27">
        <v>3.8663786539630252</v>
      </c>
      <c r="AT27">
        <v>6.2996364479900544</v>
      </c>
      <c r="AU27">
        <v>5.2638921306160427</v>
      </c>
      <c r="AV27">
        <v>5.7160824105770587</v>
      </c>
      <c r="AW27">
        <v>7.7949179122135774</v>
      </c>
      <c r="AX27">
        <v>12.21261832227863</v>
      </c>
      <c r="AY27">
        <v>10.149767172478789</v>
      </c>
      <c r="AZ27">
        <v>10.67558679987337</v>
      </c>
      <c r="BA27">
        <v>9.0994599785362738</v>
      </c>
      <c r="BB27">
        <v>10.58130499171685</v>
      </c>
      <c r="BC27">
        <v>0.4467057959184757</v>
      </c>
      <c r="BD27">
        <v>8.0340881340074759</v>
      </c>
      <c r="BE27">
        <v>5.6258811863835376</v>
      </c>
      <c r="BF27">
        <v>1.8465202675582471</v>
      </c>
      <c r="BG27">
        <v>1.042243413215417</v>
      </c>
      <c r="BH27">
        <v>1.669279928658824</v>
      </c>
      <c r="BI27">
        <v>-3.9572512538217381</v>
      </c>
      <c r="BJ27">
        <v>-2.6119138051627431</v>
      </c>
      <c r="BK27">
        <v>2.6448075223713521</v>
      </c>
      <c r="BL27">
        <v>3.3699915188347092</v>
      </c>
      <c r="BM27">
        <v>1.60481819172</v>
      </c>
      <c r="BN27">
        <v>-0.4794461850471663</v>
      </c>
    </row>
    <row r="28" spans="1:66" hidden="1">
      <c r="A28" t="s">
        <v>270</v>
      </c>
      <c r="B28" t="str">
        <f>IF(ISERROR(VLOOKUP(A28,'Country category'!$A$3:$A$50,1,FALSE)),"non-SSA","sub-Saharan Africa")</f>
        <v>non-SSA</v>
      </c>
      <c r="C28" t="s">
        <v>271</v>
      </c>
      <c r="D28" t="s">
        <v>792</v>
      </c>
      <c r="E28" t="s">
        <v>793</v>
      </c>
      <c r="G28">
        <v>1.977002946160169</v>
      </c>
      <c r="H28">
        <v>1.993327598497729</v>
      </c>
      <c r="I28">
        <v>2.0507865932339659</v>
      </c>
      <c r="J28">
        <v>2.0414767895927501</v>
      </c>
      <c r="K28">
        <v>1.9137384691114649</v>
      </c>
      <c r="L28">
        <v>1.677964694253802</v>
      </c>
      <c r="M28">
        <v>1.7864036087031541</v>
      </c>
      <c r="N28">
        <v>4.2608700262661188</v>
      </c>
      <c r="O28">
        <v>2.2828345179097771</v>
      </c>
      <c r="P28">
        <v>2.307247919617609</v>
      </c>
      <c r="Q28">
        <v>1.78436915846018</v>
      </c>
      <c r="R28">
        <v>8.1752015508551779</v>
      </c>
      <c r="S28">
        <v>3.6065404426143459</v>
      </c>
      <c r="T28">
        <v>11.820758712945629</v>
      </c>
      <c r="U28">
        <v>2.0699949980276529</v>
      </c>
      <c r="V28">
        <v>-1.4239270032781091</v>
      </c>
      <c r="W28">
        <v>5.0607288249997566</v>
      </c>
      <c r="X28">
        <v>6.3793587004368817</v>
      </c>
      <c r="Y28">
        <v>5.746401783668361</v>
      </c>
      <c r="Z28">
        <v>11.201662295204949</v>
      </c>
      <c r="AA28">
        <v>-1.2168704500763849</v>
      </c>
      <c r="AB28">
        <v>-2.6886645852673752</v>
      </c>
      <c r="AC28">
        <v>-4.8649837046971527</v>
      </c>
      <c r="AD28">
        <v>-0.90315532366783202</v>
      </c>
      <c r="AE28">
        <v>-1.790905216324177</v>
      </c>
      <c r="AF28">
        <v>1.6721108369347919</v>
      </c>
      <c r="AG28">
        <v>7.7092391369890692</v>
      </c>
      <c r="AH28">
        <v>6.9115203012502207</v>
      </c>
      <c r="AI28">
        <v>10.26946925919006</v>
      </c>
      <c r="AJ28">
        <v>9.0172962106159389</v>
      </c>
      <c r="AK28">
        <v>9.3751354366097104</v>
      </c>
      <c r="AL28">
        <v>10.21994147406137</v>
      </c>
      <c r="AM28">
        <v>4.5006187563815416</v>
      </c>
      <c r="AN28">
        <v>-1.854887932676476</v>
      </c>
      <c r="AO28">
        <v>-1.924607035547538</v>
      </c>
      <c r="AP28">
        <v>-1.7505758259290189</v>
      </c>
      <c r="AQ28">
        <v>-0.15412100335406359</v>
      </c>
      <c r="AR28">
        <v>-0.16719177626640661</v>
      </c>
      <c r="AS28">
        <v>4.804663951831472</v>
      </c>
      <c r="AT28">
        <v>9.2123471815071127</v>
      </c>
      <c r="AU28">
        <v>1.497699825679859</v>
      </c>
      <c r="AV28">
        <v>1.8110109592808641</v>
      </c>
      <c r="AW28">
        <v>6.4763811101860256</v>
      </c>
      <c r="AX28">
        <v>2.103835843210121</v>
      </c>
      <c r="AY28">
        <v>-0.67480773563016783</v>
      </c>
      <c r="AZ28">
        <v>2.1125348959759549</v>
      </c>
      <c r="BA28">
        <v>-2.0747751393006131</v>
      </c>
      <c r="BB28">
        <v>0.86193283725030767</v>
      </c>
      <c r="BC28">
        <v>-2.277345824330439</v>
      </c>
      <c r="BD28">
        <v>0.5088145032009237</v>
      </c>
      <c r="BE28">
        <v>-0.48005324748464773</v>
      </c>
      <c r="BF28">
        <v>6.8796757636462758E-2</v>
      </c>
      <c r="BG28">
        <v>-0.96381634989417364</v>
      </c>
      <c r="BH28">
        <v>1.782739874608239</v>
      </c>
      <c r="BI28">
        <v>0.48799724196257438</v>
      </c>
      <c r="BJ28">
        <v>-2.0610666207579409</v>
      </c>
      <c r="BK28">
        <v>-0.18479503077406889</v>
      </c>
      <c r="BL28">
        <v>0.9461127394847324</v>
      </c>
      <c r="BM28">
        <v>-0.13506623712423499</v>
      </c>
      <c r="BN28">
        <v>-15.5827414437054</v>
      </c>
    </row>
    <row r="29" spans="1:66" hidden="1">
      <c r="A29" t="s">
        <v>272</v>
      </c>
      <c r="B29" t="str">
        <f>IF(ISERROR(VLOOKUP(A29,'Country category'!$A$3:$A$50,1,FALSE)),"non-SSA","sub-Saharan Africa")</f>
        <v>non-SSA</v>
      </c>
      <c r="C29" t="s">
        <v>273</v>
      </c>
      <c r="D29" t="s">
        <v>792</v>
      </c>
      <c r="E29" t="s">
        <v>793</v>
      </c>
      <c r="G29">
        <v>2.1492747252720932</v>
      </c>
      <c r="H29">
        <v>2.0039699570847351</v>
      </c>
      <c r="I29">
        <v>-1.260754716982603</v>
      </c>
      <c r="J29">
        <v>8.3833742331262755</v>
      </c>
      <c r="K29">
        <v>2.2507784431183349</v>
      </c>
      <c r="L29">
        <v>12.3454545454513</v>
      </c>
      <c r="M29">
        <v>11.09667359667124</v>
      </c>
      <c r="N29">
        <v>0.17874875869043191</v>
      </c>
      <c r="O29">
        <v>1.520936744303597</v>
      </c>
      <c r="P29">
        <v>4.3793415886475202</v>
      </c>
      <c r="Q29">
        <v>4.1952838827819789</v>
      </c>
      <c r="R29">
        <v>2.5640739791098071</v>
      </c>
      <c r="S29">
        <v>2.238205023548502</v>
      </c>
      <c r="T29">
        <v>1.6328273868220149</v>
      </c>
      <c r="U29">
        <v>4.5512715340416463</v>
      </c>
      <c r="V29">
        <v>8.5290040744325069</v>
      </c>
      <c r="W29">
        <v>5.5008162873340609</v>
      </c>
      <c r="X29">
        <v>1.0742293375747489</v>
      </c>
      <c r="Y29">
        <v>1.768239124840989</v>
      </c>
      <c r="Z29">
        <v>6.2261418981173051</v>
      </c>
      <c r="AA29">
        <v>1.674235543444325</v>
      </c>
      <c r="AB29">
        <v>-5.9669596391588158</v>
      </c>
      <c r="AC29">
        <v>1.131648137978488</v>
      </c>
      <c r="AD29">
        <v>-0.39656298890317032</v>
      </c>
      <c r="AE29">
        <v>-2.8215859225093709</v>
      </c>
      <c r="AF29">
        <v>5.766965250428143</v>
      </c>
      <c r="AG29">
        <v>2.9124531106842402</v>
      </c>
      <c r="AH29">
        <v>3.1680901197479021</v>
      </c>
      <c r="AI29">
        <v>-0.39943287364846469</v>
      </c>
      <c r="AJ29">
        <v>-0.79846153960490085</v>
      </c>
      <c r="AK29">
        <v>-3.0358813381627101</v>
      </c>
      <c r="AL29">
        <v>0.66685196431170368</v>
      </c>
      <c r="AM29">
        <v>2.4577659243951051</v>
      </c>
      <c r="AN29">
        <v>-9.5697514628682256E-2</v>
      </c>
      <c r="AO29">
        <v>3.654763146210271</v>
      </c>
      <c r="AP29">
        <v>1.9469474792546611</v>
      </c>
      <c r="AQ29">
        <v>3.963724658523859</v>
      </c>
      <c r="AR29">
        <v>3.1396272861633459</v>
      </c>
      <c r="AS29">
        <v>2.8057217479465919</v>
      </c>
      <c r="AT29">
        <v>8.3483242061618768</v>
      </c>
      <c r="AU29">
        <v>6.071369137844755</v>
      </c>
      <c r="AV29">
        <v>-2.1167316810454651</v>
      </c>
      <c r="AW29">
        <v>2.736271274466318</v>
      </c>
      <c r="AX29">
        <v>1.655071335285925</v>
      </c>
      <c r="AY29">
        <v>1.018079897014317</v>
      </c>
      <c r="AZ29">
        <v>4.9402725194238846</v>
      </c>
      <c r="BA29">
        <v>2.763815334566615</v>
      </c>
      <c r="BB29">
        <v>-2.4447802561598171</v>
      </c>
      <c r="BC29">
        <v>-6.148629405486588</v>
      </c>
      <c r="BD29">
        <v>-1.7363632364089201</v>
      </c>
      <c r="BE29">
        <v>-2.907850829050489</v>
      </c>
      <c r="BF29">
        <v>-5.6472627477452866</v>
      </c>
      <c r="BG29">
        <v>-0.59113789520654336</v>
      </c>
      <c r="BH29">
        <v>-3.9036061078688529</v>
      </c>
      <c r="BI29">
        <v>0.62259842682104249</v>
      </c>
      <c r="BJ29">
        <v>0.39386919987983049</v>
      </c>
      <c r="BK29">
        <v>4.7161022053394248</v>
      </c>
      <c r="BL29">
        <v>-0.50445591227290265</v>
      </c>
      <c r="BM29">
        <v>0.46932087788069049</v>
      </c>
      <c r="BN29">
        <v>-6.3294242955114868</v>
      </c>
    </row>
    <row r="30" spans="1:66" hidden="1">
      <c r="A30" t="s">
        <v>274</v>
      </c>
      <c r="B30" t="str">
        <f>IF(ISERROR(VLOOKUP(A30,'Country category'!$A$3:$A$50,1,FALSE)),"non-SSA","sub-Saharan Africa")</f>
        <v>non-SSA</v>
      </c>
      <c r="C30" t="s">
        <v>275</v>
      </c>
      <c r="D30" t="s">
        <v>792</v>
      </c>
      <c r="E30" t="s">
        <v>793</v>
      </c>
      <c r="G30">
        <v>0.1183103237553382</v>
      </c>
      <c r="H30">
        <v>3.5233610718491239</v>
      </c>
      <c r="I30">
        <v>4.6999087285144441</v>
      </c>
      <c r="J30">
        <v>1.8928877835931961</v>
      </c>
      <c r="K30">
        <v>2.806634814271987</v>
      </c>
      <c r="L30">
        <v>4.9959390387119811</v>
      </c>
      <c r="M30">
        <v>4.1405458321576836</v>
      </c>
      <c r="N30">
        <v>6.2859066471961</v>
      </c>
      <c r="O30">
        <v>2.2908096583164048</v>
      </c>
      <c r="P30">
        <v>3.007286545367521</v>
      </c>
      <c r="Q30">
        <v>2.8218945123783929</v>
      </c>
      <c r="R30">
        <v>5.6469089535355437</v>
      </c>
      <c r="S30">
        <v>3.4519210119984929</v>
      </c>
      <c r="T30">
        <v>0.70125071045295329</v>
      </c>
      <c r="U30">
        <v>4.9697451818523604</v>
      </c>
      <c r="V30">
        <v>2.3222754174819329</v>
      </c>
      <c r="W30">
        <v>2.6663978308821901</v>
      </c>
      <c r="X30">
        <v>-0.1753606955857521</v>
      </c>
      <c r="Y30">
        <v>-2.0199833456407532</v>
      </c>
      <c r="Z30">
        <v>-3.448985090976961</v>
      </c>
      <c r="AA30">
        <v>-1.786639271141865</v>
      </c>
      <c r="AB30">
        <v>-5.8758122303317322</v>
      </c>
      <c r="AC30">
        <v>-5.9582314884121956</v>
      </c>
      <c r="AD30">
        <v>-2.200478310198946</v>
      </c>
      <c r="AE30">
        <v>-3.6706215416657808</v>
      </c>
      <c r="AF30">
        <v>-4.5762346753371332</v>
      </c>
      <c r="AG30">
        <v>0.33725818320182549</v>
      </c>
      <c r="AH30">
        <v>0.75923794006209278</v>
      </c>
      <c r="AI30">
        <v>1.6158565566059051</v>
      </c>
      <c r="AJ30">
        <v>2.445135200603815</v>
      </c>
      <c r="AK30">
        <v>3.0652924564199822</v>
      </c>
      <c r="AL30">
        <v>-0.47504519361214648</v>
      </c>
      <c r="AM30">
        <v>2.1028796002763528</v>
      </c>
      <c r="AN30">
        <v>2.5094553683218952</v>
      </c>
      <c r="AO30">
        <v>2.5421987959705921</v>
      </c>
      <c r="AP30">
        <v>2.2560237643926508</v>
      </c>
      <c r="AQ30">
        <v>2.8625829393532598</v>
      </c>
      <c r="AR30">
        <v>2.962844994112785</v>
      </c>
      <c r="AS30">
        <v>-1.522826282847106</v>
      </c>
      <c r="AT30">
        <v>0.54485452277306479</v>
      </c>
      <c r="AU30">
        <v>-0.23574027371115849</v>
      </c>
      <c r="AV30">
        <v>0.57978452106941347</v>
      </c>
      <c r="AW30">
        <v>0.83147528060341358</v>
      </c>
      <c r="AX30">
        <v>2.2983908781836391</v>
      </c>
      <c r="AY30">
        <v>2.5749254107710162</v>
      </c>
      <c r="AZ30">
        <v>2.977253409097429</v>
      </c>
      <c r="BA30">
        <v>2.7813671403387019</v>
      </c>
      <c r="BB30">
        <v>4.3684942732055561</v>
      </c>
      <c r="BC30">
        <v>1.6491643613816791</v>
      </c>
      <c r="BD30">
        <v>2.429302312483244</v>
      </c>
      <c r="BE30">
        <v>3.5110739643607189</v>
      </c>
      <c r="BF30">
        <v>3.4536584073208298</v>
      </c>
      <c r="BG30">
        <v>5.1275931229888272</v>
      </c>
      <c r="BH30">
        <v>3.8437498617645081</v>
      </c>
      <c r="BI30">
        <v>3.282698936531574</v>
      </c>
      <c r="BJ30">
        <v>2.731976347424748</v>
      </c>
      <c r="BK30">
        <v>2.696155231079715</v>
      </c>
      <c r="BL30">
        <v>2.752163462097684</v>
      </c>
      <c r="BM30">
        <v>0.79651609364783837</v>
      </c>
      <c r="BN30">
        <v>-10.078580345460839</v>
      </c>
    </row>
    <row r="31" spans="1:66" hidden="1">
      <c r="A31" t="s">
        <v>276</v>
      </c>
      <c r="B31" t="str">
        <f>IF(ISERROR(VLOOKUP(A31,'Country category'!$A$3:$A$50,1,FALSE)),"non-SSA","sub-Saharan Africa")</f>
        <v>non-SSA</v>
      </c>
      <c r="C31" t="s">
        <v>277</v>
      </c>
      <c r="D31" t="s">
        <v>792</v>
      </c>
      <c r="E31" t="s">
        <v>793</v>
      </c>
      <c r="G31">
        <v>5.4841042022417668</v>
      </c>
      <c r="H31">
        <v>3.5307861198128312</v>
      </c>
      <c r="I31">
        <v>-2.2840822220940988</v>
      </c>
      <c r="J31">
        <v>0.47658920348074219</v>
      </c>
      <c r="K31">
        <v>-0.43588325805984601</v>
      </c>
      <c r="L31">
        <v>3.8076906698012891</v>
      </c>
      <c r="M31">
        <v>1.4311676264938169</v>
      </c>
      <c r="N31">
        <v>6.9437423351184719</v>
      </c>
      <c r="O31">
        <v>6.7142558702982313</v>
      </c>
      <c r="P31">
        <v>7.6529694654052776</v>
      </c>
      <c r="Q31">
        <v>8.6363434365931795</v>
      </c>
      <c r="R31">
        <v>9.2763846671222865</v>
      </c>
      <c r="S31">
        <v>11.29378827338587</v>
      </c>
      <c r="T31">
        <v>5.6266783422559854</v>
      </c>
      <c r="U31">
        <v>2.7046148979133871</v>
      </c>
      <c r="V31">
        <v>7.6714628814306423</v>
      </c>
      <c r="W31">
        <v>2.4754161573532509</v>
      </c>
      <c r="X31">
        <v>2.5118414454581308</v>
      </c>
      <c r="Y31">
        <v>4.262383419450515</v>
      </c>
      <c r="Z31">
        <v>6.6525370819554146</v>
      </c>
      <c r="AA31">
        <v>-6.478748340610494</v>
      </c>
      <c r="AB31">
        <v>-1.503862862228772</v>
      </c>
      <c r="AC31">
        <v>-5.1424911341212152</v>
      </c>
      <c r="AD31">
        <v>3.063433053387342</v>
      </c>
      <c r="AE31">
        <v>5.5454792227278062</v>
      </c>
      <c r="AF31">
        <v>5.283653713954493</v>
      </c>
      <c r="AG31">
        <v>1.485222405300533</v>
      </c>
      <c r="AH31">
        <v>-1.963714376017236</v>
      </c>
      <c r="AI31">
        <v>1.255962855580435</v>
      </c>
      <c r="AJ31">
        <v>-6.0671178543285293</v>
      </c>
      <c r="AK31">
        <v>-0.72983895497958429</v>
      </c>
      <c r="AL31">
        <v>-2.2277085370609631</v>
      </c>
      <c r="AM31">
        <v>3.192299358741522</v>
      </c>
      <c r="AN31">
        <v>4.1375087845423053</v>
      </c>
      <c r="AO31">
        <v>2.559523387031049</v>
      </c>
      <c r="AP31">
        <v>0.59776325589535872</v>
      </c>
      <c r="AQ31">
        <v>1.7906034360830181</v>
      </c>
      <c r="AR31">
        <v>-1.1843647714206751</v>
      </c>
      <c r="AS31">
        <v>-1.009137302513849</v>
      </c>
      <c r="AT31">
        <v>2.9118264351474181</v>
      </c>
      <c r="AU31">
        <v>1.3370860675166799E-2</v>
      </c>
      <c r="AV31">
        <v>1.7094709661918299</v>
      </c>
      <c r="AW31">
        <v>-0.12293372384343119</v>
      </c>
      <c r="AX31">
        <v>4.4970770626736822</v>
      </c>
      <c r="AY31">
        <v>2.0263042288904098</v>
      </c>
      <c r="AZ31">
        <v>2.834758484028129</v>
      </c>
      <c r="BA31">
        <v>4.9747018960273834</v>
      </c>
      <c r="BB31">
        <v>4.054410663809648</v>
      </c>
      <c r="BC31">
        <v>-1.081942368698563</v>
      </c>
      <c r="BD31">
        <v>6.5243700556560924</v>
      </c>
      <c r="BE31">
        <v>3.0264019693381239</v>
      </c>
      <c r="BF31">
        <v>1.0145408211788409</v>
      </c>
      <c r="BG31">
        <v>2.1088858480824801</v>
      </c>
      <c r="BH31">
        <v>-0.35248314500535122</v>
      </c>
      <c r="BI31">
        <v>-4.351475066044145</v>
      </c>
      <c r="BJ31">
        <v>-4.0694109238141749</v>
      </c>
      <c r="BK31">
        <v>0.50833798031449362</v>
      </c>
      <c r="BL31">
        <v>0.98896003262385079</v>
      </c>
      <c r="BM31">
        <v>0.65185344581890092</v>
      </c>
      <c r="BN31">
        <v>-4.7405531953909303</v>
      </c>
    </row>
    <row r="32" spans="1:66" hidden="1">
      <c r="A32" t="s">
        <v>278</v>
      </c>
      <c r="B32" t="str">
        <f>IF(ISERROR(VLOOKUP(A32,'Country category'!$A$3:$A$50,1,FALSE)),"non-SSA","sub-Saharan Africa")</f>
        <v>non-SSA</v>
      </c>
      <c r="C32" t="s">
        <v>279</v>
      </c>
      <c r="D32" t="s">
        <v>792</v>
      </c>
      <c r="E32" t="s">
        <v>793</v>
      </c>
      <c r="U32">
        <v>-2.5037646552215311</v>
      </c>
      <c r="V32">
        <v>3.7591315290374889</v>
      </c>
      <c r="W32">
        <v>3.081383487396792</v>
      </c>
      <c r="X32">
        <v>4.3450095152577433</v>
      </c>
      <c r="Y32">
        <v>7.4006478514437646</v>
      </c>
      <c r="Z32">
        <v>3.9425674827155039</v>
      </c>
      <c r="AA32">
        <v>-2.2514153381361268</v>
      </c>
      <c r="AB32">
        <v>-5.1936338943840497</v>
      </c>
      <c r="AC32">
        <v>0.22001324019964841</v>
      </c>
      <c r="AD32">
        <v>3.3157186629540401</v>
      </c>
      <c r="AE32">
        <v>0.79564732350037559</v>
      </c>
      <c r="AF32">
        <v>4.7538426086178589</v>
      </c>
      <c r="AG32">
        <v>2.2350962940284518</v>
      </c>
      <c r="AH32">
        <v>3.1224879051474228</v>
      </c>
      <c r="AI32">
        <v>3.2050653751908982</v>
      </c>
      <c r="AJ32">
        <v>-3.6677816291356891</v>
      </c>
      <c r="AK32">
        <v>-4.2591190491212814</v>
      </c>
      <c r="AL32">
        <v>-6.0433622480316416</v>
      </c>
      <c r="AM32">
        <v>0.41910814099681198</v>
      </c>
      <c r="AN32">
        <v>1.616438169578686</v>
      </c>
      <c r="AO32">
        <v>1.606640116898262</v>
      </c>
      <c r="AP32">
        <v>3.551299912294553</v>
      </c>
      <c r="AQ32">
        <v>4.2964323257732104</v>
      </c>
      <c r="AR32">
        <v>3.2851808629643671</v>
      </c>
      <c r="AS32">
        <v>-8.1218371724816052E-2</v>
      </c>
      <c r="AT32">
        <v>4.0409584493781239</v>
      </c>
      <c r="AU32">
        <v>-2.717672889955224</v>
      </c>
      <c r="AV32">
        <v>0.44495965856717129</v>
      </c>
      <c r="AW32">
        <v>1.837293190945928</v>
      </c>
      <c r="AX32">
        <v>1.0608910294602789</v>
      </c>
      <c r="AY32">
        <v>3.5653236662981982</v>
      </c>
      <c r="AZ32">
        <v>5.461876364228317</v>
      </c>
      <c r="BA32">
        <v>1.7525012996506599</v>
      </c>
      <c r="BB32">
        <v>0.25318461638515538</v>
      </c>
      <c r="BC32">
        <v>-5.4698432280634108</v>
      </c>
      <c r="BD32">
        <v>-2.6411070724771828</v>
      </c>
      <c r="BE32">
        <v>-0.97373996173631383</v>
      </c>
      <c r="BF32">
        <v>-0.70508296013743177</v>
      </c>
      <c r="BG32">
        <v>-1.613257345533242</v>
      </c>
      <c r="BH32">
        <v>-0.31074517215631658</v>
      </c>
      <c r="BI32">
        <v>2.2684552674896419</v>
      </c>
      <c r="BJ32">
        <v>2.3098120322008242</v>
      </c>
      <c r="BK32">
        <v>0.32381653114046571</v>
      </c>
      <c r="BL32">
        <v>-0.72288647222546842</v>
      </c>
      <c r="BM32">
        <v>-0.22875084013726621</v>
      </c>
      <c r="BN32">
        <v>-19.07818762048004</v>
      </c>
    </row>
    <row r="33" spans="1:66" hidden="1">
      <c r="A33" t="s">
        <v>280</v>
      </c>
      <c r="B33" t="str">
        <f>IF(ISERROR(VLOOKUP(A33,'Country category'!$A$3:$A$50,1,FALSE)),"non-SSA","sub-Saharan Africa")</f>
        <v>non-SSA</v>
      </c>
      <c r="C33" t="s">
        <v>281</v>
      </c>
      <c r="D33" t="s">
        <v>792</v>
      </c>
      <c r="E33" t="s">
        <v>793</v>
      </c>
      <c r="U33">
        <v>-3.7212156863379988</v>
      </c>
      <c r="V33">
        <v>15.48415718841045</v>
      </c>
      <c r="W33">
        <v>6.7623281875408168</v>
      </c>
      <c r="X33">
        <v>2.955024877093464</v>
      </c>
      <c r="Y33">
        <v>18.38437202516651</v>
      </c>
      <c r="Z33">
        <v>-10.01110734986125</v>
      </c>
      <c r="AA33">
        <v>-22.290509140548341</v>
      </c>
      <c r="AB33">
        <v>0.91106557846045177</v>
      </c>
      <c r="AC33">
        <v>-2.346201153430485</v>
      </c>
      <c r="AD33">
        <v>-2.214186629908355</v>
      </c>
      <c r="AE33">
        <v>-4.2400894285840556</v>
      </c>
      <c r="AF33">
        <v>-5.4442075564212047</v>
      </c>
      <c r="AG33">
        <v>-0.84548553375444158</v>
      </c>
      <c r="AH33">
        <v>-1.7319775343056421</v>
      </c>
      <c r="AI33">
        <v>-3.848126964723122</v>
      </c>
      <c r="AJ33">
        <v>-1.746556699012956</v>
      </c>
      <c r="AK33">
        <v>0.2422882612137727</v>
      </c>
      <c r="AL33">
        <v>1.821081207371662</v>
      </c>
      <c r="AM33">
        <v>-2.4714969421302868</v>
      </c>
      <c r="AN33">
        <v>0.37729267690060908</v>
      </c>
      <c r="AO33">
        <v>1.7850870948687569</v>
      </c>
      <c r="AP33">
        <v>0.34266542744978779</v>
      </c>
      <c r="AQ33">
        <v>-3.790039441721277</v>
      </c>
      <c r="AR33">
        <v>-2.7935937399723509</v>
      </c>
      <c r="AS33">
        <v>0.81587598749648294</v>
      </c>
      <c r="AT33">
        <v>0.70331697090718137</v>
      </c>
      <c r="AU33">
        <v>0.66793026377733611</v>
      </c>
      <c r="AV33">
        <v>1.853226241597312</v>
      </c>
      <c r="AW33">
        <v>1.005462767050332</v>
      </c>
      <c r="AX33">
        <v>-1.212258392129925</v>
      </c>
      <c r="AY33">
        <v>-1.1736583133841241</v>
      </c>
      <c r="AZ33">
        <v>2.9456445082112879</v>
      </c>
      <c r="BA33">
        <v>-1.10213493246205</v>
      </c>
      <c r="BB33">
        <v>-3.090072106777924</v>
      </c>
      <c r="BC33">
        <v>-2.9119320712547112</v>
      </c>
      <c r="BD33">
        <v>1.3497227416716839</v>
      </c>
      <c r="BE33">
        <v>2.413739982357725</v>
      </c>
      <c r="BF33">
        <v>-0.43014383838232112</v>
      </c>
      <c r="BG33">
        <v>-3.4370199853559602</v>
      </c>
      <c r="BH33">
        <v>-3.7845196540725401</v>
      </c>
      <c r="BI33">
        <v>-1.625373518616982</v>
      </c>
      <c r="BJ33">
        <v>-3.610898642858245</v>
      </c>
      <c r="BK33">
        <v>0.2090444419088584</v>
      </c>
      <c r="BL33">
        <v>-0.99246095284709668</v>
      </c>
      <c r="BM33">
        <v>2.8296900218782501</v>
      </c>
      <c r="BN33">
        <v>0.16565854803123159</v>
      </c>
    </row>
    <row r="34" spans="1:66" hidden="1">
      <c r="A34" t="s">
        <v>282</v>
      </c>
      <c r="B34" t="str">
        <f>IF(ISERROR(VLOOKUP(A34,'Country category'!$A$3:$A$50,1,FALSE)),"non-SSA","sub-Saharan Africa")</f>
        <v>non-SSA</v>
      </c>
      <c r="C34" t="s">
        <v>283</v>
      </c>
      <c r="D34" t="s">
        <v>792</v>
      </c>
      <c r="E34" t="s">
        <v>793</v>
      </c>
      <c r="AA34">
        <v>12.0318595292062</v>
      </c>
      <c r="AB34">
        <v>0.82784347644934542</v>
      </c>
      <c r="AC34">
        <v>7.6980037782607127</v>
      </c>
      <c r="AD34">
        <v>1.859086024150812</v>
      </c>
      <c r="AE34">
        <v>1.1619807315089901</v>
      </c>
      <c r="AF34">
        <v>8.0368160672848603</v>
      </c>
      <c r="AG34">
        <v>24.973672354165739</v>
      </c>
      <c r="AH34">
        <v>1.638119809838898</v>
      </c>
      <c r="AI34">
        <v>4.7566552185476212</v>
      </c>
      <c r="AJ34">
        <v>8.588875735333005</v>
      </c>
      <c r="AK34">
        <v>-1.1224453645232439</v>
      </c>
      <c r="AL34">
        <v>4.6228086477676698</v>
      </c>
      <c r="AM34">
        <v>2.3569023104132749</v>
      </c>
      <c r="AN34">
        <v>5.0866627305898362</v>
      </c>
      <c r="AO34">
        <v>6.5285615833136461</v>
      </c>
      <c r="AP34">
        <v>4.2312567101517828</v>
      </c>
      <c r="AQ34">
        <v>3.417678606086596</v>
      </c>
      <c r="AR34">
        <v>3.5372528586525789</v>
      </c>
      <c r="AS34">
        <v>5.4598626056664159</v>
      </c>
      <c r="AT34">
        <v>1.059276076024233</v>
      </c>
      <c r="AU34">
        <v>6.0821528365514013</v>
      </c>
      <c r="AV34">
        <v>8.7613554466253305</v>
      </c>
      <c r="AW34">
        <v>5.7942307550354846</v>
      </c>
      <c r="AX34">
        <v>4.1884643540299322</v>
      </c>
      <c r="AY34">
        <v>5.6442301916029152</v>
      </c>
      <c r="AZ34">
        <v>5.5902277605681832</v>
      </c>
      <c r="BA34">
        <v>17.03122084899174</v>
      </c>
      <c r="BB34">
        <v>3.7480502481183748</v>
      </c>
      <c r="BC34">
        <v>5.6911250693432578</v>
      </c>
      <c r="BD34">
        <v>10.774509318254591</v>
      </c>
      <c r="BE34">
        <v>6.7685276966964238</v>
      </c>
      <c r="BF34">
        <v>3.877054941051099</v>
      </c>
      <c r="BG34">
        <v>0.87581524395852739</v>
      </c>
      <c r="BH34">
        <v>4.4793212870014827</v>
      </c>
      <c r="BI34">
        <v>5.3482582029472923</v>
      </c>
      <c r="BJ34">
        <v>6.8323670597097959</v>
      </c>
      <c r="BK34">
        <v>3.4086113665762241</v>
      </c>
      <c r="BL34">
        <v>1.848487752398583</v>
      </c>
      <c r="BM34">
        <v>4.5497372848932258</v>
      </c>
      <c r="BN34">
        <v>-11.06902880434691</v>
      </c>
    </row>
    <row r="35" spans="1:66">
      <c r="A35" t="s">
        <v>138</v>
      </c>
      <c r="B35" t="str">
        <f>IF(ISERROR(VLOOKUP(A35,'Country category'!$A$3:$A$50,1,FALSE)),"non-SSA","sub-Saharan Africa")</f>
        <v>sub-Saharan Africa</v>
      </c>
      <c r="C35" t="s">
        <v>284</v>
      </c>
      <c r="D35" t="s">
        <v>792</v>
      </c>
      <c r="E35" t="s">
        <v>793</v>
      </c>
      <c r="G35">
        <v>4.2783877401577683</v>
      </c>
      <c r="H35">
        <v>4.4084039354984128</v>
      </c>
      <c r="I35">
        <v>3.5651218190031102</v>
      </c>
      <c r="J35">
        <v>4.4576431421656082</v>
      </c>
      <c r="K35">
        <v>3.522688662857917</v>
      </c>
      <c r="L35">
        <v>4.1201092322977084</v>
      </c>
      <c r="M35">
        <v>3.7228231072100328</v>
      </c>
      <c r="N35">
        <v>8.187334479495604</v>
      </c>
      <c r="O35">
        <v>12.42073156980585</v>
      </c>
      <c r="P35">
        <v>14.05714746884739</v>
      </c>
      <c r="Q35">
        <v>22.19334802649422</v>
      </c>
      <c r="R35">
        <v>22.432214450954358</v>
      </c>
      <c r="S35">
        <v>17.292600579726521</v>
      </c>
      <c r="T35">
        <v>5.023291847618168</v>
      </c>
      <c r="U35">
        <v>4.5485422328315224</v>
      </c>
      <c r="V35">
        <v>6.5323476848502082</v>
      </c>
      <c r="W35">
        <v>7.7374229310339047</v>
      </c>
      <c r="X35">
        <v>9.9467802575752984</v>
      </c>
      <c r="Y35">
        <v>7.9215272872046398</v>
      </c>
      <c r="Z35">
        <v>7.8974948637868749</v>
      </c>
      <c r="AA35">
        <v>5.2490433523836506</v>
      </c>
      <c r="AB35">
        <v>8.3857104996027516</v>
      </c>
      <c r="AC35">
        <v>9.3682577526503792</v>
      </c>
      <c r="AD35">
        <v>4.8289445450303816</v>
      </c>
      <c r="AE35">
        <v>3.3047234887571189</v>
      </c>
      <c r="AF35">
        <v>4.1454120916132524</v>
      </c>
      <c r="AG35">
        <v>7.6236676796010556</v>
      </c>
      <c r="AH35">
        <v>14.95404661700965</v>
      </c>
      <c r="AI35">
        <v>9.0247366798361242</v>
      </c>
      <c r="AJ35">
        <v>3.2651633649148271</v>
      </c>
      <c r="AK35">
        <v>4.2531473923212388</v>
      </c>
      <c r="AL35">
        <v>0.1077867160222041</v>
      </c>
      <c r="AM35">
        <v>-0.67486427221392375</v>
      </c>
      <c r="AN35">
        <v>1.102291732398712</v>
      </c>
      <c r="AO35">
        <v>4.472473404381347</v>
      </c>
      <c r="AP35">
        <v>3.3294377378288118</v>
      </c>
      <c r="AQ35">
        <v>5.8153909938088049</v>
      </c>
      <c r="AR35">
        <v>-1.8129338607368479</v>
      </c>
      <c r="AS35">
        <v>7.3221709388388234</v>
      </c>
      <c r="AT35">
        <v>-6.4863830711090031E-2</v>
      </c>
      <c r="AU35">
        <v>-1.6255842605049791</v>
      </c>
      <c r="AV35">
        <v>4.2051096721772012</v>
      </c>
      <c r="AW35">
        <v>2.8312432118129611</v>
      </c>
      <c r="AX35">
        <v>0.89397481912736509</v>
      </c>
      <c r="AY35">
        <v>2.6071748331617779</v>
      </c>
      <c r="AZ35">
        <v>6.1897597819974521</v>
      </c>
      <c r="BA35">
        <v>5.9935768718001583</v>
      </c>
      <c r="BB35">
        <v>4.017076034155707</v>
      </c>
      <c r="BC35">
        <v>-9.4420210479900817</v>
      </c>
      <c r="BD35">
        <v>6.7273260381818014</v>
      </c>
      <c r="BE35">
        <v>4.5592477827205187</v>
      </c>
      <c r="BF35">
        <v>3.2195519027994952</v>
      </c>
      <c r="BG35">
        <v>10.10178009480134</v>
      </c>
      <c r="BH35">
        <v>2.849377992699246</v>
      </c>
      <c r="BI35">
        <v>-7.1446438017400311</v>
      </c>
      <c r="BJ35">
        <v>5.0938620338934868</v>
      </c>
      <c r="BK35">
        <v>1.8738815256832031</v>
      </c>
      <c r="BL35">
        <v>1.720434373041229</v>
      </c>
      <c r="BM35">
        <v>0.77363754940178353</v>
      </c>
      <c r="BN35">
        <v>-10.357648119691859</v>
      </c>
    </row>
    <row r="36" spans="1:66">
      <c r="A36" t="s">
        <v>143</v>
      </c>
      <c r="B36" t="str">
        <f>IF(ISERROR(VLOOKUP(A36,'Country category'!$A$3:$A$50,1,FALSE)),"non-SSA","sub-Saharan Africa")</f>
        <v>sub-Saharan Africa</v>
      </c>
      <c r="C36" t="s">
        <v>285</v>
      </c>
      <c r="D36" t="s">
        <v>792</v>
      </c>
      <c r="E36" t="s">
        <v>793</v>
      </c>
      <c r="G36">
        <v>3.2762165664149312</v>
      </c>
      <c r="H36">
        <v>-5.3176932959571843</v>
      </c>
      <c r="I36">
        <v>-2.433820747119313</v>
      </c>
      <c r="J36">
        <v>0.22461060624145551</v>
      </c>
      <c r="K36">
        <v>-0.96633654267705538</v>
      </c>
      <c r="L36">
        <v>-1.3592459291997021</v>
      </c>
      <c r="M36">
        <v>2.5143988177996728</v>
      </c>
      <c r="N36">
        <v>-0.68257447558697493</v>
      </c>
      <c r="O36">
        <v>5.004218573368945</v>
      </c>
      <c r="P36">
        <v>0.50862062499363958</v>
      </c>
      <c r="Q36">
        <v>-0.48303060536581199</v>
      </c>
      <c r="R36">
        <v>-1.4608183432249009</v>
      </c>
      <c r="S36">
        <v>0.43366789202656258</v>
      </c>
      <c r="T36">
        <v>4.706913186977431</v>
      </c>
      <c r="U36">
        <v>-1.337210281219456</v>
      </c>
      <c r="V36">
        <v>3.3919921116563931</v>
      </c>
      <c r="W36">
        <v>1.62331148735484</v>
      </c>
      <c r="X36">
        <v>-1.105573478176481</v>
      </c>
      <c r="Y36">
        <v>-4.8851279664934282</v>
      </c>
      <c r="Z36">
        <v>-7.0228969057055224</v>
      </c>
      <c r="AA36">
        <v>-4.3741631863458537</v>
      </c>
      <c r="AB36">
        <v>4.4456658330750676</v>
      </c>
      <c r="AC36">
        <v>-10.91069388859508</v>
      </c>
      <c r="AD36">
        <v>6.3868487167137289</v>
      </c>
      <c r="AE36">
        <v>1.3194830451855639</v>
      </c>
      <c r="AF36">
        <v>1.3612977004908089</v>
      </c>
      <c r="AG36">
        <v>-6.7013709437015194</v>
      </c>
      <c r="AH36">
        <v>-6.9515503283497537E-2</v>
      </c>
      <c r="AI36">
        <v>5.4854216289655262E-2</v>
      </c>
      <c r="AJ36">
        <v>-4.2743691875937913</v>
      </c>
      <c r="AK36">
        <v>-3.0319691958850972</v>
      </c>
      <c r="AL36">
        <v>-8.9768622934103774</v>
      </c>
      <c r="AM36">
        <v>-2.527467517688152</v>
      </c>
      <c r="AN36">
        <v>1.92632802162673</v>
      </c>
      <c r="AO36">
        <v>4.2845837458587397</v>
      </c>
      <c r="AP36">
        <v>-6.4832902107665973</v>
      </c>
      <c r="AQ36">
        <v>2.686489761142099</v>
      </c>
      <c r="AR36">
        <v>2.1981431110692569</v>
      </c>
      <c r="AS36">
        <v>1.1968060823593309</v>
      </c>
      <c r="AT36">
        <v>-4.6966128153210036</v>
      </c>
      <c r="AU36">
        <v>2.1746359261372419</v>
      </c>
      <c r="AV36">
        <v>1.433283274044683</v>
      </c>
      <c r="AW36">
        <v>-7.3244473212572254</v>
      </c>
      <c r="AX36">
        <v>3.8883610304646652</v>
      </c>
      <c r="AY36">
        <v>-1.0532175332032381</v>
      </c>
      <c r="AZ36">
        <v>2.743504181100278</v>
      </c>
      <c r="BA36">
        <v>2.615832213601649</v>
      </c>
      <c r="BB36">
        <v>0.25433100894194638</v>
      </c>
      <c r="BC36">
        <v>6.978712514639156</v>
      </c>
      <c r="BD36">
        <v>3.458709217493563</v>
      </c>
      <c r="BE36">
        <v>3.4430039997964879</v>
      </c>
      <c r="BF36">
        <v>4.6329221011555717</v>
      </c>
      <c r="BG36">
        <v>-36.556919546226311</v>
      </c>
      <c r="BH36">
        <v>-0.28269589285582702</v>
      </c>
      <c r="BI36">
        <v>3.6637043029342351</v>
      </c>
      <c r="BJ36">
        <v>3.7227778740376318</v>
      </c>
      <c r="BK36">
        <v>3.200452518514012</v>
      </c>
      <c r="BL36">
        <v>2.2246754513949161</v>
      </c>
      <c r="BM36">
        <v>1.2894613670000581</v>
      </c>
      <c r="BN36">
        <v>-0.93683648756240245</v>
      </c>
    </row>
    <row r="37" spans="1:66" hidden="1">
      <c r="A37" t="s">
        <v>286</v>
      </c>
      <c r="B37" t="str">
        <f>IF(ISERROR(VLOOKUP(A37,'Country category'!$A$3:$A$50,1,FALSE)),"non-SSA","sub-Saharan Africa")</f>
        <v>non-SSA</v>
      </c>
      <c r="C37" t="s">
        <v>287</v>
      </c>
      <c r="D37" t="s">
        <v>792</v>
      </c>
      <c r="E37" t="s">
        <v>793</v>
      </c>
      <c r="G37">
        <v>1.119386964766079</v>
      </c>
      <c r="H37">
        <v>5.4458582364747912</v>
      </c>
      <c r="I37">
        <v>3.4052129167442762</v>
      </c>
      <c r="J37">
        <v>4.6507554818026478</v>
      </c>
      <c r="K37">
        <v>4.4095183170512797</v>
      </c>
      <c r="L37">
        <v>4.7356757750809209</v>
      </c>
      <c r="M37">
        <v>1.252816829793574</v>
      </c>
      <c r="N37">
        <v>3.3152500353799179</v>
      </c>
      <c r="O37">
        <v>3.6267332549322622</v>
      </c>
      <c r="AR37">
        <v>1.9469546397465221</v>
      </c>
      <c r="AS37">
        <v>3.128791683649212</v>
      </c>
      <c r="AT37">
        <v>3.9452185640419799</v>
      </c>
      <c r="AU37">
        <v>0.30986978055193498</v>
      </c>
      <c r="AV37">
        <v>2.303577137364528</v>
      </c>
      <c r="AW37">
        <v>2.879569828111102</v>
      </c>
      <c r="AX37">
        <v>2.9489982712158849</v>
      </c>
      <c r="AY37">
        <v>4.008877888822866</v>
      </c>
      <c r="AZ37">
        <v>3.1186930693594519</v>
      </c>
      <c r="BA37">
        <v>5.8357933754582376</v>
      </c>
      <c r="BB37">
        <v>-8.0294838744492836E-2</v>
      </c>
      <c r="BC37">
        <v>-4.0304198487143594</v>
      </c>
      <c r="BD37">
        <v>1.949628189442294</v>
      </c>
      <c r="BE37">
        <v>2.142309009466572</v>
      </c>
      <c r="BF37">
        <v>0.66324799486683617</v>
      </c>
      <c r="BG37">
        <v>1.2536138133002479</v>
      </c>
      <c r="BH37">
        <v>1.8410261243114121</v>
      </c>
      <c r="BI37">
        <v>-8.9285801148974997E-2</v>
      </c>
      <c r="BJ37">
        <v>-0.1358426213219133</v>
      </c>
      <c r="BK37">
        <v>1.8111145491198219</v>
      </c>
      <c r="BL37">
        <v>1.335470890371028</v>
      </c>
      <c r="BM37">
        <v>0.44813239143748262</v>
      </c>
      <c r="BN37">
        <v>-6.2599921646779251</v>
      </c>
    </row>
    <row r="38" spans="1:66" hidden="1">
      <c r="A38" t="s">
        <v>288</v>
      </c>
      <c r="B38" t="str">
        <f>IF(ISERROR(VLOOKUP(A38,'Country category'!$A$3:$A$50,1,FALSE)),"non-SSA","sub-Saharan Africa")</f>
        <v>non-SSA</v>
      </c>
      <c r="C38" t="s">
        <v>289</v>
      </c>
      <c r="D38" t="s">
        <v>792</v>
      </c>
      <c r="E38" t="s">
        <v>793</v>
      </c>
      <c r="AK38">
        <v>-9.5422737928768697</v>
      </c>
      <c r="AL38">
        <v>-1.6324930171726351</v>
      </c>
      <c r="AM38">
        <v>1.611636351180977</v>
      </c>
      <c r="AN38">
        <v>4.1250509474303243</v>
      </c>
      <c r="AO38">
        <v>5.8638582943171684</v>
      </c>
      <c r="AP38">
        <v>4.7709971569358061</v>
      </c>
      <c r="AQ38">
        <v>2.5086794778533772</v>
      </c>
      <c r="AR38">
        <v>2.8545005899065932</v>
      </c>
      <c r="AS38">
        <v>2.0759761426976979</v>
      </c>
      <c r="AT38">
        <v>4.5431432179633484</v>
      </c>
      <c r="AU38">
        <v>3.8283127839449089</v>
      </c>
      <c r="AV38">
        <v>4.2851031861540747</v>
      </c>
      <c r="AW38">
        <v>4.4118764647349744</v>
      </c>
      <c r="AX38">
        <v>6.1268517664018836</v>
      </c>
      <c r="AY38">
        <v>5.3057666374406267</v>
      </c>
      <c r="AZ38">
        <v>6.8589854170225948</v>
      </c>
      <c r="BA38">
        <v>6.8203450038854356</v>
      </c>
      <c r="BB38">
        <v>4.3007746507379636</v>
      </c>
      <c r="BC38">
        <v>-3.3128850110131651</v>
      </c>
      <c r="BD38">
        <v>2.066260181281947</v>
      </c>
      <c r="BE38">
        <v>3.3092148672766228</v>
      </c>
      <c r="BF38">
        <v>0.99438840023793773</v>
      </c>
      <c r="BG38">
        <v>1.455574041743432</v>
      </c>
      <c r="BH38">
        <v>3.199952307294168</v>
      </c>
      <c r="BI38">
        <v>4.187497280267749</v>
      </c>
      <c r="BJ38">
        <v>3.3341439389950982</v>
      </c>
      <c r="BK38">
        <v>5.1380743941631124</v>
      </c>
      <c r="BL38">
        <v>4.696653120193389</v>
      </c>
      <c r="BM38">
        <v>4.2143596386497526</v>
      </c>
      <c r="BN38">
        <v>-3.6770918213676111</v>
      </c>
    </row>
    <row r="39" spans="1:66" hidden="1">
      <c r="A39" t="s">
        <v>290</v>
      </c>
      <c r="B39" t="str">
        <f>IF(ISERROR(VLOOKUP(A39,'Country category'!$A$3:$A$50,1,FALSE)),"non-SSA","sub-Saharan Africa")</f>
        <v>non-SSA</v>
      </c>
      <c r="C39" t="s">
        <v>291</v>
      </c>
      <c r="D39" t="s">
        <v>792</v>
      </c>
      <c r="E39" t="s">
        <v>793</v>
      </c>
      <c r="AA39">
        <v>1.0470282666450861</v>
      </c>
      <c r="AB39">
        <v>-1.884376997486271</v>
      </c>
      <c r="AC39">
        <v>0.20847517848139319</v>
      </c>
      <c r="AD39">
        <v>2.6392043630841751</v>
      </c>
      <c r="AE39">
        <v>3.2169451042758652</v>
      </c>
      <c r="AF39">
        <v>1.3299459317054529</v>
      </c>
      <c r="AG39">
        <v>0.94940335031259337</v>
      </c>
      <c r="AH39">
        <v>2.521347258383642</v>
      </c>
      <c r="AI39">
        <v>3.4906429759013089</v>
      </c>
      <c r="AJ39">
        <v>2.6154663018064208</v>
      </c>
      <c r="AK39">
        <v>-2.1464898423630809</v>
      </c>
      <c r="AL39">
        <v>-1.139718982908249</v>
      </c>
      <c r="AM39">
        <v>-1.031422704984337</v>
      </c>
      <c r="AN39">
        <v>0.46568645925199798</v>
      </c>
      <c r="AO39">
        <v>-0.18835061917221199</v>
      </c>
      <c r="AP39">
        <v>5.1070782842700169E-2</v>
      </c>
      <c r="AQ39">
        <v>2.023107170686941</v>
      </c>
      <c r="AR39">
        <v>2.7595419437305111</v>
      </c>
      <c r="AS39">
        <v>1.261444945308511</v>
      </c>
      <c r="AT39">
        <v>3.3937476814814</v>
      </c>
      <c r="AU39">
        <v>0.93510396850808775</v>
      </c>
      <c r="AV39">
        <v>-0.75908008413369998</v>
      </c>
      <c r="AW39">
        <v>-0.78567427038500171</v>
      </c>
      <c r="AX39">
        <v>2.1171301196291519</v>
      </c>
      <c r="AY39">
        <v>2.225677166257412</v>
      </c>
      <c r="AZ39">
        <v>3.3642965456176772</v>
      </c>
      <c r="BA39">
        <v>3.0704624986739049</v>
      </c>
      <c r="BB39">
        <v>1.458141101211766</v>
      </c>
      <c r="BC39">
        <v>-3.295521168296645</v>
      </c>
      <c r="BD39">
        <v>2.1980865100374558</v>
      </c>
      <c r="BE39">
        <v>0.79349080704453456</v>
      </c>
      <c r="BF39">
        <v>0.148135706748036</v>
      </c>
      <c r="BG39">
        <v>0.657546866138631</v>
      </c>
      <c r="BH39">
        <v>1.2044816040427411</v>
      </c>
      <c r="BI39">
        <v>0.50712210570307548</v>
      </c>
      <c r="BJ39">
        <v>0.93688374126350027</v>
      </c>
      <c r="BK39">
        <v>0.64128406567421337</v>
      </c>
      <c r="BL39">
        <v>2.161569653431243</v>
      </c>
      <c r="BM39">
        <v>0.49160914487369212</v>
      </c>
      <c r="BN39">
        <v>-3.089159959549121</v>
      </c>
    </row>
    <row r="40" spans="1:66" hidden="1">
      <c r="A40" t="s">
        <v>292</v>
      </c>
      <c r="B40" t="str">
        <f>IF(ISERROR(VLOOKUP(A40,'Country category'!$A$3:$A$50,1,FALSE)),"non-SSA","sub-Saharan Africa")</f>
        <v>non-SSA</v>
      </c>
      <c r="C40" t="s">
        <v>293</v>
      </c>
      <c r="D40" t="s">
        <v>792</v>
      </c>
      <c r="E40" t="s">
        <v>793</v>
      </c>
      <c r="AS40">
        <v>3.029715616375753</v>
      </c>
      <c r="AT40">
        <v>5.1949853383691504</v>
      </c>
      <c r="AU40">
        <v>-1.94760764142822</v>
      </c>
      <c r="AV40">
        <v>-1.9570502709659789</v>
      </c>
      <c r="AW40">
        <v>-3.511120537868635</v>
      </c>
      <c r="AX40">
        <v>-0.20935694017990161</v>
      </c>
      <c r="AY40">
        <v>0.74142468455798394</v>
      </c>
      <c r="AZ40">
        <v>3.9739990049155982</v>
      </c>
      <c r="BA40">
        <v>4.7718536760246906</v>
      </c>
    </row>
    <row r="41" spans="1:66" hidden="1">
      <c r="A41" t="s">
        <v>294</v>
      </c>
      <c r="B41" t="str">
        <f>IF(ISERROR(VLOOKUP(A41,'Country category'!$A$3:$A$50,1,FALSE)),"non-SSA","sub-Saharan Africa")</f>
        <v>non-SSA</v>
      </c>
      <c r="C41" t="s">
        <v>295</v>
      </c>
      <c r="D41" t="s">
        <v>792</v>
      </c>
      <c r="E41" t="s">
        <v>793</v>
      </c>
      <c r="G41">
        <v>3.0802910694620782</v>
      </c>
      <c r="H41">
        <v>1.902549010805842</v>
      </c>
      <c r="I41">
        <v>3.717376294759589</v>
      </c>
      <c r="J41">
        <v>0.56387857282543052</v>
      </c>
      <c r="K41">
        <v>-0.93352620955022303</v>
      </c>
      <c r="L41">
        <v>9.2523446045719879</v>
      </c>
      <c r="M41">
        <v>1.844096781386753</v>
      </c>
      <c r="N41">
        <v>1.877012849148699</v>
      </c>
      <c r="O41">
        <v>2.2485395694055228</v>
      </c>
      <c r="P41">
        <v>0.18617378669667059</v>
      </c>
      <c r="Q41">
        <v>7.6664366006201021</v>
      </c>
      <c r="R41">
        <v>-2.596773081016678</v>
      </c>
      <c r="S41">
        <v>-6.5293415593864523</v>
      </c>
      <c r="T41">
        <v>0.78217346069280325</v>
      </c>
      <c r="U41">
        <v>-14.256423593064479</v>
      </c>
      <c r="V41">
        <v>2.2440825683516721</v>
      </c>
      <c r="W41">
        <v>8.7671931962069749</v>
      </c>
      <c r="X41">
        <v>6.0850963378731961</v>
      </c>
      <c r="Y41">
        <v>6.8219998924515286</v>
      </c>
      <c r="Z41">
        <v>6.4312884945695714</v>
      </c>
      <c r="AA41">
        <v>5.0292166723111933</v>
      </c>
      <c r="AB41">
        <v>-12.24096691320911</v>
      </c>
      <c r="AC41">
        <v>-6.3259165875712</v>
      </c>
      <c r="AD41">
        <v>2.6368532975268271</v>
      </c>
      <c r="AE41">
        <v>2.490138254964819</v>
      </c>
      <c r="AF41">
        <v>3.7808762727601528</v>
      </c>
      <c r="AG41">
        <v>4.8009104550240806</v>
      </c>
      <c r="AH41">
        <v>5.6340087507081194</v>
      </c>
      <c r="AI41">
        <v>8.1468823855971522</v>
      </c>
      <c r="AJ41">
        <v>1.653254838570263</v>
      </c>
      <c r="AK41">
        <v>6.0418656181292647</v>
      </c>
      <c r="AL41">
        <v>9.3471552158562474</v>
      </c>
      <c r="AM41">
        <v>4.8680986902870558</v>
      </c>
      <c r="AN41">
        <v>3.388635206432085</v>
      </c>
      <c r="AO41">
        <v>7.3083481080856956</v>
      </c>
      <c r="AP41">
        <v>5.2909835179150093</v>
      </c>
      <c r="AQ41">
        <v>5.9830918775958253</v>
      </c>
      <c r="AR41">
        <v>2.9906598781399079</v>
      </c>
      <c r="AS41">
        <v>-1.6275863277309379</v>
      </c>
      <c r="AT41">
        <v>4.0943145730315544</v>
      </c>
      <c r="AU41">
        <v>2.1461760481749792</v>
      </c>
      <c r="AV41">
        <v>2.0005850878331159</v>
      </c>
      <c r="AW41">
        <v>3.0058761231209559</v>
      </c>
      <c r="AX41">
        <v>6.1028126584409108</v>
      </c>
      <c r="AY41">
        <v>4.6467591367225216</v>
      </c>
      <c r="AZ41">
        <v>5.2003800378632974</v>
      </c>
      <c r="BA41">
        <v>3.790320754779771</v>
      </c>
      <c r="BB41">
        <v>2.4262527403762419</v>
      </c>
      <c r="BC41">
        <v>-2.6014528501532941</v>
      </c>
      <c r="BD41">
        <v>4.7502421033184703</v>
      </c>
      <c r="BE41">
        <v>5.0577083652830774</v>
      </c>
      <c r="BF41">
        <v>4.3091939890583566</v>
      </c>
      <c r="BG41">
        <v>3.0315734909936789</v>
      </c>
      <c r="BH41">
        <v>0.69252260884941563</v>
      </c>
      <c r="BI41">
        <v>1.1059843979797821</v>
      </c>
      <c r="BJ41">
        <v>0.3720987305616319</v>
      </c>
      <c r="BK41">
        <v>-0.2472513587617868</v>
      </c>
      <c r="BL41">
        <v>2.2811210349553619</v>
      </c>
      <c r="BM41">
        <v>-0.24503575689088561</v>
      </c>
      <c r="BN41">
        <v>-6.5807557151861573</v>
      </c>
    </row>
    <row r="42" spans="1:66" hidden="1">
      <c r="A42" t="s">
        <v>296</v>
      </c>
      <c r="B42" t="str">
        <f>IF(ISERROR(VLOOKUP(A42,'Country category'!$A$3:$A$50,1,FALSE)),"non-SSA","sub-Saharan Africa")</f>
        <v>non-SSA</v>
      </c>
      <c r="C42" t="s">
        <v>297</v>
      </c>
      <c r="D42" t="s">
        <v>792</v>
      </c>
      <c r="E42" t="s">
        <v>793</v>
      </c>
      <c r="G42">
        <v>-26.527643606427532</v>
      </c>
      <c r="H42">
        <v>-6.3515048642722149</v>
      </c>
      <c r="I42">
        <v>7.6222544598397954</v>
      </c>
      <c r="J42">
        <v>15.46899541929794</v>
      </c>
      <c r="K42">
        <v>14.197889010176601</v>
      </c>
      <c r="L42">
        <v>7.6084039338929443</v>
      </c>
      <c r="M42">
        <v>-8.1614975854577381</v>
      </c>
      <c r="N42">
        <v>-6.5714516198245292</v>
      </c>
      <c r="O42">
        <v>13.779340343565289</v>
      </c>
      <c r="P42">
        <v>16.05039929247258</v>
      </c>
      <c r="Q42">
        <v>4.159176205994271</v>
      </c>
      <c r="R42">
        <v>1.2901059690866961</v>
      </c>
      <c r="S42">
        <v>5.3272930147375064</v>
      </c>
      <c r="T42">
        <v>0.2180056649449256</v>
      </c>
      <c r="U42">
        <v>6.8164405091994098</v>
      </c>
      <c r="V42">
        <v>-3.0813219859788181</v>
      </c>
      <c r="W42">
        <v>6.1140016738785476</v>
      </c>
      <c r="X42">
        <v>9.8461568502755199</v>
      </c>
      <c r="Y42">
        <v>6.1656637093229421</v>
      </c>
      <c r="Z42">
        <v>6.4901126551427666</v>
      </c>
      <c r="AA42">
        <v>3.7749036646334422</v>
      </c>
      <c r="AB42">
        <v>7.423410231937396</v>
      </c>
      <c r="AC42">
        <v>9.1811370495775293</v>
      </c>
      <c r="AD42">
        <v>13.69001984092186</v>
      </c>
      <c r="AE42">
        <v>11.896561710396719</v>
      </c>
      <c r="AF42">
        <v>7.341433471286777</v>
      </c>
      <c r="AG42">
        <v>9.8811637958546186</v>
      </c>
      <c r="AH42">
        <v>9.4461713568776844</v>
      </c>
      <c r="AI42">
        <v>2.6208591749210091</v>
      </c>
      <c r="AJ42">
        <v>2.4065585719958311</v>
      </c>
      <c r="AK42">
        <v>7.7820919905075669</v>
      </c>
      <c r="AL42">
        <v>12.833209580712319</v>
      </c>
      <c r="AM42">
        <v>12.58199664392848</v>
      </c>
      <c r="AN42">
        <v>11.766389145624631</v>
      </c>
      <c r="AO42">
        <v>9.7549548902020149</v>
      </c>
      <c r="AP42">
        <v>8.7764298105264231</v>
      </c>
      <c r="AQ42">
        <v>8.1244975770177632</v>
      </c>
      <c r="AR42">
        <v>6.8160645646963047</v>
      </c>
      <c r="AS42">
        <v>6.7334856584344607</v>
      </c>
      <c r="AT42">
        <v>7.6385976760329442</v>
      </c>
      <c r="AU42">
        <v>7.5516548315526393</v>
      </c>
      <c r="AV42">
        <v>8.4048799751456471</v>
      </c>
      <c r="AW42">
        <v>9.3547766439077407</v>
      </c>
      <c r="AX42">
        <v>9.4615587704990958</v>
      </c>
      <c r="AY42">
        <v>10.741375126402909</v>
      </c>
      <c r="AZ42">
        <v>12.093304693902439</v>
      </c>
      <c r="BA42">
        <v>13.63582050064076</v>
      </c>
      <c r="BB42">
        <v>9.0902801015361803</v>
      </c>
      <c r="BC42">
        <v>8.8559476755555124</v>
      </c>
      <c r="BD42">
        <v>10.102832622713951</v>
      </c>
      <c r="BE42">
        <v>8.9538160418316295</v>
      </c>
      <c r="BF42">
        <v>7.1345237774802683</v>
      </c>
      <c r="BG42">
        <v>7.0507341338182101</v>
      </c>
      <c r="BH42">
        <v>6.7507603159427276</v>
      </c>
      <c r="BI42">
        <v>6.4207364772305624</v>
      </c>
      <c r="BJ42">
        <v>6.2382154477522533</v>
      </c>
      <c r="BK42">
        <v>6.3018631005226098</v>
      </c>
      <c r="BL42">
        <v>6.2517005556988323</v>
      </c>
      <c r="BM42">
        <v>5.5745331271690617</v>
      </c>
      <c r="BN42">
        <v>2.1165228925648312</v>
      </c>
    </row>
    <row r="43" spans="1:66">
      <c r="A43" t="s">
        <v>298</v>
      </c>
      <c r="B43" t="str">
        <f>IF(ISERROR(VLOOKUP(A43,'Country category'!$A$3:$A$50,1,FALSE)),"non-SSA","sub-Saharan Africa")</f>
        <v>sub-Saharan Africa</v>
      </c>
      <c r="C43" t="s">
        <v>299</v>
      </c>
      <c r="D43" t="s">
        <v>792</v>
      </c>
      <c r="E43" t="s">
        <v>793</v>
      </c>
      <c r="G43">
        <v>6.0581600654703038</v>
      </c>
      <c r="H43">
        <v>-2.5101098672032549</v>
      </c>
      <c r="I43">
        <v>10.169930899266699</v>
      </c>
      <c r="J43">
        <v>13.19961909113189</v>
      </c>
      <c r="K43">
        <v>-6.6725640422215804</v>
      </c>
      <c r="L43">
        <v>7.5843482247281599</v>
      </c>
      <c r="M43">
        <v>0.90501137646621999</v>
      </c>
      <c r="N43">
        <v>8.5133904374389289</v>
      </c>
      <c r="O43">
        <v>5.4162692825550067</v>
      </c>
      <c r="P43">
        <v>5.9488417842479322</v>
      </c>
      <c r="Q43">
        <v>4.8007505182602301</v>
      </c>
      <c r="R43">
        <v>-0.38616176019381498</v>
      </c>
      <c r="S43">
        <v>1.1244381171161559</v>
      </c>
      <c r="T43">
        <v>-0.44104204515775791</v>
      </c>
      <c r="U43">
        <v>3.338363486300167</v>
      </c>
      <c r="V43">
        <v>7.8450436812449169</v>
      </c>
      <c r="W43">
        <v>2.54096824218442</v>
      </c>
      <c r="X43">
        <v>6.0240031115265964</v>
      </c>
      <c r="Y43">
        <v>-2.0773370656727792</v>
      </c>
      <c r="Z43">
        <v>-14.81176447208955</v>
      </c>
      <c r="AA43">
        <v>-0.93902811400876374</v>
      </c>
      <c r="AB43">
        <v>-4.043878611636913</v>
      </c>
      <c r="AC43">
        <v>-7.8929410552798203</v>
      </c>
      <c r="AD43">
        <v>-6.6336296407567659</v>
      </c>
      <c r="AE43">
        <v>0.41207263792857418</v>
      </c>
      <c r="AF43">
        <v>-0.63833733811162574</v>
      </c>
      <c r="AG43">
        <v>-3.9902979179539528</v>
      </c>
      <c r="AH43">
        <v>-2.4783709126366489</v>
      </c>
      <c r="AI43">
        <v>-0.70106364415121902</v>
      </c>
      <c r="AJ43">
        <v>-4.5994313726955767</v>
      </c>
      <c r="AK43">
        <v>-3.4997297098430811</v>
      </c>
      <c r="AL43">
        <v>-3.7483728367827349</v>
      </c>
      <c r="AM43">
        <v>-3.6459102850306242</v>
      </c>
      <c r="AN43">
        <v>-2.592852047053356</v>
      </c>
      <c r="AO43">
        <v>3.622816757791568</v>
      </c>
      <c r="AP43">
        <v>4.3107703903926762</v>
      </c>
      <c r="AQ43">
        <v>6.2751035031714224</v>
      </c>
      <c r="AR43">
        <v>1.195842198140554</v>
      </c>
      <c r="AS43">
        <v>-1.629554083614025</v>
      </c>
      <c r="AT43">
        <v>-2.824123317230359</v>
      </c>
      <c r="AU43">
        <v>-4.4668677721366237</v>
      </c>
      <c r="AV43">
        <v>-4.8671703896553709</v>
      </c>
      <c r="AW43">
        <v>-6.7184064999152184</v>
      </c>
      <c r="AX43">
        <v>1.055476898117121</v>
      </c>
      <c r="AY43">
        <v>-1.1170119732490349</v>
      </c>
      <c r="AZ43">
        <v>0.62055597458903833</v>
      </c>
      <c r="BA43">
        <v>-1.0941581528335009</v>
      </c>
      <c r="BB43">
        <v>2.461437750093467</v>
      </c>
      <c r="BC43">
        <v>1.2606351601726691</v>
      </c>
      <c r="BD43">
        <v>4.3825342136798611</v>
      </c>
      <c r="BE43">
        <v>-7.6011478269761739</v>
      </c>
      <c r="BF43">
        <v>5.0305119653527868</v>
      </c>
      <c r="BG43">
        <v>8.0507294608144377</v>
      </c>
      <c r="BH43">
        <v>6.6668002324956461</v>
      </c>
      <c r="BI43">
        <v>4.5242889725900284</v>
      </c>
      <c r="BJ43">
        <v>4.4951842808096103</v>
      </c>
      <c r="BK43">
        <v>4.6588995644908806</v>
      </c>
      <c r="BL43">
        <v>4.1966214196201008</v>
      </c>
      <c r="BM43">
        <v>3.5576825008911039</v>
      </c>
      <c r="BN43">
        <v>-0.59937721702655722</v>
      </c>
    </row>
    <row r="44" spans="1:66">
      <c r="A44" t="s">
        <v>142</v>
      </c>
      <c r="B44" t="str">
        <f>IF(ISERROR(VLOOKUP(A44,'Country category'!$A$3:$A$50,1,FALSE)),"non-SSA","sub-Saharan Africa")</f>
        <v>sub-Saharan Africa</v>
      </c>
      <c r="C44" t="s">
        <v>300</v>
      </c>
      <c r="D44" t="s">
        <v>792</v>
      </c>
      <c r="E44" t="s">
        <v>793</v>
      </c>
      <c r="G44">
        <v>-0.88584027334944437</v>
      </c>
      <c r="H44">
        <v>0.87116510882469811</v>
      </c>
      <c r="I44">
        <v>1.498271632865197</v>
      </c>
      <c r="J44">
        <v>1.2546601407225491</v>
      </c>
      <c r="K44">
        <v>-0.28003623976171349</v>
      </c>
      <c r="L44">
        <v>2.2015734420687489</v>
      </c>
      <c r="M44">
        <v>-13.01024147849067</v>
      </c>
      <c r="N44">
        <v>3.7913169881257431</v>
      </c>
      <c r="O44">
        <v>2.3324304252279551</v>
      </c>
      <c r="P44">
        <v>0.52007707876676079</v>
      </c>
      <c r="Q44">
        <v>0.85151409908029052</v>
      </c>
      <c r="R44">
        <v>1.9804351090286328E-2</v>
      </c>
      <c r="S44">
        <v>2.5820311099790558</v>
      </c>
      <c r="T44">
        <v>7.763378580652784</v>
      </c>
      <c r="U44">
        <v>8.2027066142395171</v>
      </c>
      <c r="V44">
        <v>-8.1257118193860123</v>
      </c>
      <c r="W44">
        <v>10.521685804341359</v>
      </c>
      <c r="X44">
        <v>18.494984047504719</v>
      </c>
      <c r="Y44">
        <v>2.9362993514270239</v>
      </c>
      <c r="Z44">
        <v>-4.8745704296313193</v>
      </c>
      <c r="AA44">
        <v>13.564024223066401</v>
      </c>
      <c r="AB44">
        <v>4.2523091078883226</v>
      </c>
      <c r="AC44">
        <v>3.593154557698</v>
      </c>
      <c r="AD44">
        <v>4.1554204573931912</v>
      </c>
      <c r="AE44">
        <v>4.7050269915545746</v>
      </c>
      <c r="AF44">
        <v>3.4369362207537648</v>
      </c>
      <c r="AG44">
        <v>-5.2066778030323491</v>
      </c>
      <c r="AH44">
        <v>-10.689645758457329</v>
      </c>
      <c r="AI44">
        <v>-4.8299371032758529</v>
      </c>
      <c r="AJ44">
        <v>-8.9295123061492063</v>
      </c>
      <c r="AK44">
        <v>-6.6443246702582002</v>
      </c>
      <c r="AL44">
        <v>-5.903137891550287</v>
      </c>
      <c r="AM44">
        <v>-10.5414411493761</v>
      </c>
      <c r="AN44">
        <v>-0.94817294153291698</v>
      </c>
      <c r="AO44">
        <v>0.1021963376066708</v>
      </c>
      <c r="AP44">
        <v>1.4488859911980541</v>
      </c>
      <c r="AQ44">
        <v>1.804674304092629</v>
      </c>
      <c r="AR44">
        <v>2.0274947206158909</v>
      </c>
      <c r="AS44">
        <v>1.822374602873623</v>
      </c>
      <c r="AT44">
        <v>1.1462713484561531</v>
      </c>
      <c r="AU44">
        <v>1.606496990487585</v>
      </c>
      <c r="AV44">
        <v>1.7389255594611801</v>
      </c>
      <c r="AW44">
        <v>2.6709412518176379</v>
      </c>
      <c r="AX44">
        <v>4.2053633907255517</v>
      </c>
      <c r="AY44">
        <v>-0.50470654098367618</v>
      </c>
      <c r="AZ44">
        <v>1.016808763819242</v>
      </c>
      <c r="BA44">
        <v>1.505795954051536</v>
      </c>
      <c r="BB44">
        <v>5.706806016341659E-2</v>
      </c>
      <c r="BC44">
        <v>-0.2055241251601814</v>
      </c>
      <c r="BD44">
        <v>0.1101247320708154</v>
      </c>
      <c r="BE44">
        <v>0.58459318552554862</v>
      </c>
      <c r="BF44">
        <v>1.807053386480135</v>
      </c>
      <c r="BG44">
        <v>2.179930417104714</v>
      </c>
      <c r="BH44">
        <v>2.9020045721623831</v>
      </c>
      <c r="BI44">
        <v>2.8707878480886682</v>
      </c>
      <c r="BJ44">
        <v>1.79128797729706</v>
      </c>
      <c r="BK44">
        <v>0.8457207124917403</v>
      </c>
      <c r="BL44">
        <v>1.275063726332675</v>
      </c>
      <c r="BM44">
        <v>0.83533375089983508</v>
      </c>
      <c r="BN44">
        <v>-2.0424546649087598</v>
      </c>
    </row>
    <row r="45" spans="1:66">
      <c r="A45" t="s">
        <v>146</v>
      </c>
      <c r="B45" t="str">
        <f>IF(ISERROR(VLOOKUP(A45,'Country category'!$A$3:$A$50,1,FALSE)),"non-SSA","sub-Saharan Africa")</f>
        <v>sub-Saharan Africa</v>
      </c>
      <c r="C45" t="s">
        <v>301</v>
      </c>
      <c r="D45" t="s">
        <v>792</v>
      </c>
      <c r="E45" t="s">
        <v>793</v>
      </c>
      <c r="G45">
        <v>-13.07154891547499</v>
      </c>
      <c r="H45">
        <v>18.15211352672317</v>
      </c>
      <c r="I45">
        <v>2.5255087564544709</v>
      </c>
      <c r="J45">
        <v>-4.9912203684138916</v>
      </c>
      <c r="K45">
        <v>-1.7125151191877559</v>
      </c>
      <c r="L45">
        <v>3.8333994427763831</v>
      </c>
      <c r="M45">
        <v>-3.7687331926939009</v>
      </c>
      <c r="N45">
        <v>1.380130725455416</v>
      </c>
      <c r="O45">
        <v>6.261623612271606</v>
      </c>
      <c r="P45">
        <v>-2.992861805329198</v>
      </c>
      <c r="Q45">
        <v>3.1542267627791181</v>
      </c>
      <c r="R45">
        <v>-2.491403959027267</v>
      </c>
      <c r="S45">
        <v>5.3000995386141616</v>
      </c>
      <c r="T45">
        <v>0.39205908049564192</v>
      </c>
      <c r="U45">
        <v>-7.559834829636273</v>
      </c>
      <c r="V45">
        <v>-7.9490558144514978</v>
      </c>
      <c r="W45">
        <v>-2.1007372832213491</v>
      </c>
      <c r="X45">
        <v>-8.0277907657019938</v>
      </c>
      <c r="Y45">
        <v>-2.3374606665463769</v>
      </c>
      <c r="Z45">
        <v>-0.50083025382663493</v>
      </c>
      <c r="AA45">
        <v>-0.22873831196822891</v>
      </c>
      <c r="AB45">
        <v>-2.8888879271960088</v>
      </c>
      <c r="AC45">
        <v>-1.0395734003188291</v>
      </c>
      <c r="AD45">
        <v>2.946716096526373</v>
      </c>
      <c r="AE45">
        <v>-2.0926934639494021</v>
      </c>
      <c r="AF45">
        <v>1.977927654775911</v>
      </c>
      <c r="AG45">
        <v>-7.5595123747035586E-2</v>
      </c>
      <c r="AH45">
        <v>-2.3634014764519549</v>
      </c>
      <c r="AI45">
        <v>-4.2783436488524984</v>
      </c>
      <c r="AJ45">
        <v>-9.6652133560589135</v>
      </c>
      <c r="AK45">
        <v>-11.726871831429291</v>
      </c>
      <c r="AL45">
        <v>-13.917760827009561</v>
      </c>
      <c r="AM45">
        <v>-16.772644846085999</v>
      </c>
      <c r="AN45">
        <v>-7.3310220442744338</v>
      </c>
      <c r="AO45">
        <v>-2.5050261521792412</v>
      </c>
      <c r="AP45">
        <v>-3.7570169182818769</v>
      </c>
      <c r="AQ45">
        <v>-7.9212150259593557</v>
      </c>
      <c r="AR45">
        <v>-3.867557041165099</v>
      </c>
      <c r="AS45">
        <v>-6.5000627647211644</v>
      </c>
      <c r="AT45">
        <v>-9.255088418304652</v>
      </c>
      <c r="AU45">
        <v>-4.7740613721856988</v>
      </c>
      <c r="AV45">
        <v>-3.123323486308038E-2</v>
      </c>
      <c r="AW45">
        <v>2.3876056715776031</v>
      </c>
      <c r="AX45">
        <v>3.433203145690229</v>
      </c>
      <c r="AY45">
        <v>2.8088075548403419</v>
      </c>
      <c r="AZ45">
        <v>1.984858622567145</v>
      </c>
      <c r="BA45">
        <v>2.8498616501081808</v>
      </c>
      <c r="BB45">
        <v>2.7838494980477151</v>
      </c>
      <c r="BC45">
        <v>-0.50056983444666514</v>
      </c>
      <c r="BD45">
        <v>3.5988386097253202</v>
      </c>
      <c r="BE45">
        <v>3.3664134886967929</v>
      </c>
      <c r="BF45">
        <v>3.5717840342473859</v>
      </c>
      <c r="BG45">
        <v>4.9275699745231663</v>
      </c>
      <c r="BH45">
        <v>5.8958844534659391</v>
      </c>
      <c r="BI45">
        <v>3.4425980562315321</v>
      </c>
      <c r="BJ45">
        <v>-0.90772359982051398</v>
      </c>
      <c r="BK45">
        <v>0.40147369756316209</v>
      </c>
      <c r="BL45">
        <v>2.461092710974853</v>
      </c>
      <c r="BM45">
        <v>1.110159543463624</v>
      </c>
      <c r="BN45">
        <v>-1.4120510284426331</v>
      </c>
    </row>
    <row r="46" spans="1:66">
      <c r="A46" t="s">
        <v>147</v>
      </c>
      <c r="B46" t="str">
        <f>IF(ISERROR(VLOOKUP(A46,'Country category'!$A$3:$A$50,1,FALSE)),"non-SSA","sub-Saharan Africa")</f>
        <v>sub-Saharan Africa</v>
      </c>
      <c r="C46" t="s">
        <v>302</v>
      </c>
      <c r="D46" t="s">
        <v>792</v>
      </c>
      <c r="E46" t="s">
        <v>793</v>
      </c>
      <c r="G46">
        <v>5.767952544203709</v>
      </c>
      <c r="H46">
        <v>2.632652792582562</v>
      </c>
      <c r="I46">
        <v>-6.4273470738081926</v>
      </c>
      <c r="J46">
        <v>1.1676715287537009</v>
      </c>
      <c r="K46">
        <v>0.98133846952002557</v>
      </c>
      <c r="L46">
        <v>-1.322186055901398</v>
      </c>
      <c r="M46">
        <v>-0.62723815858527132</v>
      </c>
      <c r="N46">
        <v>4.6941650123305152</v>
      </c>
      <c r="O46">
        <v>4.5662347710203903</v>
      </c>
      <c r="P46">
        <v>3.3626409628818119</v>
      </c>
      <c r="Q46">
        <v>4.676622625853355</v>
      </c>
      <c r="R46">
        <v>5.4807538803508749</v>
      </c>
      <c r="S46">
        <v>5.0841411497475946</v>
      </c>
      <c r="T46">
        <v>4.7457485020547097</v>
      </c>
      <c r="U46">
        <v>4.6045819706937579</v>
      </c>
      <c r="V46">
        <v>-1.998457134652156</v>
      </c>
      <c r="W46">
        <v>-11.57196596938037</v>
      </c>
      <c r="X46">
        <v>3.3092042360850229</v>
      </c>
      <c r="Y46">
        <v>6.6629858145840188</v>
      </c>
      <c r="Z46">
        <v>14.257765044623371</v>
      </c>
      <c r="AA46">
        <v>14.23388813725062</v>
      </c>
      <c r="AB46">
        <v>20.04073159281732</v>
      </c>
      <c r="AC46">
        <v>2.8219563565272381</v>
      </c>
      <c r="AD46">
        <v>3.947363593797633</v>
      </c>
      <c r="AE46">
        <v>-3.9425235229274729</v>
      </c>
      <c r="AF46">
        <v>-9.421120487203936</v>
      </c>
      <c r="AG46">
        <v>-2.5311658715205279</v>
      </c>
      <c r="AH46">
        <v>-0.97656991546210747</v>
      </c>
      <c r="AI46">
        <v>-0.16064042046670579</v>
      </c>
      <c r="AJ46">
        <v>-1.7247260285068791</v>
      </c>
      <c r="AK46">
        <v>-0.37647574279753832</v>
      </c>
      <c r="AL46">
        <v>-0.17524358255961661</v>
      </c>
      <c r="AM46">
        <v>-3.6848826144967721</v>
      </c>
      <c r="AN46">
        <v>-8.0947272257893417</v>
      </c>
      <c r="AO46">
        <v>1.097696610824102</v>
      </c>
      <c r="AP46">
        <v>1.359859185050325</v>
      </c>
      <c r="AQ46">
        <v>-3.4483554870412831</v>
      </c>
      <c r="AR46">
        <v>0.77238857794361593</v>
      </c>
      <c r="AS46">
        <v>-5.3645601802658973</v>
      </c>
      <c r="AT46">
        <v>4.5149999885987029</v>
      </c>
      <c r="AU46">
        <v>0.88296924774455476</v>
      </c>
      <c r="AV46">
        <v>1.661302862780502</v>
      </c>
      <c r="AW46">
        <v>-2.0434000026833128</v>
      </c>
      <c r="AX46">
        <v>0.4242421294469807</v>
      </c>
      <c r="AY46">
        <v>4.4153014493627296</v>
      </c>
      <c r="AZ46">
        <v>4.4579191466813484</v>
      </c>
      <c r="BA46">
        <v>-9.7696477505939185</v>
      </c>
      <c r="BB46">
        <v>2.7191634662422639</v>
      </c>
      <c r="BC46">
        <v>8.0309579237449782</v>
      </c>
      <c r="BD46">
        <v>6.6300900351200482</v>
      </c>
      <c r="BE46">
        <v>-0.6104607615549611</v>
      </c>
      <c r="BF46">
        <v>7.1350910844699627</v>
      </c>
      <c r="BG46">
        <v>-3.12999790416761</v>
      </c>
      <c r="BH46">
        <v>4.1437452888391419</v>
      </c>
      <c r="BI46">
        <v>-5.9166456557274643</v>
      </c>
      <c r="BJ46">
        <v>-13.020429623660331</v>
      </c>
      <c r="BK46">
        <v>-6.8092164100261954</v>
      </c>
      <c r="BL46">
        <v>-7.2315579622150636</v>
      </c>
      <c r="BM46">
        <v>-2.6149523346203272</v>
      </c>
      <c r="BN46">
        <v>-10.239757102888699</v>
      </c>
    </row>
    <row r="47" spans="1:66" hidden="1">
      <c r="A47" t="s">
        <v>303</v>
      </c>
      <c r="B47" t="str">
        <f>IF(ISERROR(VLOOKUP(A47,'Country category'!$A$3:$A$50,1,FALSE)),"non-SSA","sub-Saharan Africa")</f>
        <v>non-SSA</v>
      </c>
      <c r="C47" t="s">
        <v>304</v>
      </c>
      <c r="D47" t="s">
        <v>792</v>
      </c>
      <c r="E47" t="s">
        <v>793</v>
      </c>
      <c r="G47">
        <v>1.8536473940760909</v>
      </c>
      <c r="H47">
        <v>2.1735899380458652</v>
      </c>
      <c r="I47">
        <v>0.1403022733146031</v>
      </c>
      <c r="J47">
        <v>2.9822053479387161</v>
      </c>
      <c r="K47">
        <v>0.55675543524313298</v>
      </c>
      <c r="L47">
        <v>2.2100899430713241</v>
      </c>
      <c r="M47">
        <v>1.206889556827534</v>
      </c>
      <c r="N47">
        <v>3.0440118105753409</v>
      </c>
      <c r="O47">
        <v>3.3223439301962969</v>
      </c>
      <c r="P47">
        <v>3.5495888709920109</v>
      </c>
      <c r="Q47">
        <v>3.4377829565178502</v>
      </c>
      <c r="R47">
        <v>5.2187312776090806</v>
      </c>
      <c r="S47">
        <v>4.3678944479194541</v>
      </c>
      <c r="T47">
        <v>3.4371703138707659</v>
      </c>
      <c r="U47">
        <v>8.2046448678639194E-2</v>
      </c>
      <c r="V47">
        <v>2.4191450100404381</v>
      </c>
      <c r="W47">
        <v>1.85533766924712</v>
      </c>
      <c r="X47">
        <v>6.0709839832628489</v>
      </c>
      <c r="Y47">
        <v>3.0590118868541509</v>
      </c>
      <c r="Z47">
        <v>1.8140668886525051</v>
      </c>
      <c r="AA47">
        <v>5.9608572611196557E-2</v>
      </c>
      <c r="AB47">
        <v>-1.2256587122983551</v>
      </c>
      <c r="AC47">
        <v>-0.59221132735353876</v>
      </c>
      <c r="AD47">
        <v>1.176474565037154</v>
      </c>
      <c r="AE47">
        <v>0.97287762221702678</v>
      </c>
      <c r="AF47">
        <v>3.673550132925385</v>
      </c>
      <c r="AG47">
        <v>3.2648310279459878</v>
      </c>
      <c r="AH47">
        <v>2.0134346698295218</v>
      </c>
      <c r="AI47">
        <v>1.390993445906247</v>
      </c>
      <c r="AJ47">
        <v>2.2498479806009328</v>
      </c>
      <c r="AK47">
        <v>2.0215858550741931E-2</v>
      </c>
      <c r="AL47">
        <v>2.0372115960700228</v>
      </c>
      <c r="AM47">
        <v>3.377171389461878</v>
      </c>
      <c r="AN47">
        <v>3.8388480397115932</v>
      </c>
      <c r="AO47">
        <v>3.28893799901337</v>
      </c>
      <c r="AP47">
        <v>0.25305283754990171</v>
      </c>
      <c r="AQ47">
        <v>1.655222723420096</v>
      </c>
      <c r="AR47">
        <v>-1.109259636603142</v>
      </c>
      <c r="AS47">
        <v>-5.7641871279361823</v>
      </c>
      <c r="AT47">
        <v>1.2873678242305151</v>
      </c>
      <c r="AU47">
        <v>9.6779497863423103E-2</v>
      </c>
      <c r="AV47">
        <v>0.95068091369130059</v>
      </c>
      <c r="AW47">
        <v>2.3939396590627382</v>
      </c>
      <c r="AX47">
        <v>3.850805347638087</v>
      </c>
      <c r="AY47">
        <v>3.4233222261312619</v>
      </c>
      <c r="AZ47">
        <v>5.3504025162243778</v>
      </c>
      <c r="BA47">
        <v>5.4286348469185546</v>
      </c>
      <c r="BB47">
        <v>2.0757840942428492</v>
      </c>
      <c r="BC47">
        <v>2.0713246414928221E-2</v>
      </c>
      <c r="BD47">
        <v>3.4025331316651659</v>
      </c>
      <c r="BE47">
        <v>5.9172442642257579</v>
      </c>
      <c r="BF47">
        <v>2.9812728733866152</v>
      </c>
      <c r="BG47">
        <v>4.1848218971708633</v>
      </c>
      <c r="BH47">
        <v>3.4483952319143749</v>
      </c>
      <c r="BI47">
        <v>1.7578837173923181</v>
      </c>
      <c r="BJ47">
        <v>0.70068863785022018</v>
      </c>
      <c r="BK47">
        <v>-0.16340933208044819</v>
      </c>
      <c r="BL47">
        <v>1.012856042288661</v>
      </c>
      <c r="BM47">
        <v>1.8892744874457179</v>
      </c>
      <c r="BN47">
        <v>-7.7912010228412498</v>
      </c>
    </row>
    <row r="48" spans="1:66">
      <c r="A48" t="s">
        <v>145</v>
      </c>
      <c r="B48" t="str">
        <f>IF(ISERROR(VLOOKUP(A48,'Country category'!$A$3:$A$50,1,FALSE)),"non-SSA","sub-Saharan Africa")</f>
        <v>sub-Saharan Africa</v>
      </c>
      <c r="C48" t="s">
        <v>305</v>
      </c>
      <c r="D48" t="s">
        <v>792</v>
      </c>
      <c r="E48" t="s">
        <v>793</v>
      </c>
      <c r="AA48">
        <v>0.6647784776479142</v>
      </c>
      <c r="AB48">
        <v>3.3484327552365021</v>
      </c>
      <c r="AC48">
        <v>1.9695092275741499</v>
      </c>
      <c r="AD48">
        <v>1.287352918806931</v>
      </c>
      <c r="AE48">
        <v>-0.56446739209232533</v>
      </c>
      <c r="AF48">
        <v>-1.0366445547905561</v>
      </c>
      <c r="AG48">
        <v>-1.298711709395278</v>
      </c>
      <c r="AH48">
        <v>-0.3080353062568264</v>
      </c>
      <c r="AI48">
        <v>-6.0085002903668956</v>
      </c>
      <c r="AJ48">
        <v>2.0375500798768091</v>
      </c>
      <c r="AK48">
        <v>-8.1352986840152681</v>
      </c>
      <c r="AL48">
        <v>5.4025231600849111</v>
      </c>
      <c r="AM48">
        <v>6.7681977165563012E-2</v>
      </c>
      <c r="AN48">
        <v>-7.9425895501941852</v>
      </c>
      <c r="AO48">
        <v>0.75206298191528731</v>
      </c>
      <c r="AP48">
        <v>-3.9645150481084239</v>
      </c>
      <c r="AQ48">
        <v>1.267511701037876</v>
      </c>
      <c r="AR48">
        <v>-1.356149001966017</v>
      </c>
      <c r="AS48">
        <v>-0.67182069332811523</v>
      </c>
      <c r="AT48">
        <v>8.0877080263323222</v>
      </c>
      <c r="AU48">
        <v>-0.15907531110440229</v>
      </c>
      <c r="AV48">
        <v>-0.1160265088715136</v>
      </c>
      <c r="AW48">
        <v>-0.30038284640103541</v>
      </c>
      <c r="AX48">
        <v>-0.47239663933240189</v>
      </c>
      <c r="AY48">
        <v>0.41719797969412298</v>
      </c>
      <c r="AZ48">
        <v>0.22148493435393851</v>
      </c>
      <c r="BA48">
        <v>-1.587427950748292</v>
      </c>
      <c r="BB48">
        <v>1.530944451518067</v>
      </c>
      <c r="BC48">
        <v>0.74385443161287412</v>
      </c>
      <c r="BD48">
        <v>1.3249446108100069</v>
      </c>
      <c r="BE48">
        <v>1.612628818693324</v>
      </c>
      <c r="BF48">
        <v>0.73569301926372077</v>
      </c>
      <c r="BG48">
        <v>2.0130536820952609</v>
      </c>
      <c r="BH48">
        <v>-0.30382560466638608</v>
      </c>
      <c r="BI48">
        <v>-1.2308604615044769</v>
      </c>
      <c r="BJ48">
        <v>0.96206103742622417</v>
      </c>
      <c r="BK48">
        <v>1.4823393257603781</v>
      </c>
      <c r="BL48">
        <v>1.3473327484250039</v>
      </c>
      <c r="BM48">
        <v>-0.46527893172581969</v>
      </c>
      <c r="BN48">
        <v>-2.2769507148373691</v>
      </c>
    </row>
    <row r="49" spans="1:66">
      <c r="A49" t="s">
        <v>141</v>
      </c>
      <c r="B49" t="str">
        <f>IF(ISERROR(VLOOKUP(A49,'Country category'!$A$3:$A$50,1,FALSE)),"non-SSA","sub-Saharan Africa")</f>
        <v>sub-Saharan Africa</v>
      </c>
      <c r="C49" t="s">
        <v>306</v>
      </c>
      <c r="D49" t="s">
        <v>792</v>
      </c>
      <c r="E49" t="s">
        <v>793</v>
      </c>
      <c r="AA49">
        <v>6.6370110901124093</v>
      </c>
      <c r="AB49">
        <v>0.87996368399225844</v>
      </c>
      <c r="AC49">
        <v>7.3385499263770839</v>
      </c>
      <c r="AD49">
        <v>1.778389702733989</v>
      </c>
      <c r="AE49">
        <v>6.7151212085915972</v>
      </c>
      <c r="AF49">
        <v>1.2647641418599851</v>
      </c>
      <c r="AG49">
        <v>2.8396154735196721</v>
      </c>
      <c r="AH49">
        <v>4.4977405477550008</v>
      </c>
      <c r="AI49">
        <v>3.963019561786524</v>
      </c>
      <c r="AJ49">
        <v>-1.325824948012539</v>
      </c>
      <c r="AK49">
        <v>-1.0197423057193189</v>
      </c>
      <c r="AL49">
        <v>7.9646581214272629</v>
      </c>
      <c r="AM49">
        <v>5.651291957737044</v>
      </c>
      <c r="AN49">
        <v>15.904880902678579</v>
      </c>
      <c r="AO49">
        <v>11.29076697302693</v>
      </c>
      <c r="AP49">
        <v>8.7439640797005325</v>
      </c>
      <c r="AQ49">
        <v>8.7228740901223603</v>
      </c>
      <c r="AR49">
        <v>10.262919463388171</v>
      </c>
      <c r="AS49">
        <v>9.1214976452893382</v>
      </c>
      <c r="AT49">
        <v>12.223791996970659</v>
      </c>
      <c r="AU49">
        <v>0.46647897856408349</v>
      </c>
      <c r="AV49">
        <v>3.5272625138727141</v>
      </c>
      <c r="AW49">
        <v>2.5624158226540028</v>
      </c>
      <c r="AX49">
        <v>8.5815918603229306</v>
      </c>
      <c r="AY49">
        <v>5.4312634797370549</v>
      </c>
      <c r="AZ49">
        <v>6.571266989002396</v>
      </c>
      <c r="BA49">
        <v>13.74131826645065</v>
      </c>
      <c r="BB49">
        <v>5.368751810576768</v>
      </c>
      <c r="BC49">
        <v>-2.4513255363552702</v>
      </c>
      <c r="BD49">
        <v>0.23574495207587631</v>
      </c>
      <c r="BE49">
        <v>2.67380305499394</v>
      </c>
      <c r="BF49">
        <v>-0.1951077036279969</v>
      </c>
      <c r="BG49">
        <v>-0.47737862486472687</v>
      </c>
      <c r="BH49">
        <v>-0.65759948404863167</v>
      </c>
      <c r="BI49">
        <v>-0.23738747850534031</v>
      </c>
      <c r="BJ49">
        <v>3.4441334423597429</v>
      </c>
      <c r="BK49">
        <v>2.4751694313658561</v>
      </c>
      <c r="BL49">
        <v>3.3268014693430392</v>
      </c>
      <c r="BM49">
        <v>4.4818301563199583</v>
      </c>
      <c r="BN49">
        <v>-15.71099847054673</v>
      </c>
    </row>
    <row r="50" spans="1:66" hidden="1">
      <c r="A50" t="s">
        <v>307</v>
      </c>
      <c r="B50" t="str">
        <f>IF(ISERROR(VLOOKUP(A50,'Country category'!$A$3:$A$50,1,FALSE)),"non-SSA","sub-Saharan Africa")</f>
        <v>non-SSA</v>
      </c>
      <c r="C50" t="s">
        <v>308</v>
      </c>
      <c r="D50" t="s">
        <v>792</v>
      </c>
      <c r="E50" t="s">
        <v>793</v>
      </c>
      <c r="G50">
        <v>-1.838334118476922</v>
      </c>
      <c r="H50">
        <v>1.605376659338049</v>
      </c>
      <c r="I50">
        <v>3.0726372883359829</v>
      </c>
      <c r="J50">
        <v>6.5376853847979532E-2</v>
      </c>
      <c r="K50">
        <v>4.5979288766684761</v>
      </c>
      <c r="L50">
        <v>3.572338488494935</v>
      </c>
      <c r="M50">
        <v>2.433066753674026</v>
      </c>
      <c r="N50">
        <v>5.3111314721045346</v>
      </c>
      <c r="O50">
        <v>2.5462410359855032</v>
      </c>
      <c r="P50">
        <v>4.6224669489157293</v>
      </c>
      <c r="Q50">
        <v>4.0370630342878542</v>
      </c>
      <c r="R50">
        <v>5.5018741918148493</v>
      </c>
      <c r="S50">
        <v>5.0951722766042593</v>
      </c>
      <c r="T50">
        <v>2.9753257536009978</v>
      </c>
      <c r="U50">
        <v>-0.43240987138300108</v>
      </c>
      <c r="V50">
        <v>2.8414204465268398</v>
      </c>
      <c r="W50">
        <v>6.0931562159148172</v>
      </c>
      <c r="X50">
        <v>3.484293584648583</v>
      </c>
      <c r="Y50">
        <v>2.1642449422925552</v>
      </c>
      <c r="Z50">
        <v>-1.925563770280291</v>
      </c>
      <c r="AA50">
        <v>-4.8734849777319482</v>
      </c>
      <c r="AB50">
        <v>-9.7754230124290302</v>
      </c>
      <c r="AC50">
        <v>9.9750884411392349E-2</v>
      </c>
      <c r="AD50">
        <v>5.1370127712332874</v>
      </c>
      <c r="AE50">
        <v>-1.9466354567525459</v>
      </c>
      <c r="AF50">
        <v>2.775047325498889</v>
      </c>
      <c r="AG50">
        <v>2.0550092708032821</v>
      </c>
      <c r="AH50">
        <v>0.77463817534348323</v>
      </c>
      <c r="AI50">
        <v>2.9510444382256509</v>
      </c>
      <c r="AJ50">
        <v>0.8834009935015672</v>
      </c>
      <c r="AK50">
        <v>-0.37386109672637252</v>
      </c>
      <c r="AL50">
        <v>6.3953561412332789</v>
      </c>
      <c r="AM50">
        <v>4.3732186301633078</v>
      </c>
      <c r="AN50">
        <v>1.9042312750959101</v>
      </c>
      <c r="AO50">
        <v>1.6071850733452071</v>
      </c>
      <c r="AP50">
        <v>-1.0724741542431531</v>
      </c>
      <c r="AQ50">
        <v>3.020289314462048</v>
      </c>
      <c r="AR50">
        <v>4.7625285837347766</v>
      </c>
      <c r="AS50">
        <v>2.0278823092412641</v>
      </c>
      <c r="AT50">
        <v>1.851802692959964</v>
      </c>
      <c r="AU50">
        <v>1.6516313969290759</v>
      </c>
      <c r="AV50">
        <v>1.7311063725699261</v>
      </c>
      <c r="AW50">
        <v>2.7356323013080872</v>
      </c>
      <c r="AX50">
        <v>2.914440845546665</v>
      </c>
      <c r="AY50">
        <v>2.512478290851575</v>
      </c>
      <c r="AZ50">
        <v>5.8468172776023826</v>
      </c>
      <c r="BA50">
        <v>6.7605528911491044</v>
      </c>
      <c r="BB50">
        <v>3.3653986815671568</v>
      </c>
      <c r="BC50">
        <v>-2.136805798349684</v>
      </c>
      <c r="BD50">
        <v>4.0568077247848748</v>
      </c>
      <c r="BE50">
        <v>3.147663007477604</v>
      </c>
      <c r="BF50">
        <v>3.6539589132044772</v>
      </c>
      <c r="BG50">
        <v>1.3252897280813729</v>
      </c>
      <c r="BH50">
        <v>2.3917091651390621</v>
      </c>
      <c r="BI50">
        <v>2.5313832864291612</v>
      </c>
      <c r="BJ50">
        <v>3.108306774961235</v>
      </c>
      <c r="BK50">
        <v>3.092566337671371</v>
      </c>
      <c r="BL50">
        <v>1.6001400728571871</v>
      </c>
      <c r="BM50">
        <v>1.281513710943273</v>
      </c>
      <c r="BN50">
        <v>-4.940398898594978</v>
      </c>
    </row>
    <row r="51" spans="1:66" hidden="1">
      <c r="A51" t="s">
        <v>309</v>
      </c>
      <c r="B51" t="str">
        <f>IF(ISERROR(VLOOKUP(A51,'Country category'!$A$3:$A$50,1,FALSE)),"non-SSA","sub-Saharan Africa")</f>
        <v>non-SSA</v>
      </c>
      <c r="C51" t="s">
        <v>310</v>
      </c>
      <c r="D51" t="s">
        <v>792</v>
      </c>
      <c r="E51" t="s">
        <v>793</v>
      </c>
      <c r="M51">
        <v>3.029066531943613</v>
      </c>
      <c r="N51">
        <v>4.5520345096696104</v>
      </c>
      <c r="O51">
        <v>4.2841286214206491</v>
      </c>
      <c r="P51">
        <v>3.2075962828023421</v>
      </c>
      <c r="Q51">
        <v>0.9258263849970092</v>
      </c>
      <c r="R51">
        <v>5.9386565203896993</v>
      </c>
      <c r="S51">
        <v>-1.7529840531883421</v>
      </c>
      <c r="T51">
        <v>-4.3167098975071241</v>
      </c>
      <c r="U51">
        <v>-2.333801919909178</v>
      </c>
      <c r="V51">
        <v>0.120200393503751</v>
      </c>
      <c r="W51">
        <v>2.7321789471916702</v>
      </c>
      <c r="X51">
        <v>4.6471968747134866</v>
      </c>
      <c r="Y51">
        <v>4.0320958581285851</v>
      </c>
      <c r="Z51">
        <v>1.3067485251506239</v>
      </c>
      <c r="AA51">
        <v>-0.258611806214887</v>
      </c>
      <c r="AB51">
        <v>-0.20974533845814849</v>
      </c>
      <c r="AC51">
        <v>-3.6086589124574862</v>
      </c>
      <c r="AD51">
        <v>-0.14386424879255341</v>
      </c>
      <c r="AE51">
        <v>-0.90116389475039682</v>
      </c>
      <c r="AF51">
        <v>0.51067963031890429</v>
      </c>
      <c r="AG51">
        <v>1.1646522375411621</v>
      </c>
      <c r="AH51">
        <v>1.5701037133548821</v>
      </c>
      <c r="AI51">
        <v>3.5076141389455562</v>
      </c>
      <c r="AJ51">
        <v>0.21626969884067651</v>
      </c>
      <c r="AK51">
        <v>0.47118533167129328</v>
      </c>
      <c r="AL51">
        <v>1.2547625132050231</v>
      </c>
      <c r="AM51">
        <v>1.9883022908174151</v>
      </c>
      <c r="AN51">
        <v>1.865342635679653</v>
      </c>
      <c r="AO51">
        <v>2.0401838553016489</v>
      </c>
      <c r="AP51">
        <v>2.680960002652768</v>
      </c>
      <c r="AQ51">
        <v>3.2936798042284749</v>
      </c>
      <c r="AR51">
        <v>0.47164676288579699</v>
      </c>
      <c r="AS51">
        <v>4.334038021880545</v>
      </c>
      <c r="AT51">
        <v>3.015699550239034</v>
      </c>
      <c r="AU51">
        <v>1.3201393897073359</v>
      </c>
      <c r="AV51">
        <v>2.8714372807401962</v>
      </c>
      <c r="AW51">
        <v>4.8727581863339537</v>
      </c>
      <c r="AX51">
        <v>3.2348141416064919</v>
      </c>
      <c r="AY51">
        <v>2.9240180036247239</v>
      </c>
      <c r="AZ51">
        <v>6.0931855032259961</v>
      </c>
      <c r="BA51">
        <v>2.628760555434241</v>
      </c>
      <c r="BB51">
        <v>0.60932037210110934</v>
      </c>
      <c r="BC51">
        <v>-4.2013270678442751</v>
      </c>
      <c r="BD51">
        <v>0.66381920983459963</v>
      </c>
      <c r="BE51">
        <v>0.43162867875243188</v>
      </c>
      <c r="BF51">
        <v>0.61675238210831651</v>
      </c>
      <c r="BG51">
        <v>-9.1944681965173913E-2</v>
      </c>
      <c r="BH51">
        <v>-2.7057870736513219E-3</v>
      </c>
      <c r="BI51">
        <v>0.38683746782011502</v>
      </c>
      <c r="BJ51">
        <v>-1.783749054377026</v>
      </c>
      <c r="BK51">
        <v>-0.5341633877826979</v>
      </c>
      <c r="BL51">
        <v>1.2634535109904019</v>
      </c>
      <c r="BM51">
        <v>3.9175534282676949E-2</v>
      </c>
      <c r="BN51">
        <v>-8.6660401979562067</v>
      </c>
    </row>
    <row r="52" spans="1:66" hidden="1">
      <c r="A52" t="s">
        <v>311</v>
      </c>
      <c r="B52" t="str">
        <f>IF(ISERROR(VLOOKUP(A52,'Country category'!$A$3:$A$50,1,FALSE)),"non-SSA","sub-Saharan Africa")</f>
        <v>non-SSA</v>
      </c>
      <c r="C52" t="s">
        <v>312</v>
      </c>
      <c r="D52" t="s">
        <v>792</v>
      </c>
      <c r="E52" t="s">
        <v>793</v>
      </c>
      <c r="Q52">
        <v>6.6792276704080544</v>
      </c>
      <c r="R52">
        <v>3.0001583309127402</v>
      </c>
      <c r="S52">
        <v>1.705150502884891</v>
      </c>
      <c r="T52">
        <v>-0.55540921759302364</v>
      </c>
      <c r="U52">
        <v>8.0220082071991357</v>
      </c>
      <c r="V52">
        <v>4.2390223787936776</v>
      </c>
      <c r="W52">
        <v>7.6731827357873641</v>
      </c>
      <c r="X52">
        <v>5.7420286055084944</v>
      </c>
      <c r="Y52">
        <v>0.3984273385355408</v>
      </c>
      <c r="Z52">
        <v>-5.415615147963166</v>
      </c>
      <c r="AA52">
        <v>19.0906236275959</v>
      </c>
      <c r="AB52">
        <v>8.4643539259776901</v>
      </c>
      <c r="AC52">
        <v>4.9785902898608327</v>
      </c>
      <c r="AD52">
        <v>7.3880264810966452</v>
      </c>
      <c r="AE52">
        <v>0.93003228805623905</v>
      </c>
      <c r="AF52">
        <v>-0.74981485351572985</v>
      </c>
      <c r="AG52">
        <v>-3.377055443655379</v>
      </c>
      <c r="AH52">
        <v>2.5996753225331588</v>
      </c>
      <c r="AI52">
        <v>-0.3402163833296612</v>
      </c>
      <c r="AJ52">
        <v>-3.800470141412617</v>
      </c>
      <c r="AK52">
        <v>-11.333187447293041</v>
      </c>
      <c r="AL52">
        <v>-12.09822008340959</v>
      </c>
      <c r="AM52">
        <v>-15.295738126461259</v>
      </c>
      <c r="AN52">
        <v>0.26021081787752109</v>
      </c>
      <c r="AO52">
        <v>1.988729780408278</v>
      </c>
      <c r="AP52">
        <v>7.3356105649971823</v>
      </c>
      <c r="AQ52">
        <v>2.3116291126138009</v>
      </c>
      <c r="AR52">
        <v>-0.28523523086523989</v>
      </c>
      <c r="AS52">
        <v>5.7484014459899981</v>
      </c>
      <c r="AT52">
        <v>5.5173331449605882</v>
      </c>
      <c r="AU52">
        <v>2.831491929103592</v>
      </c>
      <c r="AV52">
        <v>1.107967858820174</v>
      </c>
      <c r="AW52">
        <v>3.5198739834966521</v>
      </c>
      <c r="AX52">
        <v>5.5713763290780491</v>
      </c>
      <c r="AY52">
        <v>11.090895026482061</v>
      </c>
      <c r="AZ52">
        <v>12.069296368954751</v>
      </c>
      <c r="BA52">
        <v>7.3586537722906797</v>
      </c>
      <c r="BB52">
        <v>4.2478615432933964</v>
      </c>
      <c r="BC52">
        <v>1.5440571011935449</v>
      </c>
      <c r="BD52">
        <v>2.3983604977085382</v>
      </c>
      <c r="BE52">
        <v>2.7031459055838671</v>
      </c>
      <c r="BF52">
        <v>2.8278427579969052</v>
      </c>
      <c r="BG52">
        <v>2.5143817049078478</v>
      </c>
      <c r="BH52">
        <v>0.83142226678920395</v>
      </c>
      <c r="BI52">
        <v>4.2733616089743833</v>
      </c>
      <c r="BJ52">
        <v>0.42215160676421698</v>
      </c>
      <c r="BK52">
        <v>1.771820723253299</v>
      </c>
      <c r="BL52">
        <v>2.258481460649151</v>
      </c>
      <c r="BM52">
        <v>-0.1237730417065421</v>
      </c>
      <c r="BN52">
        <v>-10.894343664268829</v>
      </c>
    </row>
    <row r="53" spans="1:66" hidden="1">
      <c r="A53" t="s">
        <v>313</v>
      </c>
      <c r="B53" t="str">
        <f>IF(ISERROR(VLOOKUP(A53,'Country category'!$A$3:$A$50,1,FALSE)),"non-SSA","sub-Saharan Africa")</f>
        <v>non-SSA</v>
      </c>
      <c r="C53" t="s">
        <v>314</v>
      </c>
      <c r="D53" t="s">
        <v>792</v>
      </c>
      <c r="E53" t="s">
        <v>793</v>
      </c>
      <c r="AU53">
        <v>3.0079467894926069</v>
      </c>
      <c r="AV53">
        <v>0.27429325911356273</v>
      </c>
      <c r="AW53">
        <v>-1.7586835218855299</v>
      </c>
      <c r="AX53">
        <v>-1.505339406996185</v>
      </c>
      <c r="AY53">
        <v>-1.8584390864986771</v>
      </c>
      <c r="AZ53">
        <v>-0.94096220045985035</v>
      </c>
      <c r="BA53">
        <v>0.46617291916062698</v>
      </c>
      <c r="BB53">
        <v>0.91034381746072768</v>
      </c>
      <c r="BC53">
        <v>-1.1768977173078241</v>
      </c>
      <c r="BD53">
        <v>-1.176269267743947</v>
      </c>
      <c r="BE53">
        <v>-0.8068849692672444</v>
      </c>
      <c r="BF53">
        <v>-0.96426411330854478</v>
      </c>
      <c r="BG53">
        <v>-1.912431968726054</v>
      </c>
      <c r="BH53">
        <v>-2.462195475789855</v>
      </c>
      <c r="BI53">
        <v>-1.0358839857313169</v>
      </c>
      <c r="BJ53">
        <v>-2.0308791049462371</v>
      </c>
      <c r="BK53">
        <v>-2.0532411803659301</v>
      </c>
      <c r="BL53">
        <v>-1.650976837504174</v>
      </c>
      <c r="BM53">
        <v>-2.2372977071199358</v>
      </c>
      <c r="BN53">
        <v>-17.1224173300476</v>
      </c>
    </row>
    <row r="54" spans="1:66" hidden="1">
      <c r="A54" t="s">
        <v>315</v>
      </c>
      <c r="B54" t="str">
        <f>IF(ISERROR(VLOOKUP(A54,'Country category'!$A$3:$A$50,1,FALSE)),"non-SSA","sub-Saharan Africa")</f>
        <v>non-SSA</v>
      </c>
      <c r="C54" t="s">
        <v>316</v>
      </c>
      <c r="D54" t="s">
        <v>792</v>
      </c>
      <c r="E54" t="s">
        <v>793</v>
      </c>
      <c r="BA54">
        <v>0.10208139090548229</v>
      </c>
      <c r="BB54">
        <v>-3.2355332923403068</v>
      </c>
      <c r="BC54">
        <v>-9.6932082304232381</v>
      </c>
      <c r="BD54">
        <v>-5.0347906962666826</v>
      </c>
      <c r="BE54">
        <v>-0.93727917986042542</v>
      </c>
      <c r="BF54">
        <v>-0.63472936575728056</v>
      </c>
      <c r="BG54">
        <v>-0.35984858205524972</v>
      </c>
      <c r="BH54">
        <v>1.110863556662522</v>
      </c>
      <c r="BI54">
        <v>1.3786202625632309</v>
      </c>
      <c r="BJ54">
        <v>1.84890054164606</v>
      </c>
      <c r="BK54">
        <v>1.852363285682785</v>
      </c>
      <c r="BL54">
        <v>2.9116392748998412</v>
      </c>
      <c r="BM54">
        <v>2.5766916166421079</v>
      </c>
      <c r="BN54">
        <v>-7.8259085191864406</v>
      </c>
    </row>
    <row r="55" spans="1:66" hidden="1">
      <c r="A55" t="s">
        <v>317</v>
      </c>
      <c r="B55" t="str">
        <f>IF(ISERROR(VLOOKUP(A55,'Country category'!$A$3:$A$50,1,FALSE)),"non-SSA","sub-Saharan Africa")</f>
        <v>non-SSA</v>
      </c>
      <c r="C55" t="s">
        <v>318</v>
      </c>
      <c r="D55" t="s">
        <v>792</v>
      </c>
      <c r="E55" t="s">
        <v>793</v>
      </c>
      <c r="V55">
        <v>21.24487233707946</v>
      </c>
      <c r="W55">
        <v>16.347975800937359</v>
      </c>
      <c r="X55">
        <v>7.378347627609898</v>
      </c>
      <c r="Y55">
        <v>9.0543496028318913</v>
      </c>
      <c r="Z55">
        <v>4.6106401520289637</v>
      </c>
      <c r="AA55">
        <v>0.82882618727045099</v>
      </c>
      <c r="AB55">
        <v>4.7745114588885258</v>
      </c>
      <c r="AC55">
        <v>4.715044665625129</v>
      </c>
      <c r="AD55">
        <v>7.3577552731322564</v>
      </c>
      <c r="AE55">
        <v>3.6152366224397672</v>
      </c>
      <c r="AF55">
        <v>2.521406389684671</v>
      </c>
      <c r="AG55">
        <v>5.9072733876446506</v>
      </c>
      <c r="AH55">
        <v>7.5007856440826686</v>
      </c>
      <c r="AI55">
        <v>6.4195106289332946</v>
      </c>
      <c r="AJ55">
        <v>5.1399694697878573</v>
      </c>
      <c r="AK55">
        <v>-1.8347429976473679</v>
      </c>
      <c r="AL55">
        <v>6.5278350889391561</v>
      </c>
      <c r="AM55">
        <v>-1.7026275885657469</v>
      </c>
      <c r="AN55">
        <v>3.7322010142456752</v>
      </c>
      <c r="AO55">
        <v>6.4155390363018796</v>
      </c>
      <c r="AP55">
        <v>-0.3523856022918892</v>
      </c>
      <c r="AQ55">
        <v>1.196224552439304</v>
      </c>
      <c r="AR55">
        <v>4.817743910172041</v>
      </c>
      <c r="AS55">
        <v>3.8296004650207038</v>
      </c>
      <c r="AT55">
        <v>4.8441611978645938</v>
      </c>
      <c r="AU55">
        <v>2.8381226612322479</v>
      </c>
      <c r="AV55">
        <v>2.5410675901745781</v>
      </c>
      <c r="AW55">
        <v>1.383618051131762</v>
      </c>
      <c r="AX55">
        <v>3.6308113221254099</v>
      </c>
      <c r="AY55">
        <v>3.3537651775759798</v>
      </c>
      <c r="AZ55">
        <v>2.9812987592166418</v>
      </c>
      <c r="BA55">
        <v>2.8841075124857549</v>
      </c>
      <c r="BB55">
        <v>1.0765652150817</v>
      </c>
      <c r="BC55">
        <v>-4.6106540682505974</v>
      </c>
      <c r="BD55">
        <v>-0.61867240832921766</v>
      </c>
      <c r="BE55">
        <v>-2.1278285747116139</v>
      </c>
      <c r="BF55">
        <v>-4.9068348370210373</v>
      </c>
      <c r="BG55">
        <v>-6.3355982186769353</v>
      </c>
      <c r="BH55">
        <v>-0.74281512379073433</v>
      </c>
      <c r="BI55">
        <v>3.973377407499854</v>
      </c>
      <c r="BJ55">
        <v>5.9673863141767214</v>
      </c>
      <c r="BK55">
        <v>4.8724869574573404</v>
      </c>
      <c r="BL55">
        <v>4.4113858068454306</v>
      </c>
      <c r="BM55">
        <v>3.8645326406704612</v>
      </c>
      <c r="BN55">
        <v>-6.5166273490281412</v>
      </c>
    </row>
    <row r="56" spans="1:66" hidden="1">
      <c r="A56" t="s">
        <v>319</v>
      </c>
      <c r="B56" t="str">
        <f>IF(ISERROR(VLOOKUP(A56,'Country category'!$A$3:$A$50,1,FALSE)),"non-SSA","sub-Saharan Africa")</f>
        <v>non-SSA</v>
      </c>
      <c r="C56" t="s">
        <v>320</v>
      </c>
      <c r="D56" t="s">
        <v>792</v>
      </c>
      <c r="E56" t="s">
        <v>793</v>
      </c>
      <c r="AK56">
        <v>-11.402505992163549</v>
      </c>
      <c r="AL56">
        <v>-0.60821365609135114</v>
      </c>
      <c r="AM56">
        <v>-4.2053081713234519E-2</v>
      </c>
      <c r="AN56">
        <v>2.8721434865862392</v>
      </c>
      <c r="AO56">
        <v>6.5661335278334576</v>
      </c>
      <c r="AP56">
        <v>4.3868327311173942</v>
      </c>
      <c r="AQ56">
        <v>-0.41106907802910092</v>
      </c>
      <c r="AR56">
        <v>-0.26211493574326988</v>
      </c>
      <c r="AS56">
        <v>1.4877920849969259</v>
      </c>
      <c r="AT56">
        <v>4.2930714651517832</v>
      </c>
      <c r="AU56">
        <v>3.4308575457975792</v>
      </c>
      <c r="AV56">
        <v>1.765974319646219</v>
      </c>
      <c r="AW56">
        <v>3.6133389652024159</v>
      </c>
      <c r="AX56">
        <v>4.7823657938094897</v>
      </c>
      <c r="AY56">
        <v>6.4542617368640256</v>
      </c>
      <c r="AZ56">
        <v>6.4782036033879109</v>
      </c>
      <c r="BA56">
        <v>4.9560853329390682</v>
      </c>
      <c r="BB56">
        <v>1.838240192691813</v>
      </c>
      <c r="BC56">
        <v>-5.1989819189856519</v>
      </c>
      <c r="BD56">
        <v>2.1368804844692448</v>
      </c>
      <c r="BE56">
        <v>1.5501897901350219</v>
      </c>
      <c r="BF56">
        <v>-0.92373445015955724</v>
      </c>
      <c r="BG56">
        <v>-7.9052895284632996E-2</v>
      </c>
      <c r="BH56">
        <v>2.1545004788816442</v>
      </c>
      <c r="BI56">
        <v>5.181402653798159</v>
      </c>
      <c r="BJ56">
        <v>2.340552260804984</v>
      </c>
      <c r="BK56">
        <v>4.8897220422559542</v>
      </c>
      <c r="BL56">
        <v>2.8541081133096782</v>
      </c>
      <c r="BM56">
        <v>2.624557434759041</v>
      </c>
      <c r="BN56">
        <v>-6.0357737824960793</v>
      </c>
    </row>
    <row r="57" spans="1:66" hidden="1">
      <c r="A57" t="s">
        <v>321</v>
      </c>
      <c r="B57" t="str">
        <f>IF(ISERROR(VLOOKUP(A57,'Country category'!$A$3:$A$50,1,FALSE)),"non-SSA","sub-Saharan Africa")</f>
        <v>non-SSA</v>
      </c>
      <c r="C57" t="s">
        <v>322</v>
      </c>
      <c r="D57" t="s">
        <v>792</v>
      </c>
      <c r="E57" t="s">
        <v>793</v>
      </c>
      <c r="Q57">
        <v>2.943650176541126</v>
      </c>
      <c r="R57">
        <v>3.8024760158130562</v>
      </c>
      <c r="S57">
        <v>4.4480171989459478</v>
      </c>
      <c r="T57">
        <v>0.85076032410442792</v>
      </c>
      <c r="U57">
        <v>-0.49643423453862567</v>
      </c>
      <c r="V57">
        <v>5.4002121113431798</v>
      </c>
      <c r="W57">
        <v>3.581437111747007</v>
      </c>
      <c r="X57">
        <v>3.098181629049066</v>
      </c>
      <c r="Y57">
        <v>4.1043313419095284</v>
      </c>
      <c r="Z57">
        <v>1.1986939075810741</v>
      </c>
      <c r="AA57">
        <v>0.37624253294576698</v>
      </c>
      <c r="AB57">
        <v>-0.30005781635901491</v>
      </c>
      <c r="AC57">
        <v>1.8390341836932289</v>
      </c>
      <c r="AD57">
        <v>3.1789871941629428</v>
      </c>
      <c r="AE57">
        <v>2.5568836069923151</v>
      </c>
      <c r="AF57">
        <v>2.240534997929061</v>
      </c>
      <c r="AG57">
        <v>1.2464996857811881</v>
      </c>
      <c r="AH57">
        <v>3.3028637218937429</v>
      </c>
      <c r="AI57">
        <v>3.0961799999681858</v>
      </c>
      <c r="AJ57">
        <v>4.3516390542243926</v>
      </c>
      <c r="AK57">
        <v>4.3452200553868181</v>
      </c>
      <c r="AL57">
        <v>1.1510463319914379</v>
      </c>
      <c r="AM57">
        <v>-1.6256842842447841</v>
      </c>
      <c r="AN57">
        <v>2.037354209731745</v>
      </c>
      <c r="AO57">
        <v>1.246141875603257</v>
      </c>
      <c r="AP57">
        <v>0.51443728459976512</v>
      </c>
      <c r="AQ57">
        <v>1.6433342731291991</v>
      </c>
      <c r="AR57">
        <v>1.99848532107309</v>
      </c>
      <c r="AS57">
        <v>1.8214280305809609</v>
      </c>
      <c r="AT57">
        <v>2.7732212509140202</v>
      </c>
      <c r="AU57">
        <v>1.510558260679403</v>
      </c>
      <c r="AV57">
        <v>-0.36562832726410482</v>
      </c>
      <c r="AW57">
        <v>-0.75507716660260371</v>
      </c>
      <c r="AX57">
        <v>1.197055352118497</v>
      </c>
      <c r="AY57">
        <v>0.7889171158699213</v>
      </c>
      <c r="AZ57">
        <v>3.933610330708404</v>
      </c>
      <c r="BA57">
        <v>3.114245882613488</v>
      </c>
      <c r="BB57">
        <v>1.152029742175102</v>
      </c>
      <c r="BC57">
        <v>-5.4545771694094469</v>
      </c>
      <c r="BD57">
        <v>4.3396067770635369</v>
      </c>
      <c r="BE57">
        <v>5.8696357374921746</v>
      </c>
      <c r="BF57">
        <v>0.23016099271195861</v>
      </c>
      <c r="BG57">
        <v>0.16387056297801911</v>
      </c>
      <c r="BH57">
        <v>1.7843418861469049</v>
      </c>
      <c r="BI57">
        <v>0.61710535321989823</v>
      </c>
      <c r="BJ57">
        <v>1.4081020754892251</v>
      </c>
      <c r="BK57">
        <v>2.2972060474094889</v>
      </c>
      <c r="BL57">
        <v>0.78269004731042457</v>
      </c>
      <c r="BM57">
        <v>0.82786477916138779</v>
      </c>
      <c r="BN57">
        <v>-4.7387890483790329</v>
      </c>
    </row>
    <row r="58" spans="1:66" hidden="1">
      <c r="A58" t="s">
        <v>323</v>
      </c>
      <c r="B58" t="str">
        <f>IF(ISERROR(VLOOKUP(A58,'Country category'!$A$3:$A$50,1,FALSE)),"non-SSA","sub-Saharan Africa")</f>
        <v>non-SSA</v>
      </c>
      <c r="C58" t="s">
        <v>324</v>
      </c>
      <c r="D58" t="s">
        <v>792</v>
      </c>
      <c r="E58" t="s">
        <v>793</v>
      </c>
      <c r="BH58">
        <v>5.2256551910525388</v>
      </c>
      <c r="BI58">
        <v>5.8943520439369186</v>
      </c>
      <c r="BJ58">
        <v>4.9171515907111569</v>
      </c>
      <c r="BK58">
        <v>3.7303377999167822</v>
      </c>
      <c r="BL58">
        <v>6.7319006041881408</v>
      </c>
      <c r="BM58">
        <v>6.1505474681268586</v>
      </c>
      <c r="BN58">
        <v>-0.96935178268870459</v>
      </c>
    </row>
    <row r="59" spans="1:66" hidden="1">
      <c r="A59" t="s">
        <v>325</v>
      </c>
      <c r="B59" t="str">
        <f>IF(ISERROR(VLOOKUP(A59,'Country category'!$A$3:$A$50,1,FALSE)),"non-SSA","sub-Saharan Africa")</f>
        <v>non-SSA</v>
      </c>
      <c r="C59" t="s">
        <v>326</v>
      </c>
      <c r="D59" t="s">
        <v>792</v>
      </c>
      <c r="E59" t="s">
        <v>793</v>
      </c>
      <c r="X59">
        <v>9.2902097338287746</v>
      </c>
      <c r="Y59">
        <v>-19.09988962393766</v>
      </c>
      <c r="Z59">
        <v>12.8442516146815</v>
      </c>
      <c r="AA59">
        <v>10.835217249810309</v>
      </c>
      <c r="AB59">
        <v>4.5469038923690022</v>
      </c>
      <c r="AC59">
        <v>3.283316263532114</v>
      </c>
      <c r="AD59">
        <v>5.096864318812905</v>
      </c>
      <c r="AE59">
        <v>2.3062034281879851</v>
      </c>
      <c r="AF59">
        <v>8.0712965357682833</v>
      </c>
      <c r="AG59">
        <v>7.3271027430574804</v>
      </c>
      <c r="AH59">
        <v>8.7704576546456536</v>
      </c>
      <c r="AI59">
        <v>0.50039290631869449</v>
      </c>
      <c r="AJ59">
        <v>5.8670675900292224</v>
      </c>
      <c r="AK59">
        <v>1.4125681232743259</v>
      </c>
      <c r="AL59">
        <v>1.7849991416305779</v>
      </c>
      <c r="AM59">
        <v>1.7690293333713361</v>
      </c>
      <c r="AN59">
        <v>-0.28374092419262809</v>
      </c>
      <c r="AO59">
        <v>2.942473843981702</v>
      </c>
      <c r="AP59">
        <v>3.354211747888058</v>
      </c>
      <c r="AQ59">
        <v>2.6792431119476419</v>
      </c>
      <c r="AR59">
        <v>4.3789838142099313</v>
      </c>
      <c r="AS59">
        <v>0.86427117065530012</v>
      </c>
      <c r="AT59">
        <v>2.601763599790587</v>
      </c>
      <c r="AU59">
        <v>-9.396715158190716E-2</v>
      </c>
      <c r="AV59">
        <v>-3.0631373260293628</v>
      </c>
      <c r="AW59">
        <v>5.9556517157724613</v>
      </c>
      <c r="AX59">
        <v>2.633433603314145</v>
      </c>
      <c r="AY59">
        <v>0.38062025393482202</v>
      </c>
      <c r="AZ59">
        <v>4.4552217006576029</v>
      </c>
      <c r="BA59">
        <v>6.2342967212317717</v>
      </c>
      <c r="BB59">
        <v>7.0726615117776817</v>
      </c>
      <c r="BC59">
        <v>-1.1960949592439361</v>
      </c>
      <c r="BD59">
        <v>0.63144323268097935</v>
      </c>
      <c r="BE59">
        <v>-0.27279729989298568</v>
      </c>
      <c r="BF59">
        <v>-1.117566666524326</v>
      </c>
      <c r="BG59">
        <v>-1.0905502407020859</v>
      </c>
      <c r="BH59">
        <v>4.3421639012212694</v>
      </c>
      <c r="BI59">
        <v>-2.8059518722567418</v>
      </c>
      <c r="BJ59">
        <v>2.3666473900560732</v>
      </c>
      <c r="BK59">
        <v>-6.998975794525748</v>
      </c>
      <c r="BL59">
        <v>1.977413962899448</v>
      </c>
      <c r="BM59">
        <v>7.2987479740643408</v>
      </c>
      <c r="BN59">
        <v>-16.816900552917961</v>
      </c>
    </row>
    <row r="60" spans="1:66" hidden="1">
      <c r="A60" t="s">
        <v>327</v>
      </c>
      <c r="B60" t="str">
        <f>IF(ISERROR(VLOOKUP(A60,'Country category'!$A$3:$A$50,1,FALSE)),"non-SSA","sub-Saharan Africa")</f>
        <v>non-SSA</v>
      </c>
      <c r="C60" t="s">
        <v>328</v>
      </c>
      <c r="D60" t="s">
        <v>792</v>
      </c>
      <c r="E60" t="s">
        <v>793</v>
      </c>
      <c r="G60">
        <v>5.6387435534188199</v>
      </c>
      <c r="H60">
        <v>4.8474469660622788</v>
      </c>
      <c r="I60">
        <v>-0.15261005541582051</v>
      </c>
      <c r="J60">
        <v>8.4001192647972402</v>
      </c>
      <c r="K60">
        <v>3.7436848678654679</v>
      </c>
      <c r="L60">
        <v>1.9191980165441009</v>
      </c>
      <c r="M60">
        <v>4.7016189501423611</v>
      </c>
      <c r="N60">
        <v>4.9123876228761114</v>
      </c>
      <c r="O60">
        <v>5.9218848884626851</v>
      </c>
      <c r="P60">
        <v>0.83628114561595623</v>
      </c>
      <c r="Q60">
        <v>2.2916994191549662</v>
      </c>
      <c r="R60">
        <v>3.3366150927945881</v>
      </c>
      <c r="S60">
        <v>3.4656143093922078</v>
      </c>
      <c r="T60">
        <v>-1.5816923983882281</v>
      </c>
      <c r="U60">
        <v>-1.740305630023002</v>
      </c>
      <c r="V60">
        <v>5.6586981715168463</v>
      </c>
      <c r="W60">
        <v>1.553514126748752</v>
      </c>
      <c r="X60">
        <v>1.9092901984732289</v>
      </c>
      <c r="Y60">
        <v>3.6142903636574739</v>
      </c>
      <c r="Z60">
        <v>-0.6039290775500632</v>
      </c>
      <c r="AA60">
        <v>-0.6379041502095788</v>
      </c>
      <c r="AB60">
        <v>3.7607894280931191</v>
      </c>
      <c r="AC60">
        <v>2.6665449482096339</v>
      </c>
      <c r="AD60">
        <v>4.2207110272478303</v>
      </c>
      <c r="AE60">
        <v>3.9616108696542081</v>
      </c>
      <c r="AF60">
        <v>4.7639860835430881</v>
      </c>
      <c r="AG60">
        <v>0.12736029890567119</v>
      </c>
      <c r="AH60">
        <v>-6.217617917559437E-2</v>
      </c>
      <c r="AI60">
        <v>0.5848308390110617</v>
      </c>
      <c r="AJ60">
        <v>1.310525163227823</v>
      </c>
      <c r="AK60">
        <v>1.130840197696912</v>
      </c>
      <c r="AL60">
        <v>1.6204208518856971</v>
      </c>
      <c r="AM60">
        <v>-0.32195992978701332</v>
      </c>
      <c r="AN60">
        <v>4.9773471785685643</v>
      </c>
      <c r="AO60">
        <v>2.492248169398366</v>
      </c>
      <c r="AP60">
        <v>2.319405698462603</v>
      </c>
      <c r="AQ60">
        <v>2.8326644654833331</v>
      </c>
      <c r="AR60">
        <v>1.8476139445405979</v>
      </c>
      <c r="AS60">
        <v>2.6079442603680292</v>
      </c>
      <c r="AT60">
        <v>3.4006845461073851</v>
      </c>
      <c r="AU60">
        <v>0.4625342953140148</v>
      </c>
      <c r="AV60">
        <v>0.14588072664038521</v>
      </c>
      <c r="AW60">
        <v>0.1173581673535011</v>
      </c>
      <c r="AX60">
        <v>2.40323399664311</v>
      </c>
      <c r="AY60">
        <v>2.0551105158293841</v>
      </c>
      <c r="AZ60">
        <v>3.572063463794279</v>
      </c>
      <c r="BA60">
        <v>0.46273149419045012</v>
      </c>
      <c r="BB60">
        <v>-1.0948421281619569</v>
      </c>
      <c r="BC60">
        <v>-5.4140139985128002</v>
      </c>
      <c r="BD60">
        <v>1.419486630736031</v>
      </c>
      <c r="BE60">
        <v>0.92039368528531895</v>
      </c>
      <c r="BF60">
        <v>-0.14991608831589079</v>
      </c>
      <c r="BG60">
        <v>0.5134244275022013</v>
      </c>
      <c r="BH60">
        <v>1.105433466110185</v>
      </c>
      <c r="BI60">
        <v>1.6221662580492049</v>
      </c>
      <c r="BJ60">
        <v>2.4433688740706572</v>
      </c>
      <c r="BK60">
        <v>2.162355113161524</v>
      </c>
      <c r="BL60">
        <v>1.4850851572351049</v>
      </c>
      <c r="BM60">
        <v>1.749614095062199</v>
      </c>
      <c r="BN60">
        <v>-2.3473360321069658</v>
      </c>
    </row>
    <row r="61" spans="1:66" hidden="1">
      <c r="A61" t="s">
        <v>329</v>
      </c>
      <c r="B61" t="str">
        <f>IF(ISERROR(VLOOKUP(A61,'Country category'!$A$3:$A$50,1,FALSE)),"non-SSA","sub-Saharan Africa")</f>
        <v>non-SSA</v>
      </c>
      <c r="C61" t="s">
        <v>330</v>
      </c>
      <c r="D61" t="s">
        <v>792</v>
      </c>
      <c r="E61" t="s">
        <v>793</v>
      </c>
      <c r="G61">
        <v>-5.5269513570851672</v>
      </c>
      <c r="H61">
        <v>13.23313596647866</v>
      </c>
      <c r="I61">
        <v>3.0751234050957241</v>
      </c>
      <c r="J61">
        <v>3.3829138486289172</v>
      </c>
      <c r="K61">
        <v>-15.204696435780409</v>
      </c>
      <c r="L61">
        <v>10.00174203096442</v>
      </c>
      <c r="M61">
        <v>0.23746460989775639</v>
      </c>
      <c r="N61">
        <v>-2.6982684254658271</v>
      </c>
      <c r="O61">
        <v>7.7073587776717014</v>
      </c>
      <c r="P61">
        <v>14.90049807790834</v>
      </c>
      <c r="Q61">
        <v>7.8169431636305973</v>
      </c>
      <c r="R61">
        <v>7.4166678172648659</v>
      </c>
      <c r="S61">
        <v>9.9142464367905347</v>
      </c>
      <c r="T61">
        <v>3.2594226442992782</v>
      </c>
      <c r="U61">
        <v>2.5260200282168199</v>
      </c>
      <c r="V61">
        <v>4.0752775947908049</v>
      </c>
      <c r="W61">
        <v>2.4243811481434112</v>
      </c>
      <c r="X61">
        <v>-0.29501360216264061</v>
      </c>
      <c r="Y61">
        <v>2.0948585774411579</v>
      </c>
      <c r="Z61">
        <v>5.5108012250631617</v>
      </c>
      <c r="AA61">
        <v>1.96153182961487</v>
      </c>
      <c r="AB61">
        <v>-0.51156264124880124</v>
      </c>
      <c r="AC61">
        <v>2.4021505362976678</v>
      </c>
      <c r="AD61">
        <v>-0.85959902075030925</v>
      </c>
      <c r="AE61">
        <v>-4.1283008491317759</v>
      </c>
      <c r="AF61">
        <v>1.439020474032034</v>
      </c>
      <c r="AG61">
        <v>7.9417822494650494</v>
      </c>
      <c r="AH61">
        <v>0.16881951829299169</v>
      </c>
      <c r="AI61">
        <v>2.3948585149832411</v>
      </c>
      <c r="AJ61">
        <v>-7.2517098931926967</v>
      </c>
      <c r="AK61">
        <v>-0.95691864155817541</v>
      </c>
      <c r="AL61">
        <v>9.1502582781531459</v>
      </c>
      <c r="AM61">
        <v>5.3993490176172676</v>
      </c>
      <c r="AN61">
        <v>0.76779185800080541</v>
      </c>
      <c r="AO61">
        <v>3.8535698872739199</v>
      </c>
      <c r="AP61">
        <v>4.1984566463099364</v>
      </c>
      <c r="AQ61">
        <v>7.1122552004336796</v>
      </c>
      <c r="AR61">
        <v>5.0253743340091432</v>
      </c>
      <c r="AS61">
        <v>4.3038188309489698</v>
      </c>
      <c r="AT61">
        <v>3.079984527753894</v>
      </c>
      <c r="AU61">
        <v>0.94284462128335633</v>
      </c>
      <c r="AV61">
        <v>2.9815666642964089</v>
      </c>
      <c r="AW61">
        <v>-2.7429019182393399</v>
      </c>
      <c r="AX61">
        <v>1.151470007990369</v>
      </c>
      <c r="AY61">
        <v>7.9508960495761016</v>
      </c>
      <c r="AZ61">
        <v>7.7364229012859766</v>
      </c>
      <c r="BA61">
        <v>6.0336933314185606</v>
      </c>
      <c r="BB61">
        <v>1.9085057473381259</v>
      </c>
      <c r="BC61">
        <v>-0.30458077541011619</v>
      </c>
      <c r="BD61">
        <v>7.0167834519296406</v>
      </c>
      <c r="BE61">
        <v>1.892213210279948</v>
      </c>
      <c r="BF61">
        <v>1.500005263758325</v>
      </c>
      <c r="BG61">
        <v>3.6508187877700919</v>
      </c>
      <c r="BH61">
        <v>5.818789329939051</v>
      </c>
      <c r="BI61">
        <v>5.7155187779184899</v>
      </c>
      <c r="BJ61">
        <v>5.4686348954891031</v>
      </c>
      <c r="BK61">
        <v>3.5180711549784012</v>
      </c>
      <c r="BL61">
        <v>5.8345374875549822</v>
      </c>
      <c r="BM61">
        <v>3.958404174536327</v>
      </c>
      <c r="BN61">
        <v>-7.6570609082244658</v>
      </c>
    </row>
    <row r="62" spans="1:66" hidden="1">
      <c r="A62" t="s">
        <v>331</v>
      </c>
      <c r="B62" t="str">
        <f>IF(ISERROR(VLOOKUP(A62,'Country category'!$A$3:$A$50,1,FALSE)),"non-SSA","sub-Saharan Africa")</f>
        <v>non-SSA</v>
      </c>
      <c r="C62" t="s">
        <v>332</v>
      </c>
      <c r="D62" t="s">
        <v>792</v>
      </c>
      <c r="E62" t="s">
        <v>793</v>
      </c>
      <c r="G62">
        <v>-15.72768483945026</v>
      </c>
      <c r="H62">
        <v>-21.644506984501181</v>
      </c>
      <c r="I62">
        <v>31.01054550518467</v>
      </c>
      <c r="J62">
        <v>3.1645628987826631</v>
      </c>
      <c r="K62">
        <v>3.421130046685803</v>
      </c>
      <c r="L62">
        <v>-7.4001380581717484</v>
      </c>
      <c r="M62">
        <v>6.3825621762056954</v>
      </c>
      <c r="N62">
        <v>7.6454468984613442</v>
      </c>
      <c r="O62">
        <v>5.3631054222887542</v>
      </c>
      <c r="P62">
        <v>5.8276864699613924</v>
      </c>
      <c r="Q62">
        <v>-13.75980674307959</v>
      </c>
      <c r="R62">
        <v>23.975042795678078</v>
      </c>
      <c r="S62">
        <v>1.0123776870467369</v>
      </c>
      <c r="T62">
        <v>4.5714971944462519</v>
      </c>
      <c r="U62">
        <v>2.1440957906131359</v>
      </c>
      <c r="V62">
        <v>5.3538898574917653</v>
      </c>
      <c r="W62">
        <v>2.2827375169937341</v>
      </c>
      <c r="X62">
        <v>6.0813837028105553</v>
      </c>
      <c r="Y62">
        <v>4.3335997264382939</v>
      </c>
      <c r="Z62">
        <v>-2.218472323259618</v>
      </c>
      <c r="AA62">
        <v>-0.13109661372257619</v>
      </c>
      <c r="AB62">
        <v>3.129882767870114</v>
      </c>
      <c r="AC62">
        <v>2.1584966852375369</v>
      </c>
      <c r="AD62">
        <v>2.3893188321711989</v>
      </c>
      <c r="AE62">
        <v>0.61218708413916545</v>
      </c>
      <c r="AF62">
        <v>-2.515552926485753</v>
      </c>
      <c r="AG62">
        <v>-3.5063812025809402</v>
      </c>
      <c r="AH62">
        <v>-3.7103124109649461</v>
      </c>
      <c r="AI62">
        <v>1.6441891947231819</v>
      </c>
      <c r="AJ62">
        <v>-1.754076492125463</v>
      </c>
      <c r="AK62">
        <v>-3.6010824309610712</v>
      </c>
      <c r="AL62">
        <v>-0.56478875293984743</v>
      </c>
      <c r="AM62">
        <v>-4.2509866373807199</v>
      </c>
      <c r="AN62">
        <v>-2.9311165968947961</v>
      </c>
      <c r="AO62">
        <v>1.836410561261943</v>
      </c>
      <c r="AP62">
        <v>2.2908233481653042</v>
      </c>
      <c r="AQ62">
        <v>-0.51990235263026818</v>
      </c>
      <c r="AR62">
        <v>3.5343685270029681</v>
      </c>
      <c r="AS62">
        <v>1.7487031603494361</v>
      </c>
      <c r="AT62">
        <v>2.399496544032246</v>
      </c>
      <c r="AU62">
        <v>1.659672588723794</v>
      </c>
      <c r="AV62">
        <v>4.2620720129357608</v>
      </c>
      <c r="AW62">
        <v>5.8409051356340882</v>
      </c>
      <c r="AX62">
        <v>2.9345416222659249</v>
      </c>
      <c r="AY62">
        <v>4.4382577801561638</v>
      </c>
      <c r="AZ62">
        <v>0.21479214341060529</v>
      </c>
      <c r="BA62">
        <v>1.808252617965934</v>
      </c>
      <c r="BB62">
        <v>0.73819454450062949</v>
      </c>
      <c r="BC62">
        <v>-0.13468187843039911</v>
      </c>
      <c r="BD62">
        <v>1.746790655068708</v>
      </c>
      <c r="BE62">
        <v>0.98020999339985337</v>
      </c>
      <c r="BF62">
        <v>1.4017475598249829</v>
      </c>
      <c r="BG62">
        <v>0.76169938045580921</v>
      </c>
      <c r="BH62">
        <v>1.7104549034510801</v>
      </c>
      <c r="BI62">
        <v>1.600493696892215</v>
      </c>
      <c r="BJ62">
        <v>1.1045701556328571</v>
      </c>
      <c r="BK62">
        <v>-0.75045669188763497</v>
      </c>
      <c r="BL62">
        <v>-0.90924579101542236</v>
      </c>
      <c r="BM62">
        <v>-0.93455588539676171</v>
      </c>
      <c r="BN62">
        <v>-6.8269636231911761</v>
      </c>
    </row>
    <row r="63" spans="1:66" hidden="1">
      <c r="A63" t="s">
        <v>333</v>
      </c>
      <c r="B63" t="str">
        <f>IF(ISERROR(VLOOKUP(A63,'Country category'!$A$3:$A$50,1,FALSE)),"non-SSA","sub-Saharan Africa")</f>
        <v>non-SSA</v>
      </c>
      <c r="C63" t="s">
        <v>334</v>
      </c>
      <c r="D63" t="s">
        <v>792</v>
      </c>
      <c r="E63" t="s">
        <v>793</v>
      </c>
      <c r="G63">
        <v>-13.43274609750461</v>
      </c>
      <c r="H63">
        <v>-1.964927647611532</v>
      </c>
      <c r="I63">
        <v>3.7291371703099401</v>
      </c>
      <c r="J63">
        <v>8.2353569616195443</v>
      </c>
      <c r="K63">
        <v>7.9636175999261383</v>
      </c>
      <c r="L63">
        <v>5.1255519700302443</v>
      </c>
      <c r="M63">
        <v>-3.9610921281991271</v>
      </c>
      <c r="N63">
        <v>-0.95638018663323976</v>
      </c>
      <c r="O63">
        <v>8.4306532138509738</v>
      </c>
      <c r="P63">
        <v>10.36597221286004</v>
      </c>
      <c r="Q63">
        <v>3.911569578347994</v>
      </c>
      <c r="R63">
        <v>2.3285141585606368</v>
      </c>
      <c r="S63">
        <v>5.7463802888867264</v>
      </c>
      <c r="T63">
        <v>1.677566886732436</v>
      </c>
      <c r="U63">
        <v>4.6738575009809011</v>
      </c>
      <c r="V63">
        <v>1.0135046201672959</v>
      </c>
      <c r="W63">
        <v>5.9597817275556508</v>
      </c>
      <c r="X63">
        <v>7.5302251817930994</v>
      </c>
      <c r="Y63">
        <v>5.4701729700856561</v>
      </c>
      <c r="Z63">
        <v>5.9068828150011399</v>
      </c>
      <c r="AA63">
        <v>3.9866145618181861</v>
      </c>
      <c r="AB63">
        <v>4.6485588133814701</v>
      </c>
      <c r="AC63">
        <v>5.9063993760256324</v>
      </c>
      <c r="AD63">
        <v>8.2535641433239419</v>
      </c>
      <c r="AE63">
        <v>6.2106724094795416</v>
      </c>
      <c r="AF63">
        <v>5.3979543107840442</v>
      </c>
      <c r="AG63">
        <v>7.2674568287091716</v>
      </c>
      <c r="AH63">
        <v>7.8914046961578492</v>
      </c>
      <c r="AI63">
        <v>3.9102040864049461</v>
      </c>
      <c r="AJ63">
        <v>3.495014108107767</v>
      </c>
      <c r="AK63">
        <v>6.4189187732726083</v>
      </c>
      <c r="AL63">
        <v>9.6412947206186743</v>
      </c>
      <c r="AM63">
        <v>9.8407011093417651</v>
      </c>
      <c r="AN63">
        <v>9.5106262872213421</v>
      </c>
      <c r="AO63">
        <v>8.5051027510748725</v>
      </c>
      <c r="AP63">
        <v>7.7419813966869384</v>
      </c>
      <c r="AQ63">
        <v>6.0718127314219146</v>
      </c>
      <c r="AR63">
        <v>1.724578415761528</v>
      </c>
      <c r="AS63">
        <v>5.2743147285070364</v>
      </c>
      <c r="AT63">
        <v>6.5840307564943572</v>
      </c>
      <c r="AU63">
        <v>5.9981479374092004</v>
      </c>
      <c r="AV63">
        <v>7.1219422676167596</v>
      </c>
      <c r="AW63">
        <v>8.0433810177175928</v>
      </c>
      <c r="AX63">
        <v>8.2512499625971856</v>
      </c>
      <c r="AY63">
        <v>9.1142653466718855</v>
      </c>
      <c r="AZ63">
        <v>10.24486271887702</v>
      </c>
      <c r="BA63">
        <v>11.68370282623872</v>
      </c>
      <c r="BB63">
        <v>7.8429422230395014</v>
      </c>
      <c r="BC63">
        <v>7.2208520724038996</v>
      </c>
      <c r="BD63">
        <v>9.1553042819775499</v>
      </c>
      <c r="BE63">
        <v>7.8336533023870061</v>
      </c>
      <c r="BF63">
        <v>6.6659319139410664</v>
      </c>
      <c r="BG63">
        <v>6.4002905317260854</v>
      </c>
      <c r="BH63">
        <v>6.115974026790056</v>
      </c>
      <c r="BI63">
        <v>5.8679917701058883</v>
      </c>
      <c r="BJ63">
        <v>5.7827671624810932</v>
      </c>
      <c r="BK63">
        <v>5.8942762640763959</v>
      </c>
      <c r="BL63">
        <v>5.8173739537675146</v>
      </c>
      <c r="BM63">
        <v>5.1711364862512994</v>
      </c>
      <c r="BN63">
        <v>0.89342849641515443</v>
      </c>
    </row>
    <row r="64" spans="1:66" hidden="1">
      <c r="A64" t="s">
        <v>335</v>
      </c>
      <c r="B64" t="str">
        <f>IF(ISERROR(VLOOKUP(A64,'Country category'!$A$3:$A$50,1,FALSE)),"non-SSA","sub-Saharan Africa")</f>
        <v>non-SSA</v>
      </c>
      <c r="C64" t="s">
        <v>336</v>
      </c>
      <c r="D64" t="s">
        <v>792</v>
      </c>
      <c r="E64" t="s">
        <v>793</v>
      </c>
      <c r="G64">
        <v>2.0592398694073069</v>
      </c>
      <c r="H64">
        <v>1.070905530124904</v>
      </c>
      <c r="I64">
        <v>2.2623909056172238</v>
      </c>
      <c r="J64">
        <v>5.5403501677519102</v>
      </c>
      <c r="K64">
        <v>3.0225430951899881</v>
      </c>
      <c r="L64">
        <v>1.572366989932078</v>
      </c>
      <c r="M64">
        <v>2.9689011710226789</v>
      </c>
      <c r="N64">
        <v>4.0112309454849679</v>
      </c>
      <c r="O64">
        <v>4.0774760745945713</v>
      </c>
      <c r="P64">
        <v>6.0315921735475646</v>
      </c>
      <c r="Q64">
        <v>3.5115545406001298</v>
      </c>
      <c r="R64">
        <v>4.3792315612506201</v>
      </c>
      <c r="S64">
        <v>4.9002943645534316</v>
      </c>
      <c r="T64">
        <v>4.2342809242092727</v>
      </c>
      <c r="U64">
        <v>-0.30042373584933563</v>
      </c>
      <c r="V64">
        <v>4.6099088361306144</v>
      </c>
      <c r="W64">
        <v>1.448548986249691</v>
      </c>
      <c r="X64">
        <v>-1.3625158989316899</v>
      </c>
      <c r="Y64">
        <v>1.5989568496731721</v>
      </c>
      <c r="Z64">
        <v>0.41155577218412992</v>
      </c>
      <c r="AA64">
        <v>1.2968756739689411</v>
      </c>
      <c r="AB64">
        <v>-2.5587648292786298</v>
      </c>
      <c r="AC64">
        <v>-2.235098136798598</v>
      </c>
      <c r="AD64">
        <v>-0.45532067472555582</v>
      </c>
      <c r="AE64">
        <v>-1.6971849853358381</v>
      </c>
      <c r="AF64">
        <v>0.46367376559801698</v>
      </c>
      <c r="AG64">
        <v>0.31706605686984801</v>
      </c>
      <c r="AH64">
        <v>1.2019640805962131</v>
      </c>
      <c r="AI64">
        <v>-1.185387513959313E-2</v>
      </c>
      <c r="AJ64">
        <v>3.002331034686009</v>
      </c>
      <c r="AK64">
        <v>2.3634322738815139</v>
      </c>
      <c r="AL64">
        <v>1.81852097960018</v>
      </c>
      <c r="AM64">
        <v>1.4071851757444731</v>
      </c>
      <c r="AN64">
        <v>1.3475272612789411</v>
      </c>
      <c r="AO64">
        <v>0.38129328420126279</v>
      </c>
      <c r="AP64">
        <v>3.773649030234822</v>
      </c>
      <c r="AQ64">
        <v>2.7032089882452368</v>
      </c>
      <c r="AR64">
        <v>0.40653401874249079</v>
      </c>
      <c r="AS64">
        <v>0.17047150929028021</v>
      </c>
      <c r="AT64">
        <v>2.5400734570926602</v>
      </c>
      <c r="AU64">
        <v>-0.78046350031267764</v>
      </c>
      <c r="AV64">
        <v>5.3494225909474842E-2</v>
      </c>
      <c r="AW64">
        <v>3.6403755899946191</v>
      </c>
      <c r="AX64">
        <v>4.5215506038442044</v>
      </c>
      <c r="AY64">
        <v>4.1840543709912907</v>
      </c>
      <c r="AZ64">
        <v>4.2983867649815153</v>
      </c>
      <c r="BA64">
        <v>4.1140356055712601</v>
      </c>
      <c r="BB64">
        <v>1.9429392049162151</v>
      </c>
      <c r="BC64">
        <v>-0.65635359285433026</v>
      </c>
      <c r="BD64">
        <v>4.9501872232994941</v>
      </c>
      <c r="BE64">
        <v>3.4821106384676881</v>
      </c>
      <c r="BF64">
        <v>2.4747315648949519</v>
      </c>
      <c r="BG64">
        <v>2.8582529280351712</v>
      </c>
      <c r="BH64">
        <v>2.7813387882531231</v>
      </c>
      <c r="BI64">
        <v>3.0452555038693419</v>
      </c>
      <c r="BJ64">
        <v>3.279253254403415</v>
      </c>
      <c r="BK64">
        <v>3.1890908164364622</v>
      </c>
      <c r="BL64">
        <v>2.331082590211679</v>
      </c>
      <c r="BM64">
        <v>0.99539675883147538</v>
      </c>
      <c r="BN64">
        <v>-5.7039133088255909</v>
      </c>
    </row>
    <row r="65" spans="1:66" hidden="1">
      <c r="A65" t="s">
        <v>337</v>
      </c>
      <c r="B65" t="str">
        <f>IF(ISERROR(VLOOKUP(A65,'Country category'!$A$3:$A$50,1,FALSE)),"non-SSA","sub-Saharan Africa")</f>
        <v>non-SSA</v>
      </c>
      <c r="C65" t="s">
        <v>338</v>
      </c>
      <c r="D65" t="s">
        <v>792</v>
      </c>
      <c r="E65" t="s">
        <v>793</v>
      </c>
      <c r="G65">
        <v>3.5792098575747668</v>
      </c>
      <c r="H65">
        <v>4.049711636613651</v>
      </c>
      <c r="I65">
        <v>5.2422859335443954</v>
      </c>
      <c r="J65">
        <v>8.0243426877897974</v>
      </c>
      <c r="K65">
        <v>4.4996059572656426</v>
      </c>
      <c r="L65">
        <v>5.8885760000681557</v>
      </c>
      <c r="M65">
        <v>5.121552502618016</v>
      </c>
      <c r="N65">
        <v>6.8457580543278604</v>
      </c>
      <c r="O65">
        <v>8.6787927184698361</v>
      </c>
      <c r="P65">
        <v>2.7367531271344769</v>
      </c>
      <c r="Q65">
        <v>2.553365510672251</v>
      </c>
      <c r="R65">
        <v>4.7100181294916297</v>
      </c>
      <c r="S65">
        <v>5.2635736862694813</v>
      </c>
      <c r="T65">
        <v>-1.224527151050097</v>
      </c>
      <c r="U65">
        <v>1.772786262366282</v>
      </c>
      <c r="V65">
        <v>2.499432713044754</v>
      </c>
      <c r="W65">
        <v>3.8252827853401499</v>
      </c>
      <c r="X65">
        <v>4.1961609797626807</v>
      </c>
      <c r="Y65">
        <v>4.3238088157761467</v>
      </c>
      <c r="Z65">
        <v>2.2706405315796161</v>
      </c>
      <c r="AA65">
        <v>3.0890063851030329</v>
      </c>
      <c r="AB65">
        <v>2.4965847308942841</v>
      </c>
      <c r="AC65">
        <v>2.7081618705174999</v>
      </c>
      <c r="AD65">
        <v>4.646734128241107</v>
      </c>
      <c r="AE65">
        <v>4.1668344872917089</v>
      </c>
      <c r="AF65">
        <v>3.314901208590896</v>
      </c>
      <c r="AG65">
        <v>4.5864161382442461</v>
      </c>
      <c r="AH65">
        <v>5.9565880394689259</v>
      </c>
      <c r="AI65">
        <v>3.4786749080530091</v>
      </c>
      <c r="AJ65">
        <v>3.5426229129905948</v>
      </c>
      <c r="AK65">
        <v>3.3169317848882258</v>
      </c>
      <c r="AL65">
        <v>2.844893958519719</v>
      </c>
      <c r="AM65">
        <v>2.8744092687104512</v>
      </c>
      <c r="AN65">
        <v>3.9108215499975358</v>
      </c>
      <c r="AO65">
        <v>4.4185009258522712</v>
      </c>
      <c r="AP65">
        <v>4.3993001731901424</v>
      </c>
      <c r="AQ65">
        <v>2.8899404910970929</v>
      </c>
      <c r="AR65">
        <v>-0.63093552818263277</v>
      </c>
      <c r="AS65">
        <v>2.711542876972771</v>
      </c>
      <c r="AT65">
        <v>4.4137568282408353</v>
      </c>
      <c r="AU65">
        <v>2.3866515808390432</v>
      </c>
      <c r="AV65">
        <v>3.512873181846857</v>
      </c>
      <c r="AW65">
        <v>4.1240435924866148</v>
      </c>
      <c r="AX65">
        <v>5.0708385529787421</v>
      </c>
      <c r="AY65">
        <v>5.1200827260533117</v>
      </c>
      <c r="AZ65">
        <v>5.6818934383388182</v>
      </c>
      <c r="BA65">
        <v>6.7232140596350547</v>
      </c>
      <c r="BB65">
        <v>3.652496461788473</v>
      </c>
      <c r="BC65">
        <v>1.8575053009082441</v>
      </c>
      <c r="BD65">
        <v>6.8905867653503918</v>
      </c>
      <c r="BE65">
        <v>4.7279556584841202</v>
      </c>
      <c r="BF65">
        <v>4.347471809782121</v>
      </c>
      <c r="BG65">
        <v>4.4234676683172012</v>
      </c>
      <c r="BH65">
        <v>3.960791767176389</v>
      </c>
      <c r="BI65">
        <v>3.9591397698177668</v>
      </c>
      <c r="BJ65">
        <v>3.927429192930362</v>
      </c>
      <c r="BK65">
        <v>4.3111281506637908</v>
      </c>
      <c r="BL65">
        <v>4.0901811157185222</v>
      </c>
      <c r="BM65">
        <v>3.5115549800349299</v>
      </c>
      <c r="BN65">
        <v>-0.56273074449619287</v>
      </c>
    </row>
    <row r="66" spans="1:66" hidden="1">
      <c r="A66" t="s">
        <v>339</v>
      </c>
      <c r="B66" t="str">
        <f>IF(ISERROR(VLOOKUP(A66,'Country category'!$A$3:$A$50,1,FALSE)),"non-SSA","sub-Saharan Africa")</f>
        <v>non-SSA</v>
      </c>
      <c r="C66" t="s">
        <v>340</v>
      </c>
      <c r="D66" t="s">
        <v>792</v>
      </c>
      <c r="E66" t="s">
        <v>793</v>
      </c>
      <c r="AJ66">
        <v>-2.050915406889914</v>
      </c>
      <c r="AK66">
        <v>-5.8737677662233656</v>
      </c>
      <c r="AL66">
        <v>-10.95567218066131</v>
      </c>
      <c r="AM66">
        <v>-5.8639387602169961</v>
      </c>
      <c r="AN66">
        <v>-10.46049328399897</v>
      </c>
      <c r="AO66">
        <v>-1.3875521202208601</v>
      </c>
      <c r="AP66">
        <v>8.2577841458444823E-2</v>
      </c>
      <c r="AQ66">
        <v>2.1956454430196288</v>
      </c>
      <c r="AR66">
        <v>-1.6547134551914979</v>
      </c>
      <c r="AS66">
        <v>2.1791062683488751</v>
      </c>
      <c r="AT66">
        <v>8.0010057903795513</v>
      </c>
      <c r="AU66">
        <v>2.8829718270489479</v>
      </c>
      <c r="AV66">
        <v>5.5906581067316674</v>
      </c>
      <c r="AW66">
        <v>6.5967171080065734</v>
      </c>
      <c r="AX66">
        <v>8.3212575720941828</v>
      </c>
      <c r="AY66">
        <v>7.0734931992391523</v>
      </c>
      <c r="AZ66">
        <v>8.0216725651700642</v>
      </c>
      <c r="BA66">
        <v>7.5738958416616811</v>
      </c>
      <c r="BB66">
        <v>4.2327523449364151</v>
      </c>
      <c r="BC66">
        <v>-6.1056530183878408</v>
      </c>
      <c r="BD66">
        <v>4.4890057627152231</v>
      </c>
      <c r="BE66">
        <v>5.4386484400293966</v>
      </c>
      <c r="BF66">
        <v>3.2857529636496849</v>
      </c>
      <c r="BG66">
        <v>3.389107492961088</v>
      </c>
      <c r="BH66">
        <v>1.5108652485310761</v>
      </c>
      <c r="BI66">
        <v>0.39414755396937551</v>
      </c>
      <c r="BJ66">
        <v>1.147477850127004</v>
      </c>
      <c r="BK66">
        <v>3.548597693758921</v>
      </c>
      <c r="BL66">
        <v>2.7243523243071048</v>
      </c>
      <c r="BM66">
        <v>1.855659396950031</v>
      </c>
      <c r="BN66">
        <v>-1.884621559844305</v>
      </c>
    </row>
    <row r="67" spans="1:66" hidden="1">
      <c r="A67" t="s">
        <v>341</v>
      </c>
      <c r="B67" t="str">
        <f>IF(ISERROR(VLOOKUP(A67,'Country category'!$A$3:$A$50,1,FALSE)),"non-SSA","sub-Saharan Africa")</f>
        <v>non-SSA</v>
      </c>
      <c r="C67" t="s">
        <v>342</v>
      </c>
      <c r="D67" t="s">
        <v>792</v>
      </c>
      <c r="E67" t="s">
        <v>793</v>
      </c>
      <c r="Q67">
        <v>2.8993004496118862</v>
      </c>
      <c r="R67">
        <v>3.8813950639361678</v>
      </c>
      <c r="S67">
        <v>5.1833083081412639</v>
      </c>
      <c r="T67">
        <v>1.3883655191698809</v>
      </c>
      <c r="U67">
        <v>-1.261298535273951</v>
      </c>
      <c r="V67">
        <v>3.9464468900681742</v>
      </c>
      <c r="W67">
        <v>2.146790025092145</v>
      </c>
      <c r="X67">
        <v>2.5389169958199602</v>
      </c>
      <c r="Y67">
        <v>3.071581946166503</v>
      </c>
      <c r="Z67">
        <v>0.65027949535914331</v>
      </c>
      <c r="AA67">
        <v>-0.18556751086487111</v>
      </c>
      <c r="AB67">
        <v>0.34823737517635323</v>
      </c>
      <c r="AC67">
        <v>1.3963701493369169</v>
      </c>
      <c r="AD67">
        <v>2.044944538827707</v>
      </c>
      <c r="AE67">
        <v>2.1949846017057979</v>
      </c>
      <c r="AF67">
        <v>2.1353319558452739</v>
      </c>
      <c r="AG67">
        <v>2.458691464145943</v>
      </c>
      <c r="AH67">
        <v>3.6162057282909359</v>
      </c>
      <c r="AI67">
        <v>2.9305851057436172</v>
      </c>
      <c r="AJ67">
        <v>1.83493332269336</v>
      </c>
      <c r="AK67">
        <v>-2.5478008828685009E-2</v>
      </c>
      <c r="AL67">
        <v>-0.92605628740064105</v>
      </c>
      <c r="AM67">
        <v>-1.094712334860233</v>
      </c>
      <c r="AN67">
        <v>0.98161708843278461</v>
      </c>
      <c r="AO67">
        <v>1.9693908447935939</v>
      </c>
      <c r="AP67">
        <v>1.6059080808180819</v>
      </c>
      <c r="AQ67">
        <v>2.9198958713783161</v>
      </c>
      <c r="AR67">
        <v>2.4560403810531848</v>
      </c>
      <c r="AS67">
        <v>2.7467907916070402</v>
      </c>
      <c r="AT67">
        <v>4.1473760575469214</v>
      </c>
      <c r="AU67">
        <v>2.0579309279483771</v>
      </c>
      <c r="AV67">
        <v>1.450740680757818</v>
      </c>
      <c r="AW67">
        <v>1.5097822441511251</v>
      </c>
      <c r="AX67">
        <v>2.874156051330814</v>
      </c>
      <c r="AY67">
        <v>2.3414573332739508</v>
      </c>
      <c r="AZ67">
        <v>3.5689975626457908</v>
      </c>
      <c r="BA67">
        <v>3.2322948748643801</v>
      </c>
      <c r="BB67">
        <v>0.59639640870408073</v>
      </c>
      <c r="BC67">
        <v>-4.7768366704236058</v>
      </c>
      <c r="BD67">
        <v>2.260870636221</v>
      </c>
      <c r="BE67">
        <v>2.1056380682600349</v>
      </c>
      <c r="BF67">
        <v>-5.3827244926154087E-2</v>
      </c>
      <c r="BG67">
        <v>0.41742805958911328</v>
      </c>
      <c r="BH67">
        <v>1.393620112358263</v>
      </c>
      <c r="BI67">
        <v>1.633700533174903</v>
      </c>
      <c r="BJ67">
        <v>1.499595707445152</v>
      </c>
      <c r="BK67">
        <v>2.3983947655232778</v>
      </c>
      <c r="BL67">
        <v>1.7918454977517799</v>
      </c>
      <c r="BM67">
        <v>1.4970541774605981</v>
      </c>
      <c r="BN67">
        <v>-5.8509250986930974</v>
      </c>
    </row>
    <row r="68" spans="1:66" hidden="1">
      <c r="A68" t="s">
        <v>343</v>
      </c>
      <c r="B68" t="str">
        <f>IF(ISERROR(VLOOKUP(A68,'Country category'!$A$3:$A$50,1,FALSE)),"non-SSA","sub-Saharan Africa")</f>
        <v>non-SSA</v>
      </c>
      <c r="C68" t="s">
        <v>344</v>
      </c>
      <c r="D68" t="s">
        <v>792</v>
      </c>
      <c r="E68" t="s">
        <v>793</v>
      </c>
      <c r="G68">
        <v>2.1890037232572301</v>
      </c>
      <c r="H68">
        <v>1.9735445430380449</v>
      </c>
      <c r="I68">
        <v>-0.77788916369063088</v>
      </c>
      <c r="J68">
        <v>4.3528371150173513</v>
      </c>
      <c r="K68">
        <v>0.31837886143100042</v>
      </c>
      <c r="L68">
        <v>-3.2086327858141739</v>
      </c>
      <c r="M68">
        <v>1.599300742667296</v>
      </c>
      <c r="N68">
        <v>-1.035444419625392</v>
      </c>
      <c r="O68">
        <v>1.6526440122666199</v>
      </c>
      <c r="P68">
        <v>3.807946002598058</v>
      </c>
      <c r="Q68">
        <v>3.2633604702750891</v>
      </c>
      <c r="R68">
        <v>2.0455658304281168</v>
      </c>
      <c r="S68">
        <v>10.75579981299096</v>
      </c>
      <c r="T68">
        <v>8.1283544085409574</v>
      </c>
      <c r="U68">
        <v>7.9407933548522749</v>
      </c>
      <c r="V68">
        <v>4.5065396529913224</v>
      </c>
      <c r="W68">
        <v>-1.0911347039070021</v>
      </c>
      <c r="X68">
        <v>2.9374978693318781</v>
      </c>
      <c r="Y68">
        <v>1.045877522920875</v>
      </c>
      <c r="Z68">
        <v>1.0461980784709941</v>
      </c>
      <c r="AA68">
        <v>2.9270798820857351</v>
      </c>
      <c r="AB68">
        <v>-1.918629377943333</v>
      </c>
      <c r="AC68">
        <v>-2.8236300625000301</v>
      </c>
      <c r="AD68">
        <v>8.5375613381714288E-2</v>
      </c>
      <c r="AE68">
        <v>1.3826606134626329</v>
      </c>
      <c r="AF68">
        <v>0.94420045269336583</v>
      </c>
      <c r="AG68">
        <v>-2.666961182999628</v>
      </c>
      <c r="AH68">
        <v>3.3590801695926729</v>
      </c>
      <c r="AI68">
        <v>-1.3828699539463969</v>
      </c>
      <c r="AJ68">
        <v>1.2572778397775151</v>
      </c>
      <c r="AK68">
        <v>1.8858890649667901</v>
      </c>
      <c r="AL68">
        <v>-0.20748460411489589</v>
      </c>
      <c r="AM68">
        <v>-0.30904975947791508</v>
      </c>
      <c r="AN68">
        <v>1.96491293203114</v>
      </c>
      <c r="AO68">
        <v>4.5914884028803733E-2</v>
      </c>
      <c r="AP68">
        <v>-0.42372089246907763</v>
      </c>
      <c r="AQ68">
        <v>2.160484093781136</v>
      </c>
      <c r="AR68">
        <v>1.1756073012326309</v>
      </c>
      <c r="AS68">
        <v>-6.6049217107067761</v>
      </c>
      <c r="AT68">
        <v>-0.81357825563969755</v>
      </c>
      <c r="AU68">
        <v>2.1347055732875901</v>
      </c>
      <c r="AV68">
        <v>2.284631765293994</v>
      </c>
      <c r="AW68">
        <v>0.98482124831711815</v>
      </c>
      <c r="AX68">
        <v>6.4066642480912606</v>
      </c>
      <c r="AY68">
        <v>3.5439289296132159</v>
      </c>
      <c r="AZ68">
        <v>2.6692820149740299</v>
      </c>
      <c r="BA68">
        <v>0.49476534135735051</v>
      </c>
      <c r="BB68">
        <v>4.6070211015498188</v>
      </c>
      <c r="BC68">
        <v>-1.0581013650524229</v>
      </c>
      <c r="BD68">
        <v>1.892865176959901</v>
      </c>
      <c r="BE68">
        <v>6.2210165128393697</v>
      </c>
      <c r="BF68">
        <v>4.0702868011455848</v>
      </c>
      <c r="BG68">
        <v>3.3872670065212129</v>
      </c>
      <c r="BH68">
        <v>2.1989731610287042</v>
      </c>
      <c r="BI68">
        <v>-1.507634319905208</v>
      </c>
      <c r="BJ68">
        <v>-2.8980187962665269</v>
      </c>
      <c r="BK68">
        <v>0.57391317399834918</v>
      </c>
      <c r="BL68">
        <v>-0.48342907792216749</v>
      </c>
      <c r="BM68">
        <v>-1.6532496340418561</v>
      </c>
      <c r="BN68">
        <v>-9.1587448697434297</v>
      </c>
    </row>
    <row r="69" spans="1:66" hidden="1">
      <c r="A69" t="s">
        <v>345</v>
      </c>
      <c r="B69" t="str">
        <f>IF(ISERROR(VLOOKUP(A69,'Country category'!$A$3:$A$50,1,FALSE)),"non-SSA","sub-Saharan Africa")</f>
        <v>non-SSA</v>
      </c>
      <c r="C69" t="s">
        <v>346</v>
      </c>
      <c r="D69" t="s">
        <v>792</v>
      </c>
      <c r="E69" t="s">
        <v>793</v>
      </c>
      <c r="G69">
        <v>2.34305453773456</v>
      </c>
      <c r="H69">
        <v>1.1190546669029831</v>
      </c>
      <c r="I69">
        <v>7.6122031763825646</v>
      </c>
      <c r="J69">
        <v>8.5981295779470344</v>
      </c>
      <c r="K69">
        <v>2.1969972342308348</v>
      </c>
      <c r="L69">
        <v>2.3407698514718049</v>
      </c>
      <c r="M69">
        <v>-1.769886703612215</v>
      </c>
      <c r="N69">
        <v>-4.0764963175361402</v>
      </c>
      <c r="O69">
        <v>2.7140749730724139</v>
      </c>
      <c r="P69">
        <v>3.118025380520479</v>
      </c>
      <c r="Q69">
        <v>1.7056357219989591</v>
      </c>
      <c r="R69">
        <v>0.79842859038279812</v>
      </c>
      <c r="S69">
        <v>1.279735662427115</v>
      </c>
      <c r="T69">
        <v>-0.62691612471739688</v>
      </c>
      <c r="U69">
        <v>6.5625275736549904</v>
      </c>
      <c r="V69">
        <v>10.76943945232529</v>
      </c>
      <c r="W69">
        <v>6.5519832672854363</v>
      </c>
      <c r="X69">
        <v>6.1387349179430828</v>
      </c>
      <c r="Y69">
        <v>2.0947358803282872</v>
      </c>
      <c r="Z69">
        <v>7.3654269387196649</v>
      </c>
      <c r="AA69">
        <v>4.7106633191504272</v>
      </c>
      <c r="AB69">
        <v>7.1578033403993118</v>
      </c>
      <c r="AC69">
        <v>2.420307065817354</v>
      </c>
      <c r="AD69">
        <v>6.9079892002909702</v>
      </c>
      <c r="AE69">
        <v>3.0208327707292431</v>
      </c>
      <c r="AF69">
        <v>1.96326582281155</v>
      </c>
      <c r="AG69">
        <v>1.0581060392054411</v>
      </c>
      <c r="AH69">
        <v>2.6814727525407558</v>
      </c>
      <c r="AI69">
        <v>2.2600828932860542</v>
      </c>
      <c r="AJ69">
        <v>3.133711276165172</v>
      </c>
      <c r="AK69">
        <v>-1.146432984454179</v>
      </c>
      <c r="AL69">
        <v>2.2606637481900549</v>
      </c>
      <c r="AM69">
        <v>0.81488332618691572</v>
      </c>
      <c r="AN69">
        <v>1.9052266970928711</v>
      </c>
      <c r="AO69">
        <v>2.5638108737763901</v>
      </c>
      <c r="AP69">
        <v>2.896261467938245</v>
      </c>
      <c r="AQ69">
        <v>3.3942259746555692</v>
      </c>
      <c r="AR69">
        <v>3.4895283575610279</v>
      </c>
      <c r="AS69">
        <v>3.9873162814925109</v>
      </c>
      <c r="AT69">
        <v>4.3363475882875093</v>
      </c>
      <c r="AU69">
        <v>1.585496664067747</v>
      </c>
      <c r="AV69">
        <v>0.48179274082183099</v>
      </c>
      <c r="AW69">
        <v>1.2931963944454741</v>
      </c>
      <c r="AX69">
        <v>2.2031543409891872</v>
      </c>
      <c r="AY69">
        <v>2.6022106946139441</v>
      </c>
      <c r="AZ69">
        <v>4.9673930515093048</v>
      </c>
      <c r="BA69">
        <v>5.2283114116974616</v>
      </c>
      <c r="BB69">
        <v>5.2671547601672586</v>
      </c>
      <c r="BC69">
        <v>2.7400868974549581</v>
      </c>
      <c r="BD69">
        <v>3.0808419723215081</v>
      </c>
      <c r="BE69">
        <v>-0.36392763437478948</v>
      </c>
      <c r="BF69">
        <v>-1.295845392624528E-2</v>
      </c>
      <c r="BG69">
        <v>-0.10597098564227279</v>
      </c>
      <c r="BH69">
        <v>0.61685130998934312</v>
      </c>
      <c r="BI69">
        <v>2.0937357941581212</v>
      </c>
      <c r="BJ69">
        <v>2.1320153001297228</v>
      </c>
      <c r="BK69">
        <v>2.02557995113628</v>
      </c>
      <c r="BL69">
        <v>3.194420749064975</v>
      </c>
      <c r="BM69">
        <v>3.4920468744320772</v>
      </c>
      <c r="BN69">
        <v>1.5998485920327279</v>
      </c>
    </row>
    <row r="70" spans="1:66" hidden="1">
      <c r="A70" t="s">
        <v>347</v>
      </c>
      <c r="B70" t="str">
        <f>IF(ISERROR(VLOOKUP(A70,'Country category'!$A$3:$A$50,1,FALSE)),"non-SSA","sub-Saharan Africa")</f>
        <v>non-SSA</v>
      </c>
      <c r="C70" t="s">
        <v>348</v>
      </c>
      <c r="D70" t="s">
        <v>792</v>
      </c>
      <c r="E70" t="s">
        <v>793</v>
      </c>
      <c r="Q70">
        <v>3.2037954972474978</v>
      </c>
      <c r="R70">
        <v>4.1875192887939079</v>
      </c>
      <c r="S70">
        <v>5.4795585328588174</v>
      </c>
      <c r="T70">
        <v>2.627808808641845</v>
      </c>
      <c r="U70">
        <v>-1.284098771249361</v>
      </c>
      <c r="V70">
        <v>4.5581563468154513</v>
      </c>
      <c r="W70">
        <v>2.674162815996795</v>
      </c>
      <c r="X70">
        <v>2.7065360273459902</v>
      </c>
      <c r="Y70">
        <v>3.4476470815990301</v>
      </c>
      <c r="Z70">
        <v>1.720534963761992</v>
      </c>
      <c r="AA70">
        <v>0.13963261081697451</v>
      </c>
      <c r="AB70">
        <v>0.43739759173352871</v>
      </c>
      <c r="AC70">
        <v>1.1863232973441309</v>
      </c>
      <c r="AD70">
        <v>2.20696170152948</v>
      </c>
      <c r="AE70">
        <v>2.1192701383393029</v>
      </c>
      <c r="AF70">
        <v>2.2527992790078599</v>
      </c>
      <c r="AG70">
        <v>2.2506716639504698</v>
      </c>
      <c r="AH70">
        <v>3.9582371481948542</v>
      </c>
      <c r="AI70">
        <v>3.655549774376937</v>
      </c>
      <c r="AJ70">
        <v>3.1290077051485672</v>
      </c>
      <c r="AK70">
        <v>2.2028257402200211</v>
      </c>
      <c r="AL70">
        <v>0.94811532302779256</v>
      </c>
      <c r="AM70">
        <v>-1.067121170576826</v>
      </c>
      <c r="AN70">
        <v>2.1626075329158989</v>
      </c>
      <c r="AO70">
        <v>2.1564121832973342</v>
      </c>
      <c r="AP70">
        <v>1.4269130846715261</v>
      </c>
      <c r="AQ70">
        <v>2.4621355092593551</v>
      </c>
      <c r="AR70">
        <v>2.8185466248564519</v>
      </c>
      <c r="AS70">
        <v>2.6984092868566019</v>
      </c>
      <c r="AT70">
        <v>3.5241334417862329</v>
      </c>
      <c r="AU70">
        <v>1.803227862164007</v>
      </c>
      <c r="AV70">
        <v>0.44812853874287839</v>
      </c>
      <c r="AW70">
        <v>0.1377422461185773</v>
      </c>
      <c r="AX70">
        <v>1.7321582300071161</v>
      </c>
      <c r="AY70">
        <v>1.1564133513126511</v>
      </c>
      <c r="AZ70">
        <v>2.7491850381459391</v>
      </c>
      <c r="BA70">
        <v>2.4677152810632208</v>
      </c>
      <c r="BB70">
        <v>-7.1744117755784487E-2</v>
      </c>
      <c r="BC70">
        <v>-4.8303228880303664</v>
      </c>
      <c r="BD70">
        <v>1.9384262210487999</v>
      </c>
      <c r="BE70">
        <v>1.9404185192020409</v>
      </c>
      <c r="BF70">
        <v>-1.060821003386252</v>
      </c>
      <c r="BG70">
        <v>-0.55839335740073182</v>
      </c>
      <c r="BH70">
        <v>1.0540787445604991</v>
      </c>
      <c r="BI70">
        <v>1.7540284430689039</v>
      </c>
      <c r="BJ70">
        <v>1.567348353840003</v>
      </c>
      <c r="BK70">
        <v>2.3925224032495152</v>
      </c>
      <c r="BL70">
        <v>1.6057439732293519</v>
      </c>
      <c r="BM70">
        <v>1.4750478899052271</v>
      </c>
      <c r="BN70">
        <v>-6.5764629868515527</v>
      </c>
    </row>
    <row r="71" spans="1:66">
      <c r="A71" t="s">
        <v>150</v>
      </c>
      <c r="B71" t="str">
        <f>IF(ISERROR(VLOOKUP(A71,'Country category'!$A$3:$A$50,1,FALSE)),"non-SSA","sub-Saharan Africa")</f>
        <v>sub-Saharan Africa</v>
      </c>
      <c r="C71" t="s">
        <v>349</v>
      </c>
      <c r="D71" t="s">
        <v>792</v>
      </c>
      <c r="E71" t="s">
        <v>793</v>
      </c>
      <c r="AM71">
        <v>14.41576465181882</v>
      </c>
      <c r="AN71">
        <v>22.324921227608229</v>
      </c>
      <c r="AO71">
        <v>3.5214299643448328</v>
      </c>
      <c r="AP71">
        <v>9.6448441748070053</v>
      </c>
      <c r="AQ71">
        <v>7.9713595388721643</v>
      </c>
      <c r="AR71">
        <v>1.2538122380475869</v>
      </c>
      <c r="AS71">
        <v>-1.3710291133946839</v>
      </c>
      <c r="AT71">
        <v>-5.4658636825567584</v>
      </c>
      <c r="AU71">
        <v>4.9859643408313454</v>
      </c>
      <c r="AV71">
        <v>-1.4093756675545559</v>
      </c>
      <c r="AW71">
        <v>-7.1434031912130536</v>
      </c>
      <c r="AX71">
        <v>-2.981009490573328</v>
      </c>
      <c r="AY71">
        <v>-1.3027382351029499</v>
      </c>
      <c r="AZ71">
        <v>-4.0762126542833386</v>
      </c>
      <c r="BA71">
        <v>-1.224523811418109</v>
      </c>
      <c r="BB71">
        <v>-11.73424708961068</v>
      </c>
      <c r="BC71">
        <v>1.9741144329112641</v>
      </c>
      <c r="BD71">
        <v>0.56585207442387286</v>
      </c>
      <c r="BE71">
        <v>7.2077731284963846</v>
      </c>
      <c r="BF71" s="8"/>
      <c r="BG71" s="8"/>
      <c r="BH71" s="8"/>
      <c r="BI71" s="8"/>
      <c r="BJ71" s="8"/>
      <c r="BK71" s="8"/>
      <c r="BL71" s="8"/>
      <c r="BM71" s="8"/>
      <c r="BN71" s="8"/>
    </row>
    <row r="72" spans="1:66" hidden="1">
      <c r="A72" t="s">
        <v>350</v>
      </c>
      <c r="B72" t="str">
        <f>IF(ISERROR(VLOOKUP(A72,'Country category'!$A$3:$A$50,1,FALSE)),"non-SSA","sub-Saharan Africa")</f>
        <v>non-SSA</v>
      </c>
      <c r="C72" t="s">
        <v>351</v>
      </c>
      <c r="D72" t="s">
        <v>792</v>
      </c>
      <c r="E72" t="s">
        <v>793</v>
      </c>
      <c r="G72">
        <v>10.80448685649927</v>
      </c>
      <c r="H72">
        <v>8.9464702897871859</v>
      </c>
      <c r="I72">
        <v>8.6394929889725347</v>
      </c>
      <c r="J72">
        <v>4.2672454165813178</v>
      </c>
      <c r="K72">
        <v>5.1056321442929402</v>
      </c>
      <c r="L72">
        <v>6.15343472456982</v>
      </c>
      <c r="M72">
        <v>3.0641265961750999</v>
      </c>
      <c r="N72">
        <v>5.2121722913500861</v>
      </c>
      <c r="O72">
        <v>7.8390830510836338</v>
      </c>
      <c r="P72">
        <v>3.1387630204028198</v>
      </c>
      <c r="Q72">
        <v>3.3959269904684959</v>
      </c>
      <c r="R72">
        <v>6.9621930432202959</v>
      </c>
      <c r="S72">
        <v>6.6040257837491234</v>
      </c>
      <c r="T72">
        <v>4.4710683644874081</v>
      </c>
      <c r="U72">
        <v>-0.53909664920958278</v>
      </c>
      <c r="V72">
        <v>2.2177725163026452</v>
      </c>
      <c r="W72">
        <v>1.7856571261736749</v>
      </c>
      <c r="X72">
        <v>0.49072839476743008</v>
      </c>
      <c r="Y72">
        <v>-0.83652825044762835</v>
      </c>
      <c r="Z72">
        <v>1.3913155872220531</v>
      </c>
      <c r="AA72">
        <v>-0.83988750991281336</v>
      </c>
      <c r="AB72">
        <v>0.64040909553210668</v>
      </c>
      <c r="AC72">
        <v>1.275514531480866</v>
      </c>
      <c r="AD72">
        <v>1.362897221528343</v>
      </c>
      <c r="AE72">
        <v>1.95132908420544</v>
      </c>
      <c r="AF72">
        <v>2.945279540122073</v>
      </c>
      <c r="AG72">
        <v>5.2737627550549178</v>
      </c>
      <c r="AH72">
        <v>4.8716921654646086</v>
      </c>
      <c r="AI72">
        <v>4.6628152388315129</v>
      </c>
      <c r="AJ72">
        <v>3.675767774340315</v>
      </c>
      <c r="AK72">
        <v>2.2853247403675989</v>
      </c>
      <c r="AL72">
        <v>0.43611522117291202</v>
      </c>
      <c r="AM72">
        <v>-1.5433583778036279</v>
      </c>
      <c r="AN72">
        <v>1.896906964357385</v>
      </c>
      <c r="AO72">
        <v>2.3049570170929461</v>
      </c>
      <c r="AP72">
        <v>2.2338164199307609</v>
      </c>
      <c r="AQ72">
        <v>3.2688520862271839</v>
      </c>
      <c r="AR72">
        <v>3.9619021321672112</v>
      </c>
      <c r="AS72">
        <v>4.0678244564568624</v>
      </c>
      <c r="AT72">
        <v>4.7764514150567976</v>
      </c>
      <c r="AU72">
        <v>3.214081018208788</v>
      </c>
      <c r="AV72">
        <v>1.2900500469262399</v>
      </c>
      <c r="AW72">
        <v>1.136253252488117</v>
      </c>
      <c r="AX72">
        <v>1.3587092801166281</v>
      </c>
      <c r="AY72">
        <v>1.915695738011109</v>
      </c>
      <c r="AZ72">
        <v>2.3578131529143458</v>
      </c>
      <c r="BA72">
        <v>1.7045220232769369</v>
      </c>
      <c r="BB72">
        <v>-0.70956792412277991</v>
      </c>
      <c r="BC72">
        <v>-4.6118717061549148</v>
      </c>
      <c r="BD72">
        <v>-0.29708860747102511</v>
      </c>
      <c r="BE72">
        <v>-1.1661926255582811</v>
      </c>
      <c r="BF72">
        <v>-3.0224253698269479</v>
      </c>
      <c r="BG72">
        <v>-1.111898854493433</v>
      </c>
      <c r="BH72">
        <v>1.687449703797512</v>
      </c>
      <c r="BI72">
        <v>3.9157684513708229</v>
      </c>
      <c r="BJ72">
        <v>2.9443485598318522</v>
      </c>
      <c r="BK72">
        <v>2.7323605826968129</v>
      </c>
      <c r="BL72">
        <v>1.841757857939456</v>
      </c>
      <c r="BM72">
        <v>1.3579629489354941</v>
      </c>
      <c r="BN72">
        <v>-11.23353209924359</v>
      </c>
    </row>
    <row r="73" spans="1:66" hidden="1">
      <c r="A73" t="s">
        <v>352</v>
      </c>
      <c r="B73" t="str">
        <f>IF(ISERROR(VLOOKUP(A73,'Country category'!$A$3:$A$50,1,FALSE)),"non-SSA","sub-Saharan Africa")</f>
        <v>non-SSA</v>
      </c>
      <c r="C73" t="s">
        <v>353</v>
      </c>
      <c r="D73" t="s">
        <v>792</v>
      </c>
      <c r="E73" t="s">
        <v>793</v>
      </c>
      <c r="AP73">
        <v>6.5027844711456027</v>
      </c>
      <c r="AQ73">
        <v>14.34721001745392</v>
      </c>
      <c r="AR73">
        <v>5.3469001292090041</v>
      </c>
      <c r="AS73">
        <v>-0.71782447627664681</v>
      </c>
      <c r="AT73">
        <v>9.5564184693248251</v>
      </c>
      <c r="AU73">
        <v>6.6810335408990369</v>
      </c>
      <c r="AV73">
        <v>7.4498404282868194</v>
      </c>
      <c r="AW73">
        <v>8.2777122848210212</v>
      </c>
      <c r="AX73">
        <v>7.4444163745782674</v>
      </c>
      <c r="AY73">
        <v>10.15499479262758</v>
      </c>
      <c r="AZ73">
        <v>10.41473423130263</v>
      </c>
      <c r="BA73">
        <v>8.0710253336896471</v>
      </c>
      <c r="BB73">
        <v>-4.8772865281689226</v>
      </c>
      <c r="BC73">
        <v>-14.464328383945841</v>
      </c>
      <c r="BD73">
        <v>2.6781640390881591</v>
      </c>
      <c r="BE73">
        <v>7.5892116646181478</v>
      </c>
      <c r="BF73">
        <v>3.5983621595667898</v>
      </c>
      <c r="BG73">
        <v>1.820154160695495</v>
      </c>
      <c r="BH73">
        <v>3.2818748136628391</v>
      </c>
      <c r="BI73">
        <v>1.7862746942617631</v>
      </c>
      <c r="BJ73">
        <v>3.1255383045875078</v>
      </c>
      <c r="BK73">
        <v>5.6640390823612563</v>
      </c>
      <c r="BL73">
        <v>3.772023311440194</v>
      </c>
      <c r="BM73">
        <v>3.710285763832545</v>
      </c>
      <c r="BN73">
        <v>-3.2543068920934668</v>
      </c>
    </row>
    <row r="74" spans="1:66">
      <c r="A74" t="s">
        <v>152</v>
      </c>
      <c r="B74" t="str">
        <f>IF(ISERROR(VLOOKUP(A74,'Country category'!$A$3:$A$50,1,FALSE)),"non-SSA","sub-Saharan Africa")</f>
        <v>sub-Saharan Africa</v>
      </c>
      <c r="C74" t="s">
        <v>354</v>
      </c>
      <c r="D74" t="s">
        <v>792</v>
      </c>
      <c r="E74" t="s">
        <v>793</v>
      </c>
      <c r="AB74">
        <v>-1.8410249502707929</v>
      </c>
      <c r="AC74">
        <v>4.9790095332842981</v>
      </c>
      <c r="AD74">
        <v>-5.8870277630304173</v>
      </c>
      <c r="AE74">
        <v>-13.93731120830979</v>
      </c>
      <c r="AF74">
        <v>6.229141921637904</v>
      </c>
      <c r="AG74">
        <v>10.276253789404191</v>
      </c>
      <c r="AH74">
        <v>-2.7028687624695209</v>
      </c>
      <c r="AI74">
        <v>-3.6235415012241532</v>
      </c>
      <c r="AJ74">
        <v>-0.73915143405443473</v>
      </c>
      <c r="AK74">
        <v>-10.36101805814495</v>
      </c>
      <c r="AL74">
        <v>-11.893432957593729</v>
      </c>
      <c r="AM74">
        <v>9.1687798320225795</v>
      </c>
      <c r="AN74">
        <v>-0.33585412231398948</v>
      </c>
      <c r="AO74">
        <v>2.6544508825689519</v>
      </c>
      <c r="AP74">
        <v>8.9214197021653376</v>
      </c>
      <c r="AQ74">
        <v>5.1802861030992631E-2</v>
      </c>
      <c r="AR74">
        <v>-6.2540799430624361</v>
      </c>
      <c r="AS74">
        <v>2.1625595469562309</v>
      </c>
      <c r="AT74">
        <v>3.0591100817569412</v>
      </c>
      <c r="AU74">
        <v>5.2273202306079867</v>
      </c>
      <c r="AV74">
        <v>-1.354735385975786</v>
      </c>
      <c r="AW74">
        <v>-4.9113001895740069</v>
      </c>
      <c r="AX74">
        <v>10.407530638138009</v>
      </c>
      <c r="AY74">
        <v>8.7330896417443995</v>
      </c>
      <c r="AZ74">
        <v>7.8087417414513851</v>
      </c>
      <c r="BA74">
        <v>8.4372752831602043</v>
      </c>
      <c r="BB74">
        <v>7.7930165439333621</v>
      </c>
      <c r="BC74">
        <v>5.8439863005421699</v>
      </c>
      <c r="BD74">
        <v>9.4606124884628571</v>
      </c>
      <c r="BE74">
        <v>8.0948462325530954</v>
      </c>
      <c r="BF74">
        <v>5.6165714310631776</v>
      </c>
      <c r="BG74">
        <v>7.4998680808242852</v>
      </c>
      <c r="BH74">
        <v>7.2131842518069504</v>
      </c>
      <c r="BI74">
        <v>7.3914688628117062</v>
      </c>
      <c r="BJ74">
        <v>6.5097120372392396</v>
      </c>
      <c r="BK74">
        <v>6.6845596177444833</v>
      </c>
      <c r="BL74">
        <v>4.0539401511658042</v>
      </c>
      <c r="BM74">
        <v>5.6043697362063094</v>
      </c>
      <c r="BN74">
        <v>3.3952700661372011</v>
      </c>
    </row>
    <row r="75" spans="1:66" hidden="1">
      <c r="A75" t="s">
        <v>355</v>
      </c>
      <c r="B75" t="str">
        <f>IF(ISERROR(VLOOKUP(A75,'Country category'!$A$3:$A$50,1,FALSE)),"non-SSA","sub-Saharan Africa")</f>
        <v>non-SSA</v>
      </c>
      <c r="C75" t="s">
        <v>356</v>
      </c>
      <c r="D75" t="s">
        <v>792</v>
      </c>
      <c r="E75" t="s">
        <v>793</v>
      </c>
      <c r="Q75">
        <v>3.0824282933401581</v>
      </c>
      <c r="R75">
        <v>4.0621617184774408</v>
      </c>
      <c r="S75">
        <v>5.3276122437500533</v>
      </c>
      <c r="T75">
        <v>2.464283578183398</v>
      </c>
      <c r="U75">
        <v>-1.2527188763142481</v>
      </c>
      <c r="V75">
        <v>4.3274524247533037</v>
      </c>
      <c r="W75">
        <v>2.375067515530517</v>
      </c>
      <c r="X75">
        <v>2.579213290386591</v>
      </c>
      <c r="Y75">
        <v>3.4168384526201692</v>
      </c>
      <c r="Z75">
        <v>1.618648900267218</v>
      </c>
      <c r="AA75">
        <v>0.10042490129886519</v>
      </c>
      <c r="AB75">
        <v>0.48275292508654388</v>
      </c>
      <c r="AC75">
        <v>1.1833624136948091</v>
      </c>
      <c r="AD75">
        <v>2.258677669291373</v>
      </c>
      <c r="AE75">
        <v>2.107251306944093</v>
      </c>
      <c r="AF75">
        <v>2.3014797839450409</v>
      </c>
      <c r="AG75">
        <v>2.2183507919314418</v>
      </c>
      <c r="AH75">
        <v>3.825290996553576</v>
      </c>
      <c r="AI75">
        <v>3.5657777786137501</v>
      </c>
      <c r="AJ75">
        <v>3.036631427847666</v>
      </c>
      <c r="AK75">
        <v>1.5565700357482799</v>
      </c>
      <c r="AL75">
        <v>0.8653361888391089</v>
      </c>
      <c r="AM75">
        <v>-0.89661378488908383</v>
      </c>
      <c r="AN75">
        <v>2.396840191462204</v>
      </c>
      <c r="AO75">
        <v>2.4686932594970159</v>
      </c>
      <c r="AP75">
        <v>1.715193061429616</v>
      </c>
      <c r="AQ75">
        <v>2.4988438218096429</v>
      </c>
      <c r="AR75">
        <v>2.8727587354497222</v>
      </c>
      <c r="AS75">
        <v>2.778777310831543</v>
      </c>
      <c r="AT75">
        <v>3.7756762654175868</v>
      </c>
      <c r="AU75">
        <v>2.0403180466072679</v>
      </c>
      <c r="AV75">
        <v>0.87819262310146939</v>
      </c>
      <c r="AW75">
        <v>0.54976628303164432</v>
      </c>
      <c r="AX75">
        <v>2.2077419686842461</v>
      </c>
      <c r="AY75">
        <v>1.563431342816799</v>
      </c>
      <c r="AZ75">
        <v>3.158155206155612</v>
      </c>
      <c r="BA75">
        <v>2.8089086799023311</v>
      </c>
      <c r="BB75">
        <v>0.31888592267739568</v>
      </c>
      <c r="BC75">
        <v>-4.5738622003859746</v>
      </c>
      <c r="BD75">
        <v>2.1070093002517178</v>
      </c>
      <c r="BE75">
        <v>2.0393288408942989</v>
      </c>
      <c r="BF75">
        <v>-0.85266760262953767</v>
      </c>
      <c r="BG75">
        <v>-0.27447575940219338</v>
      </c>
      <c r="BH75">
        <v>1.3221870172001791</v>
      </c>
      <c r="BI75">
        <v>2.0882242112399041</v>
      </c>
      <c r="BJ75">
        <v>1.7921679799321311</v>
      </c>
      <c r="BK75">
        <v>2.652687754992058</v>
      </c>
      <c r="BL75">
        <v>1.899147548101169</v>
      </c>
      <c r="BM75">
        <v>1.7528663539060569</v>
      </c>
      <c r="BN75">
        <v>-6.0826606898198463</v>
      </c>
    </row>
    <row r="76" spans="1:66" hidden="1">
      <c r="A76" t="s">
        <v>357</v>
      </c>
      <c r="B76" t="str">
        <f>IF(ISERROR(VLOOKUP(A76,'Country category'!$A$3:$A$50,1,FALSE)),"non-SSA","sub-Saharan Africa")</f>
        <v>non-SSA</v>
      </c>
      <c r="C76" t="s">
        <v>358</v>
      </c>
      <c r="D76" t="s">
        <v>792</v>
      </c>
      <c r="E76" t="s">
        <v>793</v>
      </c>
      <c r="O76">
        <v>10.89904213578143</v>
      </c>
      <c r="P76">
        <v>10.97991149972613</v>
      </c>
      <c r="Q76">
        <v>7.0222628198599324</v>
      </c>
      <c r="R76">
        <v>0.37921404238261402</v>
      </c>
      <c r="S76">
        <v>1.6466853069825049</v>
      </c>
      <c r="T76">
        <v>6.8694819702812993</v>
      </c>
      <c r="U76">
        <v>-3.3314028623405529</v>
      </c>
      <c r="V76">
        <v>4.3110446886372102</v>
      </c>
      <c r="W76">
        <v>1.531059951991963</v>
      </c>
      <c r="X76">
        <v>-3.5900553352740729</v>
      </c>
      <c r="Y76">
        <v>3.337089830728118</v>
      </c>
      <c r="Z76">
        <v>3.5841614264838171</v>
      </c>
      <c r="AA76">
        <v>-6.6755649640142707</v>
      </c>
      <c r="AB76">
        <v>-3.7301388884122559</v>
      </c>
      <c r="AC76">
        <v>-7.2192484065314773</v>
      </c>
      <c r="AD76">
        <v>-2.856732258424671</v>
      </c>
      <c r="AE76">
        <v>1.03648578198883</v>
      </c>
      <c r="AF76">
        <v>-0.44722342676604399</v>
      </c>
      <c r="AG76">
        <v>1.528543998666422</v>
      </c>
      <c r="AH76">
        <v>1.1650183859824641</v>
      </c>
      <c r="AI76">
        <v>-3.685702340673402</v>
      </c>
      <c r="AJ76">
        <v>7.6655837178911952</v>
      </c>
      <c r="AK76">
        <v>-9.8021402201901395</v>
      </c>
      <c r="AL76">
        <v>-0.32427773492432271</v>
      </c>
      <c r="AM76">
        <v>-1.4496666292213261</v>
      </c>
      <c r="AN76">
        <v>-1.988062228965632</v>
      </c>
      <c r="AO76">
        <v>-0.54695896698039803</v>
      </c>
      <c r="AP76">
        <v>3.2407081323323719</v>
      </c>
      <c r="AQ76">
        <v>2.6684032096540018</v>
      </c>
      <c r="AR76">
        <v>4.4922790091916198</v>
      </c>
      <c r="AS76">
        <v>1.4601004073099091</v>
      </c>
      <c r="AT76">
        <v>3.0020883000956502</v>
      </c>
      <c r="AU76">
        <v>1.520034158126961</v>
      </c>
      <c r="AV76">
        <v>2.179642519483167</v>
      </c>
      <c r="AW76">
        <v>-2.6173594730494898</v>
      </c>
      <c r="AX76">
        <v>8.6077781940151965</v>
      </c>
      <c r="AY76">
        <v>3.904048892029806</v>
      </c>
      <c r="AZ76">
        <v>3.81466295161961</v>
      </c>
      <c r="BA76">
        <v>3.8582035043719571</v>
      </c>
      <c r="BB76">
        <v>3.438055751253998</v>
      </c>
      <c r="BC76">
        <v>3.205657711745189</v>
      </c>
      <c r="BD76">
        <v>4.627017354834706</v>
      </c>
      <c r="BE76">
        <v>-2.1170758384864432</v>
      </c>
      <c r="BF76">
        <v>2.5612150865277812</v>
      </c>
      <c r="BG76">
        <v>2.1151832107867681</v>
      </c>
      <c r="BH76">
        <v>1.216326255859727</v>
      </c>
      <c r="BI76">
        <v>-0.75525896203598109</v>
      </c>
      <c r="BJ76">
        <v>-0.12332153012631859</v>
      </c>
      <c r="BK76">
        <v>-0.33500393992906652</v>
      </c>
      <c r="BL76">
        <v>0.48517988821443231</v>
      </c>
      <c r="BM76">
        <v>0.75793290629242449</v>
      </c>
      <c r="BN76">
        <v>-6.9145198953124094</v>
      </c>
    </row>
    <row r="77" spans="1:66" hidden="1">
      <c r="A77" t="s">
        <v>359</v>
      </c>
      <c r="B77" t="str">
        <f>IF(ISERROR(VLOOKUP(A77,'Country category'!$A$3:$A$50,1,FALSE)),"non-SSA","sub-Saharan Africa")</f>
        <v>non-SSA</v>
      </c>
      <c r="C77" t="s">
        <v>360</v>
      </c>
      <c r="D77" t="s">
        <v>792</v>
      </c>
      <c r="E77" t="s">
        <v>793</v>
      </c>
      <c r="G77">
        <v>6.8479651813115368</v>
      </c>
      <c r="H77">
        <v>2.2840485666375372</v>
      </c>
      <c r="I77">
        <v>2.5574723643869111</v>
      </c>
      <c r="J77">
        <v>4.6548528257138324</v>
      </c>
      <c r="K77">
        <v>4.9523891272687877</v>
      </c>
      <c r="L77">
        <v>1.989846975579894</v>
      </c>
      <c r="M77">
        <v>1.617028865664921</v>
      </c>
      <c r="N77">
        <v>1.84500620711529</v>
      </c>
      <c r="O77">
        <v>9.6569041476749931</v>
      </c>
      <c r="P77">
        <v>5.2114381415184567</v>
      </c>
      <c r="Q77">
        <v>2.227824609216952</v>
      </c>
      <c r="R77">
        <v>7.0961535163477549</v>
      </c>
      <c r="S77">
        <v>6.377978810632527</v>
      </c>
      <c r="T77">
        <v>2.697457779185982</v>
      </c>
      <c r="U77">
        <v>1.354025294176409</v>
      </c>
      <c r="V77">
        <v>4.2351173796120627E-2</v>
      </c>
      <c r="W77">
        <v>-4.0505647999097498E-2</v>
      </c>
      <c r="X77">
        <v>2.6246257347322342</v>
      </c>
      <c r="Y77">
        <v>6.8484947592499168</v>
      </c>
      <c r="Z77">
        <v>5.0617146949321778</v>
      </c>
      <c r="AA77">
        <v>0.88467101779390589</v>
      </c>
      <c r="AB77">
        <v>2.5320040355944968</v>
      </c>
      <c r="AC77">
        <v>2.5038433847940951</v>
      </c>
      <c r="AD77">
        <v>2.687519898587027</v>
      </c>
      <c r="AE77">
        <v>3.1179256861564681</v>
      </c>
      <c r="AF77">
        <v>2.42242981301986</v>
      </c>
      <c r="AG77">
        <v>3.2814764496738751</v>
      </c>
      <c r="AH77">
        <v>4.9117396995632419</v>
      </c>
      <c r="AI77">
        <v>4.708443331211825</v>
      </c>
      <c r="AJ77">
        <v>0.22490995330981889</v>
      </c>
      <c r="AK77">
        <v>-6.3989494392527888</v>
      </c>
      <c r="AL77">
        <v>-3.8365330524303118</v>
      </c>
      <c r="AM77">
        <v>-1.1414880632105311</v>
      </c>
      <c r="AN77">
        <v>3.515885273802581</v>
      </c>
      <c r="AO77">
        <v>3.8198762877123902</v>
      </c>
      <c r="AP77">
        <v>3.3276693419678618</v>
      </c>
      <c r="AQ77">
        <v>6.018052757909274</v>
      </c>
      <c r="AR77">
        <v>5.1775914803117189</v>
      </c>
      <c r="AS77">
        <v>4.1375747371911586</v>
      </c>
      <c r="AT77">
        <v>5.5539978528423433</v>
      </c>
      <c r="AU77">
        <v>2.376654870117918</v>
      </c>
      <c r="AV77">
        <v>1.460928622429037</v>
      </c>
      <c r="AW77">
        <v>1.7608385701202001</v>
      </c>
      <c r="AX77">
        <v>3.690587797364103</v>
      </c>
      <c r="AY77">
        <v>2.428689226954603</v>
      </c>
      <c r="AZ77">
        <v>3.6289413484710882</v>
      </c>
      <c r="BA77">
        <v>4.8523132761993111</v>
      </c>
      <c r="BB77">
        <v>0.31588637675407938</v>
      </c>
      <c r="BC77">
        <v>-8.5130284871830355</v>
      </c>
      <c r="BD77">
        <v>2.7149667345068451</v>
      </c>
      <c r="BE77">
        <v>2.0733963145333552</v>
      </c>
      <c r="BF77">
        <v>-1.865591174363544</v>
      </c>
      <c r="BG77">
        <v>-1.35721561109078</v>
      </c>
      <c r="BH77">
        <v>-0.77610838314613773</v>
      </c>
      <c r="BI77">
        <v>0.21302941966526129</v>
      </c>
      <c r="BJ77">
        <v>2.5163798952420962</v>
      </c>
      <c r="BK77">
        <v>2.9505313728247269</v>
      </c>
      <c r="BL77">
        <v>1.0078807103634659</v>
      </c>
      <c r="BM77">
        <v>1.109278712517622</v>
      </c>
      <c r="BN77">
        <v>-2.960292709833666</v>
      </c>
    </row>
    <row r="78" spans="1:66" hidden="1">
      <c r="A78" t="s">
        <v>361</v>
      </c>
      <c r="B78" t="str">
        <f>IF(ISERROR(VLOOKUP(A78,'Country category'!$A$3:$A$50,1,FALSE)),"non-SSA","sub-Saharan Africa")</f>
        <v>non-SSA</v>
      </c>
      <c r="C78" t="s">
        <v>362</v>
      </c>
      <c r="D78" t="s">
        <v>792</v>
      </c>
      <c r="E78" t="s">
        <v>793</v>
      </c>
      <c r="G78">
        <v>1.890308252573902E-2</v>
      </c>
      <c r="H78">
        <v>6.0861047315924573E-2</v>
      </c>
      <c r="I78">
        <v>2.7923769820581872</v>
      </c>
      <c r="J78">
        <v>1.5636244105565991</v>
      </c>
      <c r="K78">
        <v>-5.5150721521712276</v>
      </c>
      <c r="L78">
        <v>-2.6110466226839431</v>
      </c>
      <c r="M78">
        <v>10.66329010496831</v>
      </c>
      <c r="N78">
        <v>5.5433122402531723</v>
      </c>
      <c r="O78">
        <v>0.42978224144127353</v>
      </c>
      <c r="P78">
        <v>10.35301047074759</v>
      </c>
      <c r="Q78">
        <v>4.6650397977034714</v>
      </c>
      <c r="R78">
        <v>5.2634698338350736</v>
      </c>
      <c r="S78">
        <v>9.3368758202780242</v>
      </c>
      <c r="T78">
        <v>0.55518044087776275</v>
      </c>
      <c r="U78">
        <v>-1.4238155236065779</v>
      </c>
      <c r="V78">
        <v>0.82415760874923194</v>
      </c>
      <c r="W78">
        <v>4.0032945117930154</v>
      </c>
      <c r="X78">
        <v>1.061930642671882E-2</v>
      </c>
      <c r="Y78">
        <v>10.02197184011348</v>
      </c>
      <c r="Z78">
        <v>-3.729637052146344</v>
      </c>
      <c r="AA78">
        <v>3.7625169809000449</v>
      </c>
      <c r="AB78">
        <v>-8.4052753669561184</v>
      </c>
      <c r="AC78">
        <v>-6.3721284920372199</v>
      </c>
      <c r="AD78">
        <v>6.0748418878485921</v>
      </c>
      <c r="AE78">
        <v>-6.1267511245676189</v>
      </c>
      <c r="AF78">
        <v>6.7195515883215364</v>
      </c>
      <c r="AG78">
        <v>-7.0205038659572807</v>
      </c>
      <c r="AH78">
        <v>0.79543759534273306</v>
      </c>
      <c r="AI78">
        <v>7.1898309899820276</v>
      </c>
      <c r="AJ78">
        <v>5.2230636110017494</v>
      </c>
      <c r="AK78">
        <v>-3.6027500985870939</v>
      </c>
      <c r="AL78">
        <v>4.8070831659026823</v>
      </c>
      <c r="AM78">
        <v>0.71069171262500674</v>
      </c>
      <c r="AN78">
        <v>3.6386891766256042</v>
      </c>
      <c r="AO78">
        <v>1.2018090409959541</v>
      </c>
      <c r="AP78">
        <v>3.6027465117391979</v>
      </c>
      <c r="AQ78">
        <v>-3.2297704466674162</v>
      </c>
      <c r="AR78">
        <v>0.36162954597212149</v>
      </c>
      <c r="AS78">
        <v>7.9695962247748042</v>
      </c>
      <c r="AT78">
        <v>-2.2707609673137341</v>
      </c>
      <c r="AU78">
        <v>1.635071277034243</v>
      </c>
      <c r="AV78">
        <v>3.031133591795736</v>
      </c>
      <c r="AW78">
        <v>0.89839018550776473</v>
      </c>
      <c r="AX78">
        <v>5.0700521834170473</v>
      </c>
      <c r="AY78">
        <v>0.24136280545053521</v>
      </c>
      <c r="AZ78">
        <v>1.0819487915771759</v>
      </c>
      <c r="BA78">
        <v>-1.836711173966677</v>
      </c>
      <c r="BB78">
        <v>-6.3278624546526885E-2</v>
      </c>
      <c r="BC78">
        <v>-2.3425620432786189</v>
      </c>
      <c r="BD78">
        <v>2.2146770329127179</v>
      </c>
      <c r="BE78">
        <v>2.2727696865620288</v>
      </c>
      <c r="BF78">
        <v>1.2221056386075451</v>
      </c>
      <c r="BG78">
        <v>4.6692447368892829</v>
      </c>
      <c r="BH78">
        <v>5.5005253565528989</v>
      </c>
      <c r="BI78">
        <v>4.2383318940560457</v>
      </c>
      <c r="BJ78">
        <v>2.0024754469274479</v>
      </c>
      <c r="BK78">
        <v>4.7465499182745674</v>
      </c>
      <c r="BL78">
        <v>3.1038104365081129</v>
      </c>
      <c r="BM78">
        <v>-1.1687675145487191</v>
      </c>
      <c r="BN78">
        <v>-16.32193255969867</v>
      </c>
    </row>
    <row r="79" spans="1:66" hidden="1">
      <c r="A79" t="s">
        <v>363</v>
      </c>
      <c r="B79" t="str">
        <f>IF(ISERROR(VLOOKUP(A79,'Country category'!$A$3:$A$50,1,FALSE)),"non-SSA","sub-Saharan Africa")</f>
        <v>non-SSA</v>
      </c>
      <c r="C79" t="s">
        <v>364</v>
      </c>
      <c r="D79" t="s">
        <v>792</v>
      </c>
      <c r="E79" t="s">
        <v>793</v>
      </c>
      <c r="G79">
        <v>3.604901030010438</v>
      </c>
      <c r="H79">
        <v>5.3617465930297934</v>
      </c>
      <c r="I79">
        <v>4.7516820793722871</v>
      </c>
      <c r="J79">
        <v>5.2483704832747966</v>
      </c>
      <c r="K79">
        <v>3.6250230633729359</v>
      </c>
      <c r="L79">
        <v>4.1806099209651677</v>
      </c>
      <c r="M79">
        <v>4.0005434041552519</v>
      </c>
      <c r="N79">
        <v>3.6751535813292828</v>
      </c>
      <c r="O79">
        <v>6.3069597482467259</v>
      </c>
      <c r="P79">
        <v>5.3001399071580551</v>
      </c>
      <c r="Q79">
        <v>4.4850364558511444</v>
      </c>
      <c r="R79">
        <v>3.676300972614726</v>
      </c>
      <c r="S79">
        <v>5.5159471822561841</v>
      </c>
      <c r="T79">
        <v>3.5526248295084462</v>
      </c>
      <c r="U79">
        <v>-1.5827121995651079</v>
      </c>
      <c r="V79">
        <v>3.8012105879974878</v>
      </c>
      <c r="W79">
        <v>2.993838261028813</v>
      </c>
      <c r="X79">
        <v>3.5523831224407729</v>
      </c>
      <c r="Y79">
        <v>3.1252760980917458</v>
      </c>
      <c r="Z79">
        <v>1.1286878676857841</v>
      </c>
      <c r="AA79">
        <v>0.57896062714446828</v>
      </c>
      <c r="AB79">
        <v>1.9743489546995929</v>
      </c>
      <c r="AC79">
        <v>0.68999589549841289</v>
      </c>
      <c r="AD79">
        <v>0.94811151727401466</v>
      </c>
      <c r="AE79">
        <v>1.0541213014390109</v>
      </c>
      <c r="AF79">
        <v>1.7599546418236121</v>
      </c>
      <c r="AG79">
        <v>1.9774927002141001</v>
      </c>
      <c r="AH79">
        <v>4.1533957834519697</v>
      </c>
      <c r="AI79">
        <v>3.7800153552822739</v>
      </c>
      <c r="AJ79">
        <v>2.4016478215806809</v>
      </c>
      <c r="AK79">
        <v>0.48979353473133358</v>
      </c>
      <c r="AL79">
        <v>1.0954013594518131</v>
      </c>
      <c r="AM79">
        <v>-1.058288110945256</v>
      </c>
      <c r="AN79">
        <v>1.9780094219951541</v>
      </c>
      <c r="AO79">
        <v>1.738505551135745</v>
      </c>
      <c r="AP79">
        <v>1.0545601629606549</v>
      </c>
      <c r="AQ79">
        <v>1.974929750387886</v>
      </c>
      <c r="AR79">
        <v>3.2075263500986182</v>
      </c>
      <c r="AS79">
        <v>2.890692417944678</v>
      </c>
      <c r="AT79">
        <v>3.214280673373509</v>
      </c>
      <c r="AU79">
        <v>1.2441888199049631</v>
      </c>
      <c r="AV79">
        <v>0.4027148058813026</v>
      </c>
      <c r="AW79">
        <v>0.11108173921489591</v>
      </c>
      <c r="AX79">
        <v>2.0753645951296851</v>
      </c>
      <c r="AY79">
        <v>0.89976454027140562</v>
      </c>
      <c r="AZ79">
        <v>1.73754003299598</v>
      </c>
      <c r="BA79">
        <v>1.792982211220661</v>
      </c>
      <c r="BB79">
        <v>-0.30375965705508179</v>
      </c>
      <c r="BC79">
        <v>-3.3717372055427859</v>
      </c>
      <c r="BD79">
        <v>1.4470081315586749</v>
      </c>
      <c r="BE79">
        <v>1.6996129650086971</v>
      </c>
      <c r="BF79">
        <v>-0.17120672976315629</v>
      </c>
      <c r="BG79">
        <v>5.9916379678682567E-2</v>
      </c>
      <c r="BH79">
        <v>0.47907757234904119</v>
      </c>
      <c r="BI79">
        <v>0.75402435232751941</v>
      </c>
      <c r="BJ79">
        <v>0.82905666451674165</v>
      </c>
      <c r="BK79">
        <v>1.99499844733441</v>
      </c>
      <c r="BL79">
        <v>1.585878805996416</v>
      </c>
      <c r="BM79">
        <v>1.620358452799636</v>
      </c>
      <c r="BN79">
        <v>-8.0503100809504105</v>
      </c>
    </row>
    <row r="80" spans="1:66" hidden="1">
      <c r="A80" t="s">
        <v>365</v>
      </c>
      <c r="B80" t="str">
        <f>IF(ISERROR(VLOOKUP(A80,'Country category'!$A$3:$A$50,1,FALSE)),"non-SSA","sub-Saharan Africa")</f>
        <v>non-SSA</v>
      </c>
      <c r="C80" t="s">
        <v>366</v>
      </c>
      <c r="D80" t="s">
        <v>792</v>
      </c>
      <c r="E80" t="s">
        <v>793</v>
      </c>
    </row>
    <row r="81" spans="1:66" hidden="1">
      <c r="A81" t="s">
        <v>367</v>
      </c>
      <c r="B81" t="str">
        <f>IF(ISERROR(VLOOKUP(A81,'Country category'!$A$3:$A$50,1,FALSE)),"non-SSA","sub-Saharan Africa")</f>
        <v>non-SSA</v>
      </c>
      <c r="C81" t="s">
        <v>368</v>
      </c>
      <c r="D81" t="s">
        <v>792</v>
      </c>
      <c r="E81" t="s">
        <v>793</v>
      </c>
      <c r="AG81">
        <v>-1.140593351574708</v>
      </c>
      <c r="AH81">
        <v>0.32030647220624081</v>
      </c>
      <c r="AI81">
        <v>1.2389343985758789</v>
      </c>
      <c r="AJ81">
        <v>1.325791887943907</v>
      </c>
      <c r="AK81">
        <v>4.735648969286359</v>
      </c>
      <c r="AL81">
        <v>1.3335945360430661</v>
      </c>
      <c r="AM81">
        <v>5.5230311409339814</v>
      </c>
      <c r="AN81">
        <v>-2.5317106748163671</v>
      </c>
      <c r="AO81">
        <v>5.516749965762699</v>
      </c>
      <c r="AP81">
        <v>-3.8760266389641909</v>
      </c>
      <c r="AQ81">
        <v>-6.2012315939129223</v>
      </c>
      <c r="AR81">
        <v>3.104301118990719</v>
      </c>
      <c r="AS81">
        <v>1.7855086377939391</v>
      </c>
      <c r="AT81">
        <v>5.1891902344571577</v>
      </c>
      <c r="AU81">
        <v>2.3916332940415259</v>
      </c>
      <c r="AV81">
        <v>0.68133966720320416</v>
      </c>
      <c r="AW81">
        <v>1.6908828583370481</v>
      </c>
      <c r="AX81">
        <v>-2.827454616982521</v>
      </c>
      <c r="AY81">
        <v>2.5120087105062789</v>
      </c>
      <c r="AZ81">
        <v>0.64054886815760881</v>
      </c>
      <c r="BA81">
        <v>-0.96020939059462762</v>
      </c>
      <c r="BB81">
        <v>-1.5668696243920981</v>
      </c>
      <c r="BC81">
        <v>1.6605581504670399</v>
      </c>
      <c r="BD81">
        <v>2.31403905267203</v>
      </c>
      <c r="BE81">
        <v>2.6579088958582839</v>
      </c>
      <c r="BF81">
        <v>-2.8603024705752769</v>
      </c>
      <c r="BG81">
        <v>-4.9674082130108417</v>
      </c>
      <c r="BH81">
        <v>-3.689665113854204</v>
      </c>
      <c r="BI81">
        <v>3.2363545812233099</v>
      </c>
      <c r="BJ81">
        <v>-0.31649916224775149</v>
      </c>
      <c r="BK81">
        <v>1.5343225331565691</v>
      </c>
      <c r="BL81">
        <v>-0.83725921587598862</v>
      </c>
      <c r="BM81">
        <v>0.13381294492998561</v>
      </c>
      <c r="BN81">
        <v>-2.798825117959836</v>
      </c>
    </row>
    <row r="82" spans="1:66">
      <c r="A82" t="s">
        <v>153</v>
      </c>
      <c r="B82" t="str">
        <f>IF(ISERROR(VLOOKUP(A82,'Country category'!$A$3:$A$50,1,FALSE)),"non-SSA","sub-Saharan Africa")</f>
        <v>sub-Saharan Africa</v>
      </c>
      <c r="C82" t="s">
        <v>369</v>
      </c>
      <c r="D82" t="s">
        <v>792</v>
      </c>
      <c r="E82" t="s">
        <v>793</v>
      </c>
      <c r="G82">
        <v>13.66159006319754</v>
      </c>
      <c r="H82">
        <v>6.2950391292999646</v>
      </c>
      <c r="I82">
        <v>4.803517135164185</v>
      </c>
      <c r="J82">
        <v>3.0967614817539579</v>
      </c>
      <c r="K82">
        <v>6.6137556798338721</v>
      </c>
      <c r="L82">
        <v>2.6295817153909842</v>
      </c>
      <c r="M82">
        <v>2.0603004455421972</v>
      </c>
      <c r="N82">
        <v>0.38728436305142111</v>
      </c>
      <c r="O82">
        <v>5.8598577251173509</v>
      </c>
      <c r="P82">
        <v>6.5266570142378271</v>
      </c>
      <c r="Q82">
        <v>8.1859457827473676</v>
      </c>
      <c r="R82">
        <v>9.31719585096576</v>
      </c>
      <c r="S82">
        <v>8.1997604110397333</v>
      </c>
      <c r="T82">
        <v>36.888491815116048</v>
      </c>
      <c r="U82">
        <v>16.834246558286271</v>
      </c>
      <c r="V82">
        <v>32.783225982349109</v>
      </c>
      <c r="W82">
        <v>-14.503758790150769</v>
      </c>
      <c r="X82">
        <v>-25.784683653760741</v>
      </c>
      <c r="Y82">
        <v>-1.894324597510078</v>
      </c>
      <c r="Z82">
        <v>7.5435194638799885E-2</v>
      </c>
      <c r="AA82">
        <v>2.5042681793645158</v>
      </c>
      <c r="AB82">
        <v>-5.537676066251521</v>
      </c>
      <c r="AC82">
        <v>2.8976431767413691</v>
      </c>
      <c r="AD82">
        <v>4.6965843576915631</v>
      </c>
      <c r="AE82">
        <v>-4.9295885150176844</v>
      </c>
      <c r="AF82">
        <v>-3.4811532834405909</v>
      </c>
      <c r="AG82">
        <v>-19.40438288587001</v>
      </c>
      <c r="AH82">
        <v>9.7555423967122152</v>
      </c>
      <c r="AI82">
        <v>5.5791313731073018</v>
      </c>
      <c r="AJ82">
        <v>2.3362386701608808</v>
      </c>
      <c r="AK82">
        <v>3.2533593666589549</v>
      </c>
      <c r="AL82">
        <v>-5.6795044097455332</v>
      </c>
      <c r="AM82">
        <v>1.2013466067999301</v>
      </c>
      <c r="AN82">
        <v>1.016767847167984</v>
      </c>
      <c r="AO82">
        <v>2.293845985208947</v>
      </c>
      <c r="AP82">
        <v>1.018650138373232</v>
      </c>
      <c r="AQ82">
        <v>3.1083694857246371</v>
      </c>
      <c r="AR82">
        <v>0.93709880402268197</v>
      </c>
      <c r="AS82">
        <v>-11.134918885227529</v>
      </c>
      <c r="AT82">
        <v>-4.2234281043116937</v>
      </c>
      <c r="AU82">
        <v>-0.27191147354955092</v>
      </c>
      <c r="AV82">
        <v>-2.595249371884861</v>
      </c>
      <c r="AW82">
        <v>-0.2032979173986007</v>
      </c>
      <c r="AX82">
        <v>-1.8274947023843851</v>
      </c>
      <c r="AY82">
        <v>-3.8249643721357529E-2</v>
      </c>
      <c r="AZ82">
        <v>-5.497409724129497</v>
      </c>
      <c r="BA82">
        <v>2.954273422992685</v>
      </c>
      <c r="BB82">
        <v>-6.2357209225793326</v>
      </c>
      <c r="BC82">
        <v>-3.085416601798002</v>
      </c>
      <c r="BD82">
        <v>3.4488287721561481</v>
      </c>
      <c r="BE82">
        <v>3.2468530604355981</v>
      </c>
      <c r="BF82">
        <v>1.338142100775144</v>
      </c>
      <c r="BG82">
        <v>1.72068327370387</v>
      </c>
      <c r="BH82">
        <v>0.61975359230810056</v>
      </c>
      <c r="BI82">
        <v>0.47141719644760371</v>
      </c>
      <c r="BJ82">
        <v>-0.96904047415370087</v>
      </c>
      <c r="BK82">
        <v>-2.2975411677625321</v>
      </c>
      <c r="BL82">
        <v>-1.7535052265140789</v>
      </c>
      <c r="BM82">
        <v>1.371169209125739</v>
      </c>
      <c r="BN82">
        <v>-4.181858234597172</v>
      </c>
    </row>
    <row r="83" spans="1:66" hidden="1">
      <c r="A83" t="s">
        <v>370</v>
      </c>
      <c r="B83" t="str">
        <f>IF(ISERROR(VLOOKUP(A83,'Country category'!$A$3:$A$50,1,FALSE)),"non-SSA","sub-Saharan Africa")</f>
        <v>non-SSA</v>
      </c>
      <c r="C83" t="s">
        <v>371</v>
      </c>
      <c r="D83" t="s">
        <v>792</v>
      </c>
      <c r="E83" t="s">
        <v>793</v>
      </c>
      <c r="G83">
        <v>1.8992619817608869</v>
      </c>
      <c r="H83">
        <v>0.2485188634506699</v>
      </c>
      <c r="I83">
        <v>4.0924687395106076</v>
      </c>
      <c r="J83">
        <v>4.8496449270400026</v>
      </c>
      <c r="K83">
        <v>1.488048482907246</v>
      </c>
      <c r="L83">
        <v>1.014665360585056</v>
      </c>
      <c r="M83">
        <v>2.234412369331082</v>
      </c>
      <c r="N83">
        <v>4.9290768435943866</v>
      </c>
      <c r="O83">
        <v>1.501172982605127</v>
      </c>
      <c r="P83">
        <v>5.8948372921804264</v>
      </c>
      <c r="Q83">
        <v>3.0733142401038411</v>
      </c>
      <c r="R83">
        <v>3.9685561763664481</v>
      </c>
      <c r="S83">
        <v>6.3182449771554454</v>
      </c>
      <c r="T83">
        <v>-2.5458771837076308</v>
      </c>
      <c r="U83">
        <v>-1.4663352304810791</v>
      </c>
      <c r="V83">
        <v>2.9355891625541228</v>
      </c>
      <c r="W83">
        <v>2.491437802583917</v>
      </c>
      <c r="X83">
        <v>4.1986754462041196</v>
      </c>
      <c r="Y83">
        <v>3.6559656597999322</v>
      </c>
      <c r="Z83">
        <v>-2.1483872642080679</v>
      </c>
      <c r="AA83">
        <v>-0.82228522751114497</v>
      </c>
      <c r="AB83">
        <v>2.0314556834280642</v>
      </c>
      <c r="AC83">
        <v>4.1863212518836121</v>
      </c>
      <c r="AD83">
        <v>2.107380194815065</v>
      </c>
      <c r="AE83">
        <v>3.9113191762450299</v>
      </c>
      <c r="AF83">
        <v>2.9117102551121832</v>
      </c>
      <c r="AG83">
        <v>5.1688721710705607</v>
      </c>
      <c r="AH83">
        <v>5.4978807097580926</v>
      </c>
      <c r="AI83">
        <v>2.310928689333053</v>
      </c>
      <c r="AJ83">
        <v>0.43308117431899967</v>
      </c>
      <c r="AK83">
        <v>-1.4084858040177859</v>
      </c>
      <c r="AL83">
        <v>0.12993304412852069</v>
      </c>
      <c r="AM83">
        <v>2.244410599587837</v>
      </c>
      <c r="AN83">
        <v>3.5819675108798918</v>
      </c>
      <c r="AO83">
        <v>2.2607835902263251</v>
      </c>
      <c r="AP83">
        <v>2.1680645638448368</v>
      </c>
      <c r="AQ83">
        <v>4.6391767098054686</v>
      </c>
      <c r="AR83">
        <v>2.853813973306643</v>
      </c>
      <c r="AS83">
        <v>2.647308136066044</v>
      </c>
      <c r="AT83">
        <v>3.3026077838272561</v>
      </c>
      <c r="AU83">
        <v>1.680456502609573</v>
      </c>
      <c r="AV83">
        <v>1.6918111113458709</v>
      </c>
      <c r="AW83">
        <v>2.551255624504051</v>
      </c>
      <c r="AX83">
        <v>1.7749379246054811</v>
      </c>
      <c r="AY83">
        <v>1.8912757286806821</v>
      </c>
      <c r="AZ83">
        <v>1.832826085168634</v>
      </c>
      <c r="BA83">
        <v>1.476241411813646</v>
      </c>
      <c r="BB83">
        <v>-1.021703087178736</v>
      </c>
      <c r="BC83">
        <v>-4.9688882696946877</v>
      </c>
      <c r="BD83">
        <v>1.3339711594381209</v>
      </c>
      <c r="BE83">
        <v>0.66775609285298287</v>
      </c>
      <c r="BF83">
        <v>0.76676091904938914</v>
      </c>
      <c r="BG83">
        <v>1.2098996454823661</v>
      </c>
      <c r="BH83">
        <v>2.2354581529693429</v>
      </c>
      <c r="BI83">
        <v>1.81266163797693</v>
      </c>
      <c r="BJ83">
        <v>1.491364299428398</v>
      </c>
      <c r="BK83">
        <v>1.442929367525053</v>
      </c>
      <c r="BL83">
        <v>1.0368552194249649</v>
      </c>
      <c r="BM83">
        <v>1.099995912370801</v>
      </c>
      <c r="BN83">
        <v>-9.9069927836899865</v>
      </c>
    </row>
    <row r="84" spans="1:66" hidden="1">
      <c r="A84" t="s">
        <v>372</v>
      </c>
      <c r="B84" t="str">
        <f>IF(ISERROR(VLOOKUP(A84,'Country category'!$A$3:$A$50,1,FALSE)),"non-SSA","sub-Saharan Africa")</f>
        <v>non-SSA</v>
      </c>
      <c r="C84" t="s">
        <v>373</v>
      </c>
      <c r="D84" t="s">
        <v>792</v>
      </c>
      <c r="E84" t="s">
        <v>793</v>
      </c>
      <c r="L84">
        <v>6.3129885506324683</v>
      </c>
      <c r="M84">
        <v>5.2129095784276984</v>
      </c>
      <c r="N84">
        <v>3.5131449910947201</v>
      </c>
      <c r="O84">
        <v>3.8023465514171311</v>
      </c>
      <c r="P84">
        <v>10.97508432697502</v>
      </c>
      <c r="Q84">
        <v>1.4100431758646439</v>
      </c>
      <c r="R84">
        <v>1.802464903873769</v>
      </c>
      <c r="S84">
        <v>5.549076518632063</v>
      </c>
      <c r="T84">
        <v>7.8675510673138263</v>
      </c>
      <c r="U84">
        <v>6.5913795262818553</v>
      </c>
      <c r="V84">
        <v>5.3352567535861084</v>
      </c>
      <c r="W84">
        <v>6.1703939568502193</v>
      </c>
      <c r="X84">
        <v>6.8037585970002397</v>
      </c>
      <c r="Y84">
        <v>6.582675933511581</v>
      </c>
      <c r="Z84">
        <v>3.6984969558466929</v>
      </c>
      <c r="AA84">
        <v>4.4074300516479212</v>
      </c>
      <c r="AB84">
        <v>1.1415713568794961</v>
      </c>
      <c r="AC84">
        <v>3.3892538687845639</v>
      </c>
      <c r="AD84">
        <v>4.5305363856606107</v>
      </c>
      <c r="AE84">
        <v>4.0256749406731416</v>
      </c>
      <c r="AF84">
        <v>-8.9872449695970289</v>
      </c>
      <c r="AG84">
        <v>0.4493244607649558</v>
      </c>
      <c r="AH84">
        <v>4.5155801341161066</v>
      </c>
      <c r="AI84">
        <v>-7.4386471221527586</v>
      </c>
      <c r="AJ84">
        <v>-14.765157323148509</v>
      </c>
      <c r="AK84">
        <v>-21.653095286367328</v>
      </c>
      <c r="AL84">
        <v>-45.325106673201368</v>
      </c>
      <c r="AM84">
        <v>-29.841290060016622</v>
      </c>
      <c r="AN84">
        <v>-9.0099928939395539</v>
      </c>
      <c r="AO84">
        <v>6.5287670150012929</v>
      </c>
      <c r="AP84">
        <v>15.31019682097585</v>
      </c>
      <c r="AQ84">
        <v>14.121424253047049</v>
      </c>
      <c r="AR84">
        <v>5.6877690831877743</v>
      </c>
      <c r="AS84">
        <v>5.0075866781938601</v>
      </c>
      <c r="AT84">
        <v>3.8381000692491369</v>
      </c>
      <c r="AU84">
        <v>6.4439110432900719</v>
      </c>
      <c r="AV84">
        <v>6.4244630625063053</v>
      </c>
      <c r="AW84">
        <v>11.81131434560471</v>
      </c>
      <c r="AX84">
        <v>6.4516746223054886</v>
      </c>
      <c r="AY84">
        <v>10.28800428526581</v>
      </c>
      <c r="AZ84">
        <v>10.043576757274209</v>
      </c>
      <c r="BA84">
        <v>13.16775225488756</v>
      </c>
      <c r="BB84">
        <v>2.7301826627358419</v>
      </c>
      <c r="BC84">
        <v>-2.790940253687495</v>
      </c>
      <c r="BD84">
        <v>7.0273853273205296</v>
      </c>
      <c r="BE84">
        <v>8.2649887212142801</v>
      </c>
      <c r="BF84">
        <v>7.155378253936945</v>
      </c>
      <c r="BG84">
        <v>3.9336464076390878</v>
      </c>
      <c r="BH84">
        <v>4.382901471363553</v>
      </c>
      <c r="BI84">
        <v>2.8600942428985552</v>
      </c>
      <c r="BJ84">
        <v>2.8449020545056669</v>
      </c>
      <c r="BK84">
        <v>4.8285698550957363</v>
      </c>
      <c r="BL84">
        <v>4.8838549293747349</v>
      </c>
      <c r="BM84">
        <v>5.1626188169476137</v>
      </c>
      <c r="BN84">
        <v>-6.6057685918836313</v>
      </c>
    </row>
    <row r="85" spans="1:66">
      <c r="A85" t="s">
        <v>155</v>
      </c>
      <c r="B85" t="str">
        <f>IF(ISERROR(VLOOKUP(A85,'Country category'!$A$3:$A$50,1,FALSE)),"non-SSA","sub-Saharan Africa")</f>
        <v>sub-Saharan Africa</v>
      </c>
      <c r="C85" t="s">
        <v>374</v>
      </c>
      <c r="D85" t="s">
        <v>792</v>
      </c>
      <c r="E85" t="s">
        <v>793</v>
      </c>
      <c r="G85">
        <v>0.21180064672722659</v>
      </c>
      <c r="H85">
        <v>0.81635204415375995</v>
      </c>
      <c r="I85">
        <v>1.1428709625837139</v>
      </c>
      <c r="J85">
        <v>-0.83809693675038943</v>
      </c>
      <c r="K85">
        <v>-1.446910344567115</v>
      </c>
      <c r="L85">
        <v>-6.6930591968490347</v>
      </c>
      <c r="M85">
        <v>0.64974541229962313</v>
      </c>
      <c r="N85">
        <v>-1.9103058459540989</v>
      </c>
      <c r="O85">
        <v>3.539608090702814</v>
      </c>
      <c r="P85">
        <v>7.0169664680114607</v>
      </c>
      <c r="Q85">
        <v>2.4283316346905792</v>
      </c>
      <c r="R85">
        <v>-5.1964807248816669</v>
      </c>
      <c r="S85">
        <v>2.4487532872711881E-2</v>
      </c>
      <c r="T85">
        <v>4.0516696900927656</v>
      </c>
      <c r="U85">
        <v>-14.50858733198851</v>
      </c>
      <c r="V85">
        <v>-5.5469266763049214</v>
      </c>
      <c r="W85">
        <v>0.34294731845776028</v>
      </c>
      <c r="X85">
        <v>6.4804790205758707</v>
      </c>
      <c r="Y85">
        <v>-4.4551392267405134</v>
      </c>
      <c r="Z85">
        <v>-1.8073781580133641</v>
      </c>
      <c r="AA85">
        <v>-5.9874940162025334</v>
      </c>
      <c r="AB85">
        <v>-9.5424606698079089</v>
      </c>
      <c r="AC85">
        <v>-7.3929149218048877</v>
      </c>
      <c r="AD85">
        <v>5.3887534135104573</v>
      </c>
      <c r="AE85">
        <v>1.984498412852304</v>
      </c>
      <c r="AF85">
        <v>2.1528465969386592</v>
      </c>
      <c r="AG85">
        <v>1.8009027399300519</v>
      </c>
      <c r="AH85">
        <v>2.6364334542917618</v>
      </c>
      <c r="AI85">
        <v>2.1107672461017302</v>
      </c>
      <c r="AJ85">
        <v>0.39215305722865418</v>
      </c>
      <c r="AK85">
        <v>2.2766126784423188</v>
      </c>
      <c r="AL85">
        <v>0.91975373609500366</v>
      </c>
      <c r="AM85">
        <v>1.8984351609181831</v>
      </c>
      <c r="AN85">
        <v>0.46252505732526572</v>
      </c>
      <c r="AO85">
        <v>1.344209282511287</v>
      </c>
      <c r="AP85">
        <v>1.9162166574113539</v>
      </c>
      <c r="AQ85">
        <v>1.5987294296512431</v>
      </c>
      <c r="AR85">
        <v>2.1441765823712871</v>
      </c>
      <c r="AS85">
        <v>1.8737906599820351</v>
      </c>
      <c r="AT85">
        <v>1.190821383843897</v>
      </c>
      <c r="AU85">
        <v>1.4834037450466011</v>
      </c>
      <c r="AV85">
        <v>1.9737592439881271</v>
      </c>
      <c r="AW85">
        <v>2.645163526961269</v>
      </c>
      <c r="AX85">
        <v>3.0085905317258579</v>
      </c>
      <c r="AY85">
        <v>3.2672916120154838</v>
      </c>
      <c r="AZ85">
        <v>3.7164631527855079</v>
      </c>
      <c r="BA85">
        <v>1.6891179114458339</v>
      </c>
      <c r="BB85">
        <v>6.3710727835097174</v>
      </c>
      <c r="BC85">
        <v>2.211067189791919</v>
      </c>
      <c r="BD85">
        <v>5.2493306405272193</v>
      </c>
      <c r="BE85">
        <v>11.31541073158111</v>
      </c>
      <c r="BF85">
        <v>6.7335556771164704</v>
      </c>
      <c r="BG85">
        <v>4.8475180577868002</v>
      </c>
      <c r="BH85">
        <v>0.52577360063821743</v>
      </c>
      <c r="BI85">
        <v>-0.17004902485311391</v>
      </c>
      <c r="BJ85">
        <v>1.0769605208551809</v>
      </c>
      <c r="BK85">
        <v>5.7543485165953712</v>
      </c>
      <c r="BL85">
        <v>3.8966143097405141</v>
      </c>
      <c r="BM85">
        <v>4.2291812635245796</v>
      </c>
      <c r="BN85">
        <v>-1.7025170210599609</v>
      </c>
    </row>
    <row r="86" spans="1:66" hidden="1">
      <c r="A86" t="s">
        <v>375</v>
      </c>
      <c r="B86" t="str">
        <f>IF(ISERROR(VLOOKUP(A86,'Country category'!$A$3:$A$50,1,FALSE)),"non-SSA","sub-Saharan Africa")</f>
        <v>non-SSA</v>
      </c>
      <c r="C86" t="s">
        <v>376</v>
      </c>
      <c r="D86" t="s">
        <v>792</v>
      </c>
      <c r="E86" t="s">
        <v>793</v>
      </c>
    </row>
    <row r="87" spans="1:66">
      <c r="A87" t="s">
        <v>156</v>
      </c>
      <c r="B87" t="str">
        <f>IF(ISERROR(VLOOKUP(A87,'Country category'!$A$3:$A$50,1,FALSE)),"non-SSA","sub-Saharan Africa")</f>
        <v>sub-Saharan Africa</v>
      </c>
      <c r="C87" t="s">
        <v>377</v>
      </c>
      <c r="D87" t="s">
        <v>792</v>
      </c>
      <c r="E87" t="s">
        <v>793</v>
      </c>
      <c r="AG87">
        <v>0.23898716473821929</v>
      </c>
      <c r="AH87">
        <v>3.088904622522008</v>
      </c>
      <c r="AI87">
        <v>0.88385064743434327</v>
      </c>
      <c r="AJ87">
        <v>1.2890439297723759</v>
      </c>
      <c r="AK87">
        <v>-0.25466203330451259</v>
      </c>
      <c r="AL87">
        <v>0.48627392913265061</v>
      </c>
      <c r="AM87">
        <v>2.2853915257867778</v>
      </c>
      <c r="AN87">
        <v>1.269241827558389</v>
      </c>
      <c r="AO87">
        <v>1.8950456023159321</v>
      </c>
      <c r="AP87">
        <v>1.7442771705506319</v>
      </c>
      <c r="AQ87">
        <v>2.4595776553895941</v>
      </c>
      <c r="AR87">
        <v>1.0242525406418681</v>
      </c>
      <c r="AS87">
        <v>1.31202099867744</v>
      </c>
      <c r="AT87">
        <v>0.18960863841950021</v>
      </c>
      <c r="AU87">
        <v>1.486591648181701</v>
      </c>
      <c r="AV87">
        <v>3.094712680763223</v>
      </c>
      <c r="AW87">
        <v>-0.68334824093176394</v>
      </c>
      <c r="AX87">
        <v>0.36076311842718672</v>
      </c>
      <c r="AY87">
        <v>0.91850974807134378</v>
      </c>
      <c r="AZ87">
        <v>-0.96124504026359148</v>
      </c>
      <c r="BA87">
        <v>4.4524674874387102</v>
      </c>
      <c r="BB87">
        <v>1.773827011510875</v>
      </c>
      <c r="BC87">
        <v>-3.362002836239256</v>
      </c>
      <c r="BD87">
        <v>2.471781262368268</v>
      </c>
      <c r="BE87">
        <v>3.2983623228336261</v>
      </c>
      <c r="BF87">
        <v>3.6127121364937689</v>
      </c>
      <c r="BG87">
        <v>1.647934006335404</v>
      </c>
      <c r="BH87">
        <v>1.2959292884479079</v>
      </c>
      <c r="BI87">
        <v>1.2727445367618491</v>
      </c>
      <c r="BJ87">
        <v>7.9285348500489903</v>
      </c>
      <c r="BK87">
        <v>7.2921118145928432</v>
      </c>
      <c r="BL87">
        <v>3.3875152178882639</v>
      </c>
      <c r="BM87">
        <v>2.6933841999157409</v>
      </c>
      <c r="BN87">
        <v>4.0431629902353023</v>
      </c>
    </row>
    <row r="88" spans="1:66">
      <c r="A88" t="s">
        <v>378</v>
      </c>
      <c r="B88" t="str">
        <f>IF(ISERROR(VLOOKUP(A88,'Country category'!$A$3:$A$50,1,FALSE)),"non-SSA","sub-Saharan Africa")</f>
        <v>sub-Saharan Africa</v>
      </c>
      <c r="C88" t="s">
        <v>379</v>
      </c>
      <c r="D88" t="s">
        <v>792</v>
      </c>
      <c r="E88" t="s">
        <v>793</v>
      </c>
      <c r="M88">
        <v>-2.6121484592918311</v>
      </c>
      <c r="N88">
        <v>6.5860906015113017</v>
      </c>
      <c r="O88">
        <v>-0.43349264496065132</v>
      </c>
      <c r="P88">
        <v>3.1420657051011598</v>
      </c>
      <c r="Q88">
        <v>-2.9298807330646919</v>
      </c>
      <c r="R88">
        <v>-2.6729799813910522</v>
      </c>
      <c r="S88">
        <v>6.0199360918163896</v>
      </c>
      <c r="T88">
        <v>2.6772374344132999</v>
      </c>
      <c r="U88">
        <v>8.9101767054541341</v>
      </c>
      <c r="V88">
        <v>3.9207823952413889</v>
      </c>
      <c r="W88">
        <v>4.1837385039428909E-2</v>
      </c>
      <c r="X88">
        <v>2.790327545795861</v>
      </c>
      <c r="Y88">
        <v>-4.5646097987997507</v>
      </c>
      <c r="Z88">
        <v>2.8544390598271581</v>
      </c>
      <c r="AA88">
        <v>0.12771597984632879</v>
      </c>
      <c r="AB88">
        <v>-3.7689626272618</v>
      </c>
      <c r="AC88">
        <v>7.3855344712927149</v>
      </c>
      <c r="AD88">
        <v>-0.10144842670055711</v>
      </c>
      <c r="AE88">
        <v>-4.7628917482329598</v>
      </c>
      <c r="AF88">
        <v>-0.55995777700704252</v>
      </c>
      <c r="AG88">
        <v>-2.4611910739809839</v>
      </c>
      <c r="AH88">
        <v>-0.59833254849992557</v>
      </c>
      <c r="AI88">
        <v>1.016194636860732</v>
      </c>
      <c r="AJ88">
        <v>-0.7720631907658202</v>
      </c>
      <c r="AK88">
        <v>-0.74398149477299569</v>
      </c>
      <c r="AL88">
        <v>-0.1231888812319681</v>
      </c>
      <c r="AM88">
        <v>-0.22966074562330621</v>
      </c>
      <c r="AN88">
        <v>-2.898926440404253</v>
      </c>
      <c r="AO88">
        <v>-2.189363153643626</v>
      </c>
      <c r="AP88">
        <v>-0.89508254429159706</v>
      </c>
      <c r="AQ88">
        <v>1.7167072856268251</v>
      </c>
      <c r="AR88">
        <v>0.35668918604771699</v>
      </c>
      <c r="AS88">
        <v>3.151308198535574</v>
      </c>
      <c r="AT88">
        <v>2.2502324310684831</v>
      </c>
      <c r="AU88">
        <v>2.5046554372282799</v>
      </c>
      <c r="AV88">
        <v>-6.2947807523272266</v>
      </c>
      <c r="AW88">
        <v>3.5043786946368272</v>
      </c>
      <c r="AX88">
        <v>3.7166602412905969</v>
      </c>
      <c r="AY88">
        <v>-5.3386533600943267</v>
      </c>
      <c r="AZ88">
        <v>-3.5361441280493722</v>
      </c>
      <c r="BA88">
        <v>1.805761323225852E-3</v>
      </c>
      <c r="BB88">
        <v>3.1460127972341501</v>
      </c>
      <c r="BC88">
        <v>3.5404869940456929</v>
      </c>
      <c r="BD88">
        <v>2.7827033797517662</v>
      </c>
      <c r="BE88">
        <v>-10.86161369122078</v>
      </c>
      <c r="BF88">
        <v>2.0993817755241788</v>
      </c>
      <c r="BG88">
        <v>-0.2017193997535571</v>
      </c>
      <c r="BH88">
        <v>-4.3460609982458607</v>
      </c>
      <c r="BI88">
        <v>0.97388680353711266</v>
      </c>
      <c r="BJ88">
        <v>-1.058018639351658</v>
      </c>
      <c r="BK88">
        <v>1.7561036201277891</v>
      </c>
      <c r="BL88">
        <v>4.1218177631918707</v>
      </c>
      <c r="BM88">
        <v>3.0968434495948149</v>
      </c>
      <c r="BN88">
        <v>-3.0632752480679528</v>
      </c>
    </row>
    <row r="89" spans="1:66">
      <c r="A89" t="s">
        <v>157</v>
      </c>
      <c r="B89" t="str">
        <f>IF(ISERROR(VLOOKUP(A89,'Country category'!$A$3:$A$50,1,FALSE)),"non-SSA","sub-Saharan Africa")</f>
        <v>sub-Saharan Africa</v>
      </c>
      <c r="C89" t="s">
        <v>380</v>
      </c>
      <c r="D89" t="s">
        <v>792</v>
      </c>
      <c r="E89" t="s">
        <v>793</v>
      </c>
      <c r="Q89">
        <v>-5.7063190787476259</v>
      </c>
      <c r="R89">
        <v>4.3190028567926788</v>
      </c>
      <c r="S89">
        <v>-0.74135899606677924</v>
      </c>
      <c r="T89">
        <v>2.973605018392206</v>
      </c>
      <c r="U89">
        <v>6.6746061350706896</v>
      </c>
      <c r="V89">
        <v>4.3400149423560919</v>
      </c>
      <c r="W89">
        <v>-7.3284889790221683</v>
      </c>
      <c r="X89">
        <v>13.06670669869999</v>
      </c>
      <c r="Y89">
        <v>1.6532976118725169</v>
      </c>
      <c r="Z89">
        <v>-16.700142366613822</v>
      </c>
      <c r="AA89">
        <v>16.362423307640359</v>
      </c>
      <c r="AB89">
        <v>2.0659401123503902</v>
      </c>
      <c r="AC89">
        <v>-5.7033371346438173</v>
      </c>
      <c r="AD89">
        <v>6.4094209563224211</v>
      </c>
      <c r="AE89">
        <v>1.6718611169846009</v>
      </c>
      <c r="AF89">
        <v>-3.057672601704581</v>
      </c>
      <c r="AG89">
        <v>0.61992211124166374</v>
      </c>
      <c r="AH89">
        <v>2.3252583359950592</v>
      </c>
      <c r="AI89">
        <v>3.793299328394923</v>
      </c>
      <c r="AJ89">
        <v>3.762844136752804</v>
      </c>
      <c r="AK89">
        <v>2.7549783585938168</v>
      </c>
      <c r="AL89">
        <v>-1.162172139190119</v>
      </c>
      <c r="AM89">
        <v>-0.15723154922500271</v>
      </c>
      <c r="AN89">
        <v>0.98143398368961243</v>
      </c>
      <c r="AO89">
        <v>2.2421986578190309</v>
      </c>
      <c r="AP89">
        <v>9.3912777288710316</v>
      </c>
      <c r="AQ89">
        <v>4.4621679374483989</v>
      </c>
      <c r="AR89">
        <v>-29.461965071394701</v>
      </c>
      <c r="AS89">
        <v>-0.92788863328759419</v>
      </c>
      <c r="AT89">
        <v>3.3056433795939171</v>
      </c>
      <c r="AU89">
        <v>4.0375274358723352E-2</v>
      </c>
      <c r="AV89">
        <v>-3.1438508441158892</v>
      </c>
      <c r="AW89">
        <v>-1.6918376148040011</v>
      </c>
      <c r="AX89">
        <v>0.39908799610306289</v>
      </c>
      <c r="AY89">
        <v>1.828782902374513</v>
      </c>
      <c r="AZ89">
        <v>-0.1155450919548571</v>
      </c>
      <c r="BA89">
        <v>0.77835896347733069</v>
      </c>
      <c r="BB89">
        <v>0.67928326772207015</v>
      </c>
      <c r="BC89">
        <v>0.79269175524329683</v>
      </c>
      <c r="BD89">
        <v>1.9532418746588009</v>
      </c>
      <c r="BE89">
        <v>5.2915105843572414</v>
      </c>
      <c r="BF89">
        <v>-4.2837994323472506</v>
      </c>
      <c r="BG89">
        <v>0.54473507102218832</v>
      </c>
      <c r="BH89">
        <v>-1.670703691755179</v>
      </c>
      <c r="BI89">
        <v>3.3986303269042821</v>
      </c>
      <c r="BJ89">
        <v>3.566521842398473</v>
      </c>
      <c r="BK89">
        <v>3.270713427668809</v>
      </c>
      <c r="BL89">
        <v>-1.2105516934202429</v>
      </c>
      <c r="BM89">
        <v>1.964201464244965</v>
      </c>
      <c r="BN89">
        <v>-4.7349137542295949</v>
      </c>
    </row>
    <row r="90" spans="1:66">
      <c r="A90" t="s">
        <v>149</v>
      </c>
      <c r="B90" t="str">
        <f>IF(ISERROR(VLOOKUP(A90,'Country category'!$A$3:$A$50,1,FALSE)),"non-SSA","sub-Saharan Africa")</f>
        <v>sub-Saharan Africa</v>
      </c>
      <c r="C90" t="s">
        <v>381</v>
      </c>
      <c r="D90" t="s">
        <v>792</v>
      </c>
      <c r="E90" t="s">
        <v>793</v>
      </c>
      <c r="AA90">
        <v>-7.3494125691411227E-3</v>
      </c>
      <c r="AB90">
        <v>-5.07572049427813</v>
      </c>
      <c r="AC90">
        <v>-3.025752859643021</v>
      </c>
      <c r="AD90">
        <v>-6.1012205494056104</v>
      </c>
      <c r="AE90">
        <v>6.3120212500084278</v>
      </c>
      <c r="AF90">
        <v>-6.8055903739935246</v>
      </c>
      <c r="AG90">
        <v>0.63179399376636525</v>
      </c>
      <c r="AH90">
        <v>-0.46255226404939259</v>
      </c>
      <c r="AI90">
        <v>-4.0583152663126612</v>
      </c>
      <c r="AJ90">
        <v>-4.7040166413545847</v>
      </c>
      <c r="AK90">
        <v>-4.1449350588572287</v>
      </c>
      <c r="AL90">
        <v>30.399610307579341</v>
      </c>
      <c r="AM90">
        <v>7.3448819745977119</v>
      </c>
      <c r="AN90">
        <v>12.660055789243961</v>
      </c>
      <c r="AO90">
        <v>13.30752276299228</v>
      </c>
      <c r="AP90">
        <v>60.419840222576312</v>
      </c>
      <c r="AQ90">
        <v>140.36702409221559</v>
      </c>
      <c r="AR90">
        <v>18.890618762262161</v>
      </c>
      <c r="AS90">
        <v>20.637800431033298</v>
      </c>
      <c r="AT90">
        <v>13.45250535594238</v>
      </c>
      <c r="AU90">
        <v>56.788935989758727</v>
      </c>
      <c r="AV90">
        <v>14.61346906808831</v>
      </c>
      <c r="AW90">
        <v>9.2617550574547209</v>
      </c>
      <c r="AX90">
        <v>32.170608746178431</v>
      </c>
      <c r="AY90">
        <v>11.67424809287461</v>
      </c>
      <c r="AZ90">
        <v>2.904220782966902</v>
      </c>
      <c r="BA90">
        <v>10.064095867707421</v>
      </c>
      <c r="BB90">
        <v>12.441326179891259</v>
      </c>
      <c r="BC90">
        <v>-3.2371585238305869</v>
      </c>
      <c r="BD90">
        <v>-12.982746402391919</v>
      </c>
      <c r="BE90">
        <v>1.8585548462424271</v>
      </c>
      <c r="BF90">
        <v>3.6565961313588962</v>
      </c>
      <c r="BG90">
        <v>-8.1606458268491764</v>
      </c>
      <c r="BH90">
        <v>-3.688333990183764</v>
      </c>
      <c r="BI90">
        <v>-12.711339203906009</v>
      </c>
      <c r="BJ90">
        <v>-12.31359342115724</v>
      </c>
      <c r="BK90">
        <v>-9.1677246981535774</v>
      </c>
      <c r="BL90">
        <v>-9.6002319632793984</v>
      </c>
      <c r="BM90">
        <v>-9.2389317298421219</v>
      </c>
      <c r="BN90">
        <v>-8.0796325683257777</v>
      </c>
    </row>
    <row r="91" spans="1:66" hidden="1">
      <c r="A91" t="s">
        <v>382</v>
      </c>
      <c r="B91" t="str">
        <f>IF(ISERROR(VLOOKUP(A91,'Country category'!$A$3:$A$50,1,FALSE)),"non-SSA","sub-Saharan Africa")</f>
        <v>non-SSA</v>
      </c>
      <c r="C91" t="s">
        <v>383</v>
      </c>
      <c r="D91" t="s">
        <v>792</v>
      </c>
      <c r="E91" t="s">
        <v>793</v>
      </c>
      <c r="G91">
        <v>12.309794984244681</v>
      </c>
      <c r="H91">
        <v>-0.23136232861109821</v>
      </c>
      <c r="I91">
        <v>11.43081232535943</v>
      </c>
      <c r="J91">
        <v>9.0136618569973024</v>
      </c>
      <c r="K91">
        <v>10.25106143594456</v>
      </c>
      <c r="L91">
        <v>5.7116729870732854</v>
      </c>
      <c r="M91">
        <v>4.8123958623936858</v>
      </c>
      <c r="N91">
        <v>6.5085869324894077</v>
      </c>
      <c r="O91">
        <v>11.156734448395509</v>
      </c>
      <c r="P91">
        <v>8.3182580441675498</v>
      </c>
      <c r="Q91">
        <v>7.3743273887741481</v>
      </c>
      <c r="R91">
        <v>9.4463916176865865</v>
      </c>
      <c r="S91">
        <v>7.6026082022319912</v>
      </c>
      <c r="T91">
        <v>-6.7820866851461687</v>
      </c>
      <c r="U91">
        <v>5.3730576865177397</v>
      </c>
      <c r="V91">
        <v>5.2050816743725932</v>
      </c>
      <c r="W91">
        <v>1.6103025023267461</v>
      </c>
      <c r="X91">
        <v>5.8652717833222994</v>
      </c>
      <c r="Y91">
        <v>2.0024580709542761</v>
      </c>
      <c r="Z91">
        <v>-0.30689944625453341</v>
      </c>
      <c r="AA91">
        <v>-2.432460773810845</v>
      </c>
      <c r="AB91">
        <v>-1.7402528149873719</v>
      </c>
      <c r="AC91">
        <v>-1.652402408600778</v>
      </c>
      <c r="AD91">
        <v>1.503672107418438</v>
      </c>
      <c r="AE91">
        <v>2.1122945966938569</v>
      </c>
      <c r="AF91">
        <v>0.18573828941195811</v>
      </c>
      <c r="AG91">
        <v>-2.5851233077476081</v>
      </c>
      <c r="AH91">
        <v>3.909776904554036</v>
      </c>
      <c r="AI91">
        <v>3.259729674155182</v>
      </c>
      <c r="AJ91">
        <v>-1.0522328983468441</v>
      </c>
      <c r="AK91">
        <v>1.8698344682372721</v>
      </c>
      <c r="AL91">
        <v>-6.6299467651475652E-2</v>
      </c>
      <c r="AM91">
        <v>-2.1771504859032831</v>
      </c>
      <c r="AN91">
        <v>1.49055877464528</v>
      </c>
      <c r="AO91">
        <v>1.623825483221353</v>
      </c>
      <c r="AP91">
        <v>2.4098430996980649</v>
      </c>
      <c r="AQ91">
        <v>3.9700815946276862</v>
      </c>
      <c r="AR91">
        <v>3.3207000071210762</v>
      </c>
      <c r="AS91">
        <v>2.6780993842674832</v>
      </c>
      <c r="AT91">
        <v>3.4955637472844638</v>
      </c>
      <c r="AU91">
        <v>3.591652694539007</v>
      </c>
      <c r="AV91">
        <v>3.5426230767893832</v>
      </c>
      <c r="AW91">
        <v>5.542360361657515</v>
      </c>
      <c r="AX91">
        <v>4.8013790697008014</v>
      </c>
      <c r="AY91">
        <v>0.30456795672402848</v>
      </c>
      <c r="AZ91">
        <v>5.3356018622653636</v>
      </c>
      <c r="BA91">
        <v>3.0109840784911199</v>
      </c>
      <c r="BB91">
        <v>-0.59938980476378845</v>
      </c>
      <c r="BC91">
        <v>-4.552117047507636</v>
      </c>
      <c r="BD91">
        <v>-5.6003685187979224</v>
      </c>
      <c r="BE91">
        <v>-10.016281205198229</v>
      </c>
      <c r="BF91">
        <v>-6.5829044494729203</v>
      </c>
      <c r="BG91">
        <v>-1.806551373413285</v>
      </c>
      <c r="BH91">
        <v>1.1472119568182391</v>
      </c>
      <c r="BI91">
        <v>0.46365278627018819</v>
      </c>
      <c r="BJ91">
        <v>-7.2424584138730097E-2</v>
      </c>
      <c r="BK91">
        <v>1.292290290268824</v>
      </c>
      <c r="BL91">
        <v>1.8749031634614399</v>
      </c>
      <c r="BM91">
        <v>1.9108910476115279</v>
      </c>
      <c r="BN91">
        <v>-8.96790561579094</v>
      </c>
    </row>
    <row r="92" spans="1:66" hidden="1">
      <c r="A92" t="s">
        <v>384</v>
      </c>
      <c r="B92" t="str">
        <f>IF(ISERROR(VLOOKUP(A92,'Country category'!$A$3:$A$50,1,FALSE)),"non-SSA","sub-Saharan Africa")</f>
        <v>non-SSA</v>
      </c>
      <c r="C92" t="s">
        <v>385</v>
      </c>
      <c r="D92" t="s">
        <v>792</v>
      </c>
      <c r="E92" t="s">
        <v>793</v>
      </c>
      <c r="X92">
        <v>6.6595883287546371</v>
      </c>
      <c r="Y92">
        <v>6.1992037613761246</v>
      </c>
      <c r="Z92">
        <v>-1.01405641856114</v>
      </c>
      <c r="AA92">
        <v>-0.23406046364019059</v>
      </c>
      <c r="AB92">
        <v>1.3045929204692901</v>
      </c>
      <c r="AC92">
        <v>0.51561094923890494</v>
      </c>
      <c r="AD92">
        <v>0.98956081295560239</v>
      </c>
      <c r="AE92">
        <v>4.4094106484770919</v>
      </c>
      <c r="AF92">
        <v>6.9481773385828234</v>
      </c>
      <c r="AG92">
        <v>9.9291660347492439</v>
      </c>
      <c r="AH92">
        <v>4.3298744974567853</v>
      </c>
      <c r="AI92">
        <v>5.045932727969543</v>
      </c>
      <c r="AJ92">
        <v>4.6647962889407921</v>
      </c>
      <c r="AK92">
        <v>1.244706277552311</v>
      </c>
      <c r="AL92">
        <v>-1.564449844474908</v>
      </c>
      <c r="AM92">
        <v>-3.0297094764342769</v>
      </c>
      <c r="AN92">
        <v>0.55629155412957232</v>
      </c>
      <c r="AO92">
        <v>1.1711775196624641</v>
      </c>
      <c r="AP92">
        <v>3.6968486751100609</v>
      </c>
      <c r="AQ92">
        <v>4.4323451714626003</v>
      </c>
      <c r="AR92">
        <v>11.25401172657396</v>
      </c>
      <c r="AS92">
        <v>6.4746471270053121</v>
      </c>
      <c r="AT92">
        <v>4.4718150995277446</v>
      </c>
      <c r="AU92">
        <v>-2.4082428516261132</v>
      </c>
      <c r="AV92">
        <v>3.0440788513346599</v>
      </c>
      <c r="AW92">
        <v>9.0777030515537973</v>
      </c>
      <c r="AX92">
        <v>-0.97403614152696605</v>
      </c>
      <c r="AY92">
        <v>12.938496317029029</v>
      </c>
      <c r="AZ92">
        <v>-4.2514919608655788</v>
      </c>
      <c r="BA92">
        <v>5.8762603797172517</v>
      </c>
      <c r="BB92">
        <v>0.6852591664438421</v>
      </c>
      <c r="BC92">
        <v>-6.9045989688294176</v>
      </c>
      <c r="BD92">
        <v>-0.92335237720327257</v>
      </c>
      <c r="BE92">
        <v>0.2374954871095554</v>
      </c>
      <c r="BF92">
        <v>-1.767795656217501</v>
      </c>
      <c r="BG92">
        <v>1.6701609478152479</v>
      </c>
      <c r="BH92">
        <v>6.6264779203110322</v>
      </c>
      <c r="BI92">
        <v>5.7604112346736827</v>
      </c>
      <c r="BJ92">
        <v>3.118698122213686</v>
      </c>
      <c r="BK92">
        <v>3.863139197143056</v>
      </c>
      <c r="BL92">
        <v>3.7612923711948412</v>
      </c>
      <c r="BM92">
        <v>0.23820964253262389</v>
      </c>
      <c r="BN92">
        <v>-14.104224635575321</v>
      </c>
    </row>
    <row r="93" spans="1:66" hidden="1">
      <c r="A93" t="s">
        <v>386</v>
      </c>
      <c r="B93" t="str">
        <f>IF(ISERROR(VLOOKUP(A93,'Country category'!$A$3:$A$50,1,FALSE)),"non-SSA","sub-Saharan Africa")</f>
        <v>non-SSA</v>
      </c>
      <c r="C93" t="s">
        <v>387</v>
      </c>
      <c r="D93" t="s">
        <v>792</v>
      </c>
      <c r="E93" t="s">
        <v>793</v>
      </c>
      <c r="Q93">
        <v>11.14456573397473</v>
      </c>
      <c r="R93">
        <v>3.7591576010670171</v>
      </c>
      <c r="S93">
        <v>5.2802088626884256</v>
      </c>
      <c r="T93">
        <v>4.638514055135758</v>
      </c>
      <c r="U93">
        <v>0.4433243339586852</v>
      </c>
      <c r="V93">
        <v>5.7460109047851944</v>
      </c>
      <c r="W93">
        <v>9.4831795437112447</v>
      </c>
      <c r="X93">
        <v>6.4476794697698523</v>
      </c>
      <c r="Y93">
        <v>4.0149474796483284</v>
      </c>
      <c r="Z93">
        <v>7.3770898587874427</v>
      </c>
      <c r="AA93">
        <v>-0.91378364611708207</v>
      </c>
      <c r="AB93">
        <v>-5.3476252977421268</v>
      </c>
      <c r="AC93">
        <v>2.2657707945327559</v>
      </c>
      <c r="AD93">
        <v>-6.259164456252492</v>
      </c>
      <c r="AE93">
        <v>2.6821738057366251</v>
      </c>
      <c r="AF93">
        <v>6.4967770106345171</v>
      </c>
      <c r="AG93">
        <v>4.3456406159073424</v>
      </c>
      <c r="AH93">
        <v>4.2546594796271506</v>
      </c>
      <c r="AI93">
        <v>5.6951730071607329</v>
      </c>
      <c r="AJ93">
        <v>-12.195866439410681</v>
      </c>
      <c r="AK93">
        <v>6.6511142141294499E-2</v>
      </c>
      <c r="AL93">
        <v>-4.7685235405740229</v>
      </c>
      <c r="AM93">
        <v>-4.8558817827393446</v>
      </c>
      <c r="AN93">
        <v>5.3518056404029579</v>
      </c>
      <c r="AO93">
        <v>3.1709964273417768</v>
      </c>
      <c r="AP93">
        <v>1.348010103077542</v>
      </c>
      <c r="AQ93">
        <v>1.287731869575111</v>
      </c>
      <c r="AR93">
        <v>7.5658997809310051</v>
      </c>
      <c r="AS93">
        <v>1.377884445240056</v>
      </c>
      <c r="AT93">
        <v>6.9110246453716826</v>
      </c>
      <c r="AU93">
        <v>0.99946355707838563</v>
      </c>
      <c r="AV93">
        <v>-1.424258359200905</v>
      </c>
      <c r="AW93">
        <v>4.1430539633647214</v>
      </c>
      <c r="AX93">
        <v>6.6323237112164426</v>
      </c>
      <c r="AY93">
        <v>4.9432360441520729</v>
      </c>
      <c r="AZ93">
        <v>5.8550302810627102</v>
      </c>
      <c r="BA93">
        <v>2.7487810793659411</v>
      </c>
      <c r="BB93">
        <v>6.593978748647217</v>
      </c>
      <c r="BC93">
        <v>0.87490657070013356</v>
      </c>
      <c r="BD93">
        <v>0.69531455570223955</v>
      </c>
      <c r="BE93">
        <v>-0.47028363507526189</v>
      </c>
      <c r="BF93">
        <v>1.5369769446427599</v>
      </c>
      <c r="BG93">
        <v>-0.72686164314048085</v>
      </c>
      <c r="BH93">
        <v>5.0919273331364536</v>
      </c>
      <c r="BI93">
        <v>-2.214918882239203</v>
      </c>
      <c r="BJ93">
        <v>4.547808580660643</v>
      </c>
      <c r="BK93">
        <v>7.7664773967427436E-2</v>
      </c>
      <c r="BL93">
        <v>2.1167194613570359</v>
      </c>
      <c r="BM93">
        <v>1.3134711808286279</v>
      </c>
    </row>
    <row r="94" spans="1:66" hidden="1">
      <c r="A94" t="s">
        <v>388</v>
      </c>
      <c r="B94" t="str">
        <f>IF(ISERROR(VLOOKUP(A94,'Country category'!$A$3:$A$50,1,FALSE)),"non-SSA","sub-Saharan Africa")</f>
        <v>non-SSA</v>
      </c>
      <c r="C94" t="s">
        <v>389</v>
      </c>
      <c r="D94" t="s">
        <v>792</v>
      </c>
      <c r="E94" t="s">
        <v>793</v>
      </c>
      <c r="G94">
        <v>1.2805927583754479</v>
      </c>
      <c r="H94">
        <v>0.54071768634898376</v>
      </c>
      <c r="I94">
        <v>6.3863393030478193</v>
      </c>
      <c r="J94">
        <v>1.6489603471054439</v>
      </c>
      <c r="K94">
        <v>1.4289424276793881</v>
      </c>
      <c r="L94">
        <v>2.5942075215455129</v>
      </c>
      <c r="M94">
        <v>1.293633479027577</v>
      </c>
      <c r="N94">
        <v>5.8988101385162963</v>
      </c>
      <c r="O94">
        <v>2.0593760158053271</v>
      </c>
      <c r="P94">
        <v>3.0900463420516502</v>
      </c>
      <c r="Q94">
        <v>3.045655101931374</v>
      </c>
      <c r="R94">
        <v>4.8165819028873784</v>
      </c>
      <c r="S94">
        <v>4.3275166318030642</v>
      </c>
      <c r="T94">
        <v>3.9645156134279489</v>
      </c>
      <c r="U94">
        <v>-0.32559465487553041</v>
      </c>
      <c r="V94">
        <v>5.0094619091111952</v>
      </c>
      <c r="W94">
        <v>5.4104292236668394</v>
      </c>
      <c r="X94">
        <v>2.6085216721722451</v>
      </c>
      <c r="Y94">
        <v>2.2413262802556631</v>
      </c>
      <c r="Z94">
        <v>1.203545013410533</v>
      </c>
      <c r="AA94">
        <v>-1.9271053483226981</v>
      </c>
      <c r="AB94">
        <v>-6.0734122378765676</v>
      </c>
      <c r="AC94">
        <v>-5.1822418779779724</v>
      </c>
      <c r="AD94">
        <v>-2.2192248847021432</v>
      </c>
      <c r="AE94">
        <v>-3.3093015956189622</v>
      </c>
      <c r="AF94">
        <v>-2.5861932651157531</v>
      </c>
      <c r="AG94">
        <v>0.71662087104644456</v>
      </c>
      <c r="AH94">
        <v>1.0558318365467581</v>
      </c>
      <c r="AI94">
        <v>1.113687529247926</v>
      </c>
      <c r="AJ94">
        <v>0.32144960084666252</v>
      </c>
      <c r="AK94">
        <v>0.90758746670303481</v>
      </c>
      <c r="AL94">
        <v>2.1224769061453799</v>
      </c>
      <c r="AM94">
        <v>1.309862356580396</v>
      </c>
      <c r="AN94">
        <v>1.4747191723101449</v>
      </c>
      <c r="AO94">
        <v>2.4054893744666539</v>
      </c>
      <c r="AP94">
        <v>0.5134742828480654</v>
      </c>
      <c r="AQ94">
        <v>1.931911688914397</v>
      </c>
      <c r="AR94">
        <v>2.5426524466941629</v>
      </c>
      <c r="AS94">
        <v>1.4153536963511471</v>
      </c>
      <c r="AT94">
        <v>1.1175291324180421</v>
      </c>
      <c r="AU94">
        <v>-9.6568126226571849E-2</v>
      </c>
      <c r="AV94">
        <v>1.4803885196943161</v>
      </c>
      <c r="AW94">
        <v>0.34800785939856382</v>
      </c>
      <c r="AX94">
        <v>0.96836311315946944</v>
      </c>
      <c r="AY94">
        <v>1.1529340923907649</v>
      </c>
      <c r="AZ94">
        <v>3.2382193705692259</v>
      </c>
      <c r="BA94">
        <v>4.2571489299359371</v>
      </c>
      <c r="BB94">
        <v>1.3216597834974519</v>
      </c>
      <c r="BC94">
        <v>-1.3954706558224219</v>
      </c>
      <c r="BD94">
        <v>1.0118948603418969</v>
      </c>
      <c r="BE94">
        <v>2.2857951699789538</v>
      </c>
      <c r="BF94">
        <v>1.1605088896818501</v>
      </c>
      <c r="BG94">
        <v>1.888642580538161</v>
      </c>
      <c r="BH94">
        <v>2.6539119093622361</v>
      </c>
      <c r="BI94">
        <v>2.3462951462233832</v>
      </c>
      <c r="BJ94">
        <v>0.98936574939649802</v>
      </c>
      <c r="BK94">
        <v>1.415648841203222</v>
      </c>
      <c r="BL94">
        <v>1.6817069312823349</v>
      </c>
      <c r="BM94">
        <v>2.2587118983759211</v>
      </c>
      <c r="BN94">
        <v>-3.004903396987558</v>
      </c>
    </row>
    <row r="95" spans="1:66" hidden="1">
      <c r="A95" t="s">
        <v>390</v>
      </c>
      <c r="B95" t="str">
        <f>IF(ISERROR(VLOOKUP(A95,'Country category'!$A$3:$A$50,1,FALSE)),"non-SSA","sub-Saharan Africa")</f>
        <v>non-SSA</v>
      </c>
      <c r="C95" t="s">
        <v>391</v>
      </c>
      <c r="D95" t="s">
        <v>792</v>
      </c>
      <c r="E95" t="s">
        <v>793</v>
      </c>
      <c r="AW95">
        <v>0.52753523922561385</v>
      </c>
      <c r="AX95">
        <v>6.2438799750513567</v>
      </c>
      <c r="AY95">
        <v>3.4381801254854172</v>
      </c>
      <c r="AZ95">
        <v>-3.8000910912146248</v>
      </c>
      <c r="BA95">
        <v>0.59103761736140825</v>
      </c>
      <c r="BB95">
        <v>1.9133298161913219</v>
      </c>
      <c r="BC95">
        <v>0.3156839018715516</v>
      </c>
      <c r="BD95">
        <v>2.1304833335730819</v>
      </c>
      <c r="BE95">
        <v>-7.9646768535795331E-2</v>
      </c>
      <c r="BF95">
        <v>1.9423376909650609</v>
      </c>
      <c r="BG95">
        <v>1.420992008530561</v>
      </c>
      <c r="BH95">
        <v>1.41877324809245</v>
      </c>
      <c r="BI95">
        <v>0.29991510483733919</v>
      </c>
      <c r="BJ95">
        <v>-0.49246243513758259</v>
      </c>
      <c r="BK95">
        <v>7.1462920240293215E-2</v>
      </c>
      <c r="BL95">
        <v>-1.6119650619866801</v>
      </c>
      <c r="BM95">
        <v>1.60428373280827</v>
      </c>
      <c r="BN95">
        <v>-12.62715266868506</v>
      </c>
    </row>
    <row r="96" spans="1:66" hidden="1">
      <c r="A96" t="s">
        <v>392</v>
      </c>
      <c r="B96" t="str">
        <f>IF(ISERROR(VLOOKUP(A96,'Country category'!$A$3:$A$50,1,FALSE)),"non-SSA","sub-Saharan Africa")</f>
        <v>non-SSA</v>
      </c>
      <c r="C96" t="s">
        <v>393</v>
      </c>
      <c r="D96" t="s">
        <v>792</v>
      </c>
      <c r="E96" t="s">
        <v>793</v>
      </c>
      <c r="G96">
        <v>1.58742955544686</v>
      </c>
      <c r="H96">
        <v>-1.7320141777000091</v>
      </c>
      <c r="I96">
        <v>-14.574477169076131</v>
      </c>
      <c r="J96">
        <v>8.6968959117099871</v>
      </c>
      <c r="K96">
        <v>8.1618597435623172</v>
      </c>
      <c r="L96">
        <v>3.2295409413073339</v>
      </c>
      <c r="M96">
        <v>2.5629224812048932</v>
      </c>
      <c r="N96">
        <v>-0.48919618246520707</v>
      </c>
      <c r="O96">
        <v>5.5182106590740148</v>
      </c>
      <c r="P96">
        <v>2.8967476842714461</v>
      </c>
      <c r="Q96">
        <v>1.8480755435074769</v>
      </c>
      <c r="R96">
        <v>-4.4245073601952782</v>
      </c>
      <c r="S96">
        <v>0.14059820084730751</v>
      </c>
      <c r="T96">
        <v>6.5442818758788093</v>
      </c>
      <c r="U96">
        <v>7.319280617799123</v>
      </c>
      <c r="V96">
        <v>0.42554267655063432</v>
      </c>
      <c r="W96">
        <v>-3.7015243096770258</v>
      </c>
      <c r="X96">
        <v>-2.7884736934398688</v>
      </c>
      <c r="Y96">
        <v>-2.6107604696073419</v>
      </c>
      <c r="Z96">
        <v>1.225841645989306</v>
      </c>
      <c r="AA96">
        <v>1.2908973267943651</v>
      </c>
      <c r="AB96">
        <v>-13.136242854867261</v>
      </c>
      <c r="AC96">
        <v>-6.5176529375109027</v>
      </c>
      <c r="AD96">
        <v>-4.5710432630969393</v>
      </c>
      <c r="AE96">
        <v>3.0347152826573311</v>
      </c>
      <c r="AF96">
        <v>-0.12382687891299329</v>
      </c>
      <c r="AG96">
        <v>1.8313277408475559</v>
      </c>
      <c r="AH96">
        <v>-2.819817117198482</v>
      </c>
      <c r="AI96">
        <v>-4.2713690173611951</v>
      </c>
      <c r="AJ96">
        <v>-2.7708080954660521</v>
      </c>
      <c r="AK96">
        <v>5.8910460387940873</v>
      </c>
      <c r="AL96">
        <v>7.1649695281769823</v>
      </c>
      <c r="AM96">
        <v>7.3797224546443516</v>
      </c>
      <c r="AN96">
        <v>7.8523936604458981</v>
      </c>
      <c r="AO96">
        <v>4.7000578842604028</v>
      </c>
      <c r="AP96">
        <v>8.0260404404296679</v>
      </c>
      <c r="AQ96">
        <v>6.5765448423830577</v>
      </c>
      <c r="AR96">
        <v>-1.131658428935097</v>
      </c>
      <c r="AS96">
        <v>3.52351856781641</v>
      </c>
      <c r="AT96">
        <v>-0.97307290637107258</v>
      </c>
      <c r="AU96">
        <v>2.487043655484229</v>
      </c>
      <c r="AV96">
        <v>1.1892501202894581</v>
      </c>
      <c r="AW96">
        <v>-0.67929940159261548</v>
      </c>
      <c r="AX96">
        <v>1.4823179193244731</v>
      </c>
      <c r="AY96">
        <v>-2.0060165220614721</v>
      </c>
      <c r="AZ96">
        <v>5.1043952011694813</v>
      </c>
      <c r="BA96">
        <v>7.1708455848059884</v>
      </c>
      <c r="BB96">
        <v>1.5600159511374441</v>
      </c>
      <c r="BC96">
        <v>3.7510763449425331</v>
      </c>
      <c r="BD96">
        <v>3.541128970738924</v>
      </c>
      <c r="BE96">
        <v>4.9753269524088779</v>
      </c>
      <c r="BF96">
        <v>4.9150118529357627</v>
      </c>
      <c r="BG96">
        <v>3.1220505447852669</v>
      </c>
      <c r="BH96">
        <v>1.1412128866407021</v>
      </c>
      <c r="BI96">
        <v>0.15458516074924941</v>
      </c>
      <c r="BJ96">
        <v>3.2790302060849261</v>
      </c>
      <c r="BK96">
        <v>3.2185243098754341</v>
      </c>
      <c r="BL96">
        <v>3.9330245719319241</v>
      </c>
      <c r="BM96">
        <v>4.8454974075874588</v>
      </c>
      <c r="BN96">
        <v>42.789300485897058</v>
      </c>
    </row>
    <row r="97" spans="1:66" hidden="1">
      <c r="A97" t="s">
        <v>394</v>
      </c>
      <c r="B97" t="str">
        <f>IF(ISERROR(VLOOKUP(A97,'Country category'!$A$3:$A$50,1,FALSE)),"non-SSA","sub-Saharan Africa")</f>
        <v>non-SSA</v>
      </c>
      <c r="C97" t="s">
        <v>395</v>
      </c>
      <c r="D97" t="s">
        <v>792</v>
      </c>
      <c r="E97" t="s">
        <v>793</v>
      </c>
      <c r="G97">
        <v>3.0428318982066291</v>
      </c>
      <c r="H97">
        <v>4.3117604771455689</v>
      </c>
      <c r="I97">
        <v>3.974266380077935</v>
      </c>
      <c r="J97">
        <v>5.044570999232036</v>
      </c>
      <c r="K97">
        <v>4.2492128754868901</v>
      </c>
      <c r="L97">
        <v>4.7539281058495106</v>
      </c>
      <c r="M97">
        <v>3.3045903059091302</v>
      </c>
      <c r="N97">
        <v>4.943652732286381</v>
      </c>
      <c r="O97">
        <v>4.3130702808507948</v>
      </c>
      <c r="P97">
        <v>2.032387208182953</v>
      </c>
      <c r="Q97">
        <v>2.670851385754986</v>
      </c>
      <c r="R97">
        <v>4.4736058675529904</v>
      </c>
      <c r="S97">
        <v>5.274721156591184</v>
      </c>
      <c r="T97">
        <v>5.2341089580082212E-2</v>
      </c>
      <c r="U97">
        <v>-1.015388363276557</v>
      </c>
      <c r="V97">
        <v>4.2625431566894179</v>
      </c>
      <c r="W97">
        <v>3.155287000491541</v>
      </c>
      <c r="X97">
        <v>3.3987650750345608</v>
      </c>
      <c r="Y97">
        <v>3.2289518122101839</v>
      </c>
      <c r="Z97">
        <v>0.41536107920040882</v>
      </c>
      <c r="AA97">
        <v>1.06677691910761</v>
      </c>
      <c r="AB97">
        <v>-0.89913731843225264</v>
      </c>
      <c r="AC97">
        <v>2.08329203119149</v>
      </c>
      <c r="AD97">
        <v>3.9782355480690228</v>
      </c>
      <c r="AE97">
        <v>2.8539036272562579</v>
      </c>
      <c r="AF97">
        <v>2.6116221841354421</v>
      </c>
      <c r="AG97">
        <v>2.780690519149815</v>
      </c>
      <c r="AH97">
        <v>4.0691925248161169</v>
      </c>
      <c r="AI97">
        <v>3.159349556190747</v>
      </c>
      <c r="AJ97">
        <v>2.3154717333792969</v>
      </c>
      <c r="AK97">
        <v>0.62835323542307719</v>
      </c>
      <c r="AL97">
        <v>1.5846713852939021</v>
      </c>
      <c r="AM97">
        <v>0.55178567001669876</v>
      </c>
      <c r="AN97">
        <v>2.528279711320764</v>
      </c>
      <c r="AO97">
        <v>1.9954073835988739</v>
      </c>
      <c r="AP97">
        <v>2.3773136984784031</v>
      </c>
      <c r="AQ97">
        <v>2.8269344331095279</v>
      </c>
      <c r="AR97">
        <v>2.2030077447738852</v>
      </c>
      <c r="AS97">
        <v>2.788555149055298</v>
      </c>
      <c r="AT97">
        <v>3.4734023841512989</v>
      </c>
      <c r="AU97">
        <v>0.81155130957660049</v>
      </c>
      <c r="AV97">
        <v>0.90914115640563864</v>
      </c>
      <c r="AW97">
        <v>1.5944363787250071</v>
      </c>
      <c r="AX97">
        <v>2.697889009532759</v>
      </c>
      <c r="AY97">
        <v>2.2178154075178038</v>
      </c>
      <c r="AZ97">
        <v>2.3792838219027321</v>
      </c>
      <c r="BA97">
        <v>1.949665053386781</v>
      </c>
      <c r="BB97">
        <v>-0.42658965432288198</v>
      </c>
      <c r="BC97">
        <v>-3.9158425743104321</v>
      </c>
      <c r="BD97">
        <v>2.3067577698810311</v>
      </c>
      <c r="BE97">
        <v>1.46009399400296</v>
      </c>
      <c r="BF97">
        <v>0.78832815233045039</v>
      </c>
      <c r="BG97">
        <v>0.91005626717632992</v>
      </c>
      <c r="BH97">
        <v>1.5432481482335869</v>
      </c>
      <c r="BI97">
        <v>1.9068906132593071</v>
      </c>
      <c r="BJ97">
        <v>1.2409190619050181</v>
      </c>
      <c r="BK97">
        <v>1.8590854808638679</v>
      </c>
      <c r="BL97">
        <v>1.8708187695410881</v>
      </c>
      <c r="BM97">
        <v>1.355718684082134</v>
      </c>
      <c r="BN97">
        <v>-4.8126369929009343</v>
      </c>
    </row>
    <row r="98" spans="1:66" hidden="1">
      <c r="A98" t="s">
        <v>396</v>
      </c>
      <c r="B98" t="str">
        <f>IF(ISERROR(VLOOKUP(A98,'Country category'!$A$3:$A$50,1,FALSE)),"non-SSA","sub-Saharan Africa")</f>
        <v>non-SSA</v>
      </c>
      <c r="C98" t="s">
        <v>397</v>
      </c>
      <c r="D98" t="s">
        <v>792</v>
      </c>
      <c r="E98" t="s">
        <v>793</v>
      </c>
      <c r="H98">
        <v>9.5506114880296877</v>
      </c>
      <c r="I98">
        <v>11.848291589469071</v>
      </c>
      <c r="J98">
        <v>6.0340173824824177</v>
      </c>
      <c r="K98">
        <v>11.669399142593621</v>
      </c>
      <c r="L98">
        <v>0.89743157521597539</v>
      </c>
      <c r="M98">
        <v>-0.93205412321840697</v>
      </c>
      <c r="N98">
        <v>1.225005259338346</v>
      </c>
      <c r="O98">
        <v>9.5796875201396716</v>
      </c>
      <c r="P98">
        <v>6.5834897509464696</v>
      </c>
      <c r="Q98">
        <v>5.0041742702878764</v>
      </c>
      <c r="R98">
        <v>8.5114453483970465</v>
      </c>
      <c r="S98">
        <v>9.1559263904325405</v>
      </c>
      <c r="T98">
        <v>-0.77108547050814025</v>
      </c>
      <c r="U98">
        <v>-1.395473057849856</v>
      </c>
      <c r="V98">
        <v>14.71395038371438</v>
      </c>
      <c r="W98">
        <v>10.12426354765994</v>
      </c>
      <c r="X98">
        <v>6.3171524203834926</v>
      </c>
      <c r="Y98">
        <v>5.6232105189317556</v>
      </c>
      <c r="Z98">
        <v>7.2070413834958202</v>
      </c>
      <c r="AA98">
        <v>6.7249272804248648</v>
      </c>
      <c r="AB98">
        <v>1.3638226516004719</v>
      </c>
      <c r="AC98">
        <v>4.3789466823649121</v>
      </c>
      <c r="AD98">
        <v>8.8981288411850983</v>
      </c>
      <c r="AE98">
        <v>-0.31949505850094789</v>
      </c>
      <c r="AF98">
        <v>9.6811911581256282</v>
      </c>
      <c r="AG98">
        <v>12.26264714453561</v>
      </c>
      <c r="AH98">
        <v>7.6034002605809121</v>
      </c>
      <c r="AI98">
        <v>1.2229794119024859</v>
      </c>
      <c r="AJ98">
        <v>3.497442252072275</v>
      </c>
      <c r="AK98">
        <v>4.8290777857924496</v>
      </c>
      <c r="AL98">
        <v>5.3467158560807349</v>
      </c>
      <c r="AM98">
        <v>4.3923771340924134</v>
      </c>
      <c r="AN98">
        <v>3.6747937281215002</v>
      </c>
      <c r="AO98">
        <v>0.36655022621452821</v>
      </c>
      <c r="AP98">
        <v>-0.26797992671971832</v>
      </c>
      <c r="AQ98">
        <v>4.2283243227008569</v>
      </c>
      <c r="AR98">
        <v>-6.6650525894295782</v>
      </c>
      <c r="AS98">
        <v>1.5322827230343989</v>
      </c>
      <c r="AT98">
        <v>6.718478977689287</v>
      </c>
      <c r="AU98">
        <v>-0.1774915263809049</v>
      </c>
      <c r="AV98">
        <v>1.207464662981891</v>
      </c>
      <c r="AW98">
        <v>3.2598925254226292</v>
      </c>
      <c r="AX98">
        <v>7.8555909536925981</v>
      </c>
      <c r="AY98">
        <v>6.9200519102797386</v>
      </c>
      <c r="AZ98">
        <v>6.3473756368550616</v>
      </c>
      <c r="BA98">
        <v>5.5535200943844529</v>
      </c>
      <c r="BB98">
        <v>1.51877210614353</v>
      </c>
      <c r="BC98">
        <v>-2.6689717749506201</v>
      </c>
      <c r="BD98">
        <v>5.9863898421718744</v>
      </c>
      <c r="BE98">
        <v>4.1121233082228201</v>
      </c>
      <c r="BF98">
        <v>0.5837708301312432</v>
      </c>
      <c r="BG98">
        <v>2.6879284473747589</v>
      </c>
      <c r="BH98">
        <v>2.0431323518496072</v>
      </c>
      <c r="BI98">
        <v>1.519978171358517</v>
      </c>
      <c r="BJ98">
        <v>1.538646570569568</v>
      </c>
      <c r="BK98">
        <v>3.0173159782857231</v>
      </c>
      <c r="BL98">
        <v>2.027927691509916</v>
      </c>
      <c r="BM98">
        <v>-2.4183956122440549</v>
      </c>
      <c r="BN98">
        <v>-5.7601127058344304</v>
      </c>
    </row>
    <row r="99" spans="1:66" hidden="1">
      <c r="A99" t="s">
        <v>398</v>
      </c>
      <c r="B99" t="str">
        <f>IF(ISERROR(VLOOKUP(A99,'Country category'!$A$3:$A$50,1,FALSE)),"non-SSA","sub-Saharan Africa")</f>
        <v>non-SSA</v>
      </c>
      <c r="C99" t="s">
        <v>399</v>
      </c>
      <c r="D99" t="s">
        <v>792</v>
      </c>
      <c r="E99" t="s">
        <v>793</v>
      </c>
      <c r="G99">
        <v>-0.95119225648451788</v>
      </c>
      <c r="H99">
        <v>2.85824197332802</v>
      </c>
      <c r="I99">
        <v>0.72709545838951328</v>
      </c>
      <c r="J99">
        <v>2.488523571187343</v>
      </c>
      <c r="K99">
        <v>5.9714341737554264</v>
      </c>
      <c r="L99">
        <v>2.3716452617347699</v>
      </c>
      <c r="M99">
        <v>2.9252122457375411</v>
      </c>
      <c r="N99">
        <v>3.5050029177962898</v>
      </c>
      <c r="O99">
        <v>-2.27517290726081</v>
      </c>
      <c r="P99">
        <v>0.60803918973904558</v>
      </c>
      <c r="Q99">
        <v>0.96698129596828153</v>
      </c>
      <c r="R99">
        <v>2.6806647888006272</v>
      </c>
      <c r="S99">
        <v>4.7134460542738168</v>
      </c>
      <c r="T99">
        <v>-4.1420485420161697</v>
      </c>
      <c r="U99">
        <v>-0.91411104171572788</v>
      </c>
      <c r="V99">
        <v>7.1734823829314678</v>
      </c>
      <c r="W99">
        <v>7.0363138834253363</v>
      </c>
      <c r="X99">
        <v>2.7402211112596011</v>
      </c>
      <c r="Y99">
        <v>2.3954613885123019</v>
      </c>
      <c r="Z99">
        <v>-2.4532178075780848</v>
      </c>
      <c r="AA99">
        <v>-4.2077795572681822</v>
      </c>
      <c r="AB99">
        <v>-5.0224558917272191</v>
      </c>
      <c r="AC99">
        <v>-2.115244623487484</v>
      </c>
      <c r="AD99">
        <v>3.1660088509059681</v>
      </c>
      <c r="AE99">
        <v>2.510049392674361</v>
      </c>
      <c r="AF99">
        <v>2.2473988042940931</v>
      </c>
      <c r="AG99">
        <v>3.540592333616857</v>
      </c>
      <c r="AH99">
        <v>-1.186573984278454</v>
      </c>
      <c r="AI99">
        <v>-0.20958494832400729</v>
      </c>
      <c r="AJ99">
        <v>-0.1249525261272595</v>
      </c>
      <c r="AK99">
        <v>-6.0364437072745014</v>
      </c>
      <c r="AL99">
        <v>3.119156540593806</v>
      </c>
      <c r="AM99">
        <v>3.5395942554241202</v>
      </c>
      <c r="AN99">
        <v>-2.5792547005518571</v>
      </c>
      <c r="AO99">
        <v>3.2124937811702101</v>
      </c>
      <c r="AP99">
        <v>-1.004307443685335</v>
      </c>
      <c r="AQ99">
        <v>1.64147678229898</v>
      </c>
      <c r="AR99">
        <v>0.68088592495847422</v>
      </c>
      <c r="AS99">
        <v>-3.478046078431035</v>
      </c>
      <c r="AT99">
        <v>4.3967369631381814</v>
      </c>
      <c r="AU99">
        <v>2.4209647086181011E-2</v>
      </c>
      <c r="AV99">
        <v>1.0987394275738751</v>
      </c>
      <c r="AW99">
        <v>1.942219727286542</v>
      </c>
      <c r="AX99">
        <v>3.6559013730456091</v>
      </c>
      <c r="AY99">
        <v>3.5478473814289662</v>
      </c>
      <c r="AZ99">
        <v>4.1200466372222024</v>
      </c>
      <c r="BA99">
        <v>3.8190355083566909</v>
      </c>
      <c r="BB99">
        <v>1.9795919274907019</v>
      </c>
      <c r="BC99">
        <v>-4.4645067939594156</v>
      </c>
      <c r="BD99">
        <v>1.652306416816415</v>
      </c>
      <c r="BE99">
        <v>1.837464552213135</v>
      </c>
      <c r="BF99">
        <v>2.2002680259298728</v>
      </c>
      <c r="BG99">
        <v>0.94763713366876345</v>
      </c>
      <c r="BH99">
        <v>1.2507393681586481</v>
      </c>
      <c r="BI99">
        <v>2.0473868204983461</v>
      </c>
      <c r="BJ99">
        <v>2.1235809908339012</v>
      </c>
      <c r="BK99">
        <v>3.0836152175386791</v>
      </c>
      <c r="BL99">
        <v>2.1281635729175998</v>
      </c>
      <c r="BM99">
        <v>0.98266167990557562</v>
      </c>
      <c r="BN99">
        <v>-10.421501153920691</v>
      </c>
    </row>
    <row r="100" spans="1:66" hidden="1">
      <c r="A100" t="s">
        <v>400</v>
      </c>
      <c r="B100" t="str">
        <f>IF(ISERROR(VLOOKUP(A100,'Country category'!$A$3:$A$50,1,FALSE)),"non-SSA","sub-Saharan Africa")</f>
        <v>non-SSA</v>
      </c>
      <c r="C100" t="s">
        <v>401</v>
      </c>
      <c r="D100" t="s">
        <v>792</v>
      </c>
      <c r="E100" t="s">
        <v>793</v>
      </c>
      <c r="H100">
        <v>4.9317636499752666</v>
      </c>
      <c r="I100">
        <v>0.62243695835495316</v>
      </c>
      <c r="J100">
        <v>0.65558367982670518</v>
      </c>
      <c r="K100">
        <v>1.244718864991128</v>
      </c>
      <c r="L100">
        <v>0.1600947831620374</v>
      </c>
      <c r="M100">
        <v>-0.76216667283001982</v>
      </c>
      <c r="N100">
        <v>1.771399735958965</v>
      </c>
      <c r="O100">
        <v>2.0639903994673858</v>
      </c>
      <c r="P100">
        <v>1.7628006744857601</v>
      </c>
      <c r="Q100">
        <v>1.725559787291274</v>
      </c>
      <c r="R100">
        <v>-1.154872932252331</v>
      </c>
      <c r="S100">
        <v>0.60737530767794112</v>
      </c>
      <c r="T100">
        <v>2.8206971913641752</v>
      </c>
      <c r="U100">
        <v>-0.58205399737889252</v>
      </c>
      <c r="V100">
        <v>1.4450382871801679</v>
      </c>
      <c r="W100">
        <v>1.20300501047619</v>
      </c>
      <c r="X100">
        <v>-0.40206728674432668</v>
      </c>
      <c r="Y100">
        <v>-2.0540852738033379</v>
      </c>
      <c r="Z100">
        <v>-2.334919606813429</v>
      </c>
      <c r="AA100">
        <v>0.62209085491960536</v>
      </c>
      <c r="AB100">
        <v>-1.8451474073653169</v>
      </c>
      <c r="AC100">
        <v>-2.0022043277677848</v>
      </c>
      <c r="AD100">
        <v>-1.511985080888806</v>
      </c>
      <c r="AE100">
        <v>-1.236596886434413</v>
      </c>
      <c r="AF100">
        <v>0.47132216856302023</v>
      </c>
      <c r="AG100">
        <v>0.55661365388912998</v>
      </c>
      <c r="AH100">
        <v>-1.7573332698649149</v>
      </c>
      <c r="AI100">
        <v>-0.79672568194291671</v>
      </c>
      <c r="AJ100">
        <v>-3.308151700372036</v>
      </c>
      <c r="AK100">
        <v>-2.4248375262611859</v>
      </c>
      <c r="AL100">
        <v>-3.725622276487456</v>
      </c>
      <c r="AM100">
        <v>-2.417002977105597</v>
      </c>
      <c r="AN100">
        <v>-2.896059635365432</v>
      </c>
      <c r="AO100">
        <v>1.9704366502458299</v>
      </c>
      <c r="AP100">
        <v>2.1781391126731511</v>
      </c>
      <c r="AQ100">
        <v>1.8185285705611991</v>
      </c>
      <c r="AR100">
        <v>0.62247213916440103</v>
      </c>
      <c r="AS100">
        <v>0.23065227393190921</v>
      </c>
      <c r="AT100">
        <v>-4.901949631918967E-2</v>
      </c>
      <c r="AU100">
        <v>1.012441417084716</v>
      </c>
      <c r="AV100">
        <v>0.43940097008115231</v>
      </c>
      <c r="AW100">
        <v>0.90378734127847338</v>
      </c>
      <c r="AX100">
        <v>2.696451208589167</v>
      </c>
      <c r="AY100">
        <v>2.6611678325504329</v>
      </c>
      <c r="AZ100">
        <v>2.9556713843537921</v>
      </c>
      <c r="BA100">
        <v>2.5806418395725359</v>
      </c>
      <c r="BB100">
        <v>2.766255343606232</v>
      </c>
      <c r="BC100">
        <v>0.87436624896308501</v>
      </c>
      <c r="BD100">
        <v>3.172493649876841</v>
      </c>
      <c r="BE100">
        <v>1.565126811928224</v>
      </c>
      <c r="BF100">
        <v>1.0606389301581061</v>
      </c>
      <c r="BG100">
        <v>2.808308753493137</v>
      </c>
      <c r="BH100">
        <v>2.885714260686584</v>
      </c>
      <c r="BI100">
        <v>1.8950852915521781</v>
      </c>
      <c r="BJ100">
        <v>1.558450183467613</v>
      </c>
      <c r="BK100">
        <v>2.138233553620708</v>
      </c>
      <c r="BL100">
        <v>1.519481798641479</v>
      </c>
      <c r="BM100">
        <v>1.6221099830713539</v>
      </c>
      <c r="BN100">
        <v>-2.27285174209922</v>
      </c>
    </row>
    <row r="101" spans="1:66" hidden="1">
      <c r="A101" t="s">
        <v>402</v>
      </c>
      <c r="B101" t="str">
        <f>IF(ISERROR(VLOOKUP(A101,'Country category'!$A$3:$A$50,1,FALSE)),"non-SSA","sub-Saharan Africa")</f>
        <v>non-SSA</v>
      </c>
      <c r="C101" t="s">
        <v>403</v>
      </c>
      <c r="D101" t="s">
        <v>792</v>
      </c>
      <c r="E101" t="s">
        <v>793</v>
      </c>
      <c r="AP101">
        <v>7.4391933784779098</v>
      </c>
      <c r="AQ101">
        <v>6.6510396392082072</v>
      </c>
      <c r="AR101">
        <v>2.268638289081125</v>
      </c>
      <c r="AS101">
        <v>-0.44727783756620448</v>
      </c>
      <c r="AT101">
        <v>3.915520235311448</v>
      </c>
      <c r="AU101">
        <v>7.0741047893490503</v>
      </c>
      <c r="AV101">
        <v>5.6598525676155447</v>
      </c>
      <c r="AW101">
        <v>5.495907848220611</v>
      </c>
      <c r="AX101">
        <v>4.120278741875083</v>
      </c>
      <c r="AY101">
        <v>4.1782033191435346</v>
      </c>
      <c r="AZ101">
        <v>4.9136746545313912</v>
      </c>
      <c r="BA101">
        <v>4.9357402178112304</v>
      </c>
      <c r="BB101">
        <v>1.907548897652148</v>
      </c>
      <c r="BC101">
        <v>-7.184268663170684</v>
      </c>
      <c r="BD101">
        <v>-1.026461831908932</v>
      </c>
      <c r="BE101">
        <v>0.26032257855683838</v>
      </c>
      <c r="BF101">
        <v>-1.976549571248881</v>
      </c>
      <c r="BG101">
        <v>-8.5232837116848259E-2</v>
      </c>
      <c r="BH101">
        <v>6.0814841362017091E-2</v>
      </c>
      <c r="BI101">
        <v>3.374092806625967</v>
      </c>
      <c r="BJ101">
        <v>4.2580163423031792</v>
      </c>
      <c r="BK101">
        <v>4.6631756701545024</v>
      </c>
      <c r="BL101">
        <v>3.8235273447122888</v>
      </c>
      <c r="BM101">
        <v>4.0569792239809166</v>
      </c>
      <c r="BN101">
        <v>-7.6898296916543956</v>
      </c>
    </row>
    <row r="102" spans="1:66" hidden="1">
      <c r="A102" t="s">
        <v>404</v>
      </c>
      <c r="B102" t="str">
        <f>IF(ISERROR(VLOOKUP(A102,'Country category'!$A$3:$A$50,1,FALSE)),"non-SSA","sub-Saharan Africa")</f>
        <v>non-SSA</v>
      </c>
      <c r="C102" t="s">
        <v>405</v>
      </c>
      <c r="D102" t="s">
        <v>792</v>
      </c>
      <c r="E102" t="s">
        <v>793</v>
      </c>
      <c r="G102">
        <v>-4.7983566489720744</v>
      </c>
      <c r="H102">
        <v>5.8148750379819489</v>
      </c>
      <c r="I102">
        <v>-3.7742268461526578</v>
      </c>
      <c r="J102">
        <v>-3.5278527227141439</v>
      </c>
      <c r="K102">
        <v>0.2162365058166387</v>
      </c>
      <c r="L102">
        <v>-2.4672704356290751</v>
      </c>
      <c r="M102">
        <v>-3.9755027890465868</v>
      </c>
      <c r="N102">
        <v>1.2484710345451899</v>
      </c>
      <c r="O102">
        <v>1.916909885222196</v>
      </c>
      <c r="P102">
        <v>-1.126101468402837</v>
      </c>
      <c r="Q102">
        <v>4.668736185950138</v>
      </c>
      <c r="R102">
        <v>-0.69617425361462892</v>
      </c>
      <c r="S102">
        <v>3.0240120414825071</v>
      </c>
      <c r="T102">
        <v>3.9812089922600218</v>
      </c>
      <c r="U102">
        <v>-0.68077666442040652</v>
      </c>
      <c r="V102">
        <v>6.4113761843118056</v>
      </c>
      <c r="W102">
        <v>1.6908752255133661</v>
      </c>
      <c r="X102">
        <v>4.0588495421330748</v>
      </c>
      <c r="Y102">
        <v>5.2969162923160837</v>
      </c>
      <c r="Z102">
        <v>5.0345517170089664</v>
      </c>
      <c r="AA102">
        <v>-5.0434244227367913</v>
      </c>
      <c r="AB102">
        <v>-5.7968048023886354</v>
      </c>
      <c r="AC102">
        <v>-1.4495043296839609</v>
      </c>
      <c r="AD102">
        <v>-2.015576794808823</v>
      </c>
      <c r="AE102">
        <v>-1.6599553703736381</v>
      </c>
      <c r="AF102">
        <v>-2.667118310763215</v>
      </c>
      <c r="AG102">
        <v>-2.8951396606060338</v>
      </c>
      <c r="AH102">
        <v>-1.8675661248006461</v>
      </c>
      <c r="AI102">
        <v>-4.8773650058757028</v>
      </c>
      <c r="AJ102">
        <v>-0.97405030588919317</v>
      </c>
      <c r="AK102">
        <v>-0.11624617663083819</v>
      </c>
      <c r="AL102">
        <v>-7.1324553621382591</v>
      </c>
      <c r="AM102">
        <v>-7.2160977097767756</v>
      </c>
      <c r="AN102">
        <v>-13.59102167026035</v>
      </c>
      <c r="AO102">
        <v>7.8799598128530306</v>
      </c>
      <c r="AP102">
        <v>2.2552621661337611</v>
      </c>
      <c r="AQ102">
        <v>0.87065938261491738</v>
      </c>
      <c r="AR102">
        <v>0.38238206002061759</v>
      </c>
      <c r="AS102">
        <v>0.92755683628560348</v>
      </c>
      <c r="AT102">
        <v>-0.85483050891642165</v>
      </c>
      <c r="AU102">
        <v>-2.0213885798113012</v>
      </c>
      <c r="AV102">
        <v>-0.62586105557112148</v>
      </c>
      <c r="AW102">
        <v>1.783715537868332</v>
      </c>
      <c r="AX102">
        <v>-2.9209934749580668</v>
      </c>
      <c r="AY102">
        <v>1.4108859935500819</v>
      </c>
      <c r="AZ102">
        <v>0.1406852167394845</v>
      </c>
      <c r="BA102">
        <v>3.0463698893445041</v>
      </c>
      <c r="BB102">
        <v>1.048612083458039</v>
      </c>
      <c r="BC102">
        <v>4.2533330474957296</v>
      </c>
      <c r="BD102">
        <v>-7.0860103159226497</v>
      </c>
      <c r="BE102">
        <v>3.5269721931742168</v>
      </c>
      <c r="BF102">
        <v>-0.97411264547876897</v>
      </c>
      <c r="BG102">
        <v>2.8227045932150792</v>
      </c>
      <c r="BH102">
        <v>0.29219241436632609</v>
      </c>
      <c r="BI102">
        <v>1.1573631286428709</v>
      </c>
      <c r="BJ102">
        <v>0.45587968387161482</v>
      </c>
      <c r="BK102">
        <v>1.181182630131715</v>
      </c>
      <c r="BL102">
        <v>0.38072842933046053</v>
      </c>
      <c r="BM102">
        <v>-2.905747120351009</v>
      </c>
      <c r="BN102">
        <v>-4.52549182297372</v>
      </c>
    </row>
    <row r="103" spans="1:66" hidden="1">
      <c r="A103" t="s">
        <v>406</v>
      </c>
      <c r="B103" t="str">
        <f>IF(ISERROR(VLOOKUP(A103,'Country category'!$A$3:$A$50,1,FALSE)),"non-SSA","sub-Saharan Africa")</f>
        <v>non-SSA</v>
      </c>
      <c r="C103" t="s">
        <v>407</v>
      </c>
      <c r="D103" t="s">
        <v>792</v>
      </c>
      <c r="E103" t="s">
        <v>793</v>
      </c>
      <c r="AL103">
        <v>-3.0262355531296521</v>
      </c>
      <c r="AM103">
        <v>-0.46266522333323218</v>
      </c>
      <c r="AN103">
        <v>3.0881683082965878</v>
      </c>
      <c r="AO103">
        <v>1.6309175973820369</v>
      </c>
      <c r="AP103">
        <v>0.25447090432506059</v>
      </c>
      <c r="AQ103">
        <v>3.351128702379341</v>
      </c>
      <c r="AR103">
        <v>4.1420358571553351</v>
      </c>
      <c r="AS103">
        <v>3.3634004827322879</v>
      </c>
      <c r="AT103">
        <v>4.7509468974002544</v>
      </c>
      <c r="AU103">
        <v>4.3130898194734044</v>
      </c>
      <c r="AV103">
        <v>5.0399592147706898</v>
      </c>
      <c r="AW103">
        <v>4.3830834233978209</v>
      </c>
      <c r="AX103">
        <v>5.2332182912225562</v>
      </c>
      <c r="AY103">
        <v>4.5029061152690284</v>
      </c>
      <c r="AZ103">
        <v>4.1097596252464834</v>
      </c>
      <c r="BA103">
        <v>0.43244538852025022</v>
      </c>
      <c r="BB103">
        <v>1.183479368145484</v>
      </c>
      <c r="BC103">
        <v>-6.4506701577679308</v>
      </c>
      <c r="BD103">
        <v>1.311838914648902</v>
      </c>
      <c r="BE103">
        <v>2.1491957718688042</v>
      </c>
      <c r="BF103">
        <v>-0.74648835591328577</v>
      </c>
      <c r="BG103">
        <v>2.087093190011188</v>
      </c>
      <c r="BH103">
        <v>4.5048606149601076</v>
      </c>
      <c r="BI103">
        <v>3.950216910109305</v>
      </c>
      <c r="BJ103">
        <v>2.493985115986447</v>
      </c>
      <c r="BK103">
        <v>4.546135600542442</v>
      </c>
      <c r="BL103">
        <v>5.4931633015081047</v>
      </c>
      <c r="BM103">
        <v>4.601390464189052</v>
      </c>
      <c r="BN103">
        <v>-4.4666723573536444</v>
      </c>
    </row>
    <row r="104" spans="1:66" hidden="1">
      <c r="A104" t="s">
        <v>408</v>
      </c>
      <c r="B104" t="str">
        <f>IF(ISERROR(VLOOKUP(A104,'Country category'!$A$3:$A$50,1,FALSE)),"non-SSA","sub-Saharan Africa")</f>
        <v>non-SSA</v>
      </c>
      <c r="C104" t="s">
        <v>409</v>
      </c>
      <c r="D104" t="s">
        <v>792</v>
      </c>
      <c r="E104" t="s">
        <v>793</v>
      </c>
      <c r="G104">
        <v>6.7087984903096753E-2</v>
      </c>
      <c r="H104">
        <v>1.351393308268896</v>
      </c>
      <c r="I104">
        <v>2.2521170997727751</v>
      </c>
      <c r="J104">
        <v>5.6245177103963613</v>
      </c>
      <c r="K104">
        <v>3.684626703087218</v>
      </c>
      <c r="L104">
        <v>3.1031425913571842</v>
      </c>
      <c r="M104">
        <v>1.829128048224391</v>
      </c>
      <c r="N104">
        <v>3.60847604975929</v>
      </c>
      <c r="O104">
        <v>5.4817105777353854</v>
      </c>
      <c r="P104">
        <v>5.2933728231202082</v>
      </c>
      <c r="Q104">
        <v>3.9752671613903772</v>
      </c>
      <c r="R104">
        <v>4.2444022211959549</v>
      </c>
      <c r="S104">
        <v>4.9021150818249453</v>
      </c>
      <c r="T104">
        <v>3.4344477490178491</v>
      </c>
      <c r="U104">
        <v>2.4038371524494688</v>
      </c>
      <c r="V104">
        <v>4.0399874395833422</v>
      </c>
      <c r="W104">
        <v>2.5535654411835078</v>
      </c>
      <c r="X104">
        <v>2.0171328794615988</v>
      </c>
      <c r="Y104">
        <v>2.8601712681196432</v>
      </c>
      <c r="Z104">
        <v>2.8756053095827099</v>
      </c>
      <c r="AA104">
        <v>0.51737760282163947</v>
      </c>
      <c r="AB104">
        <v>1.0406375505973811</v>
      </c>
      <c r="AC104">
        <v>9.2158055404780725E-3</v>
      </c>
      <c r="AD104">
        <v>3.067031721838021</v>
      </c>
      <c r="AE104">
        <v>2.6005908163886891</v>
      </c>
      <c r="AF104">
        <v>2.3066029699569128</v>
      </c>
      <c r="AG104">
        <v>3.1497759795851721</v>
      </c>
      <c r="AH104">
        <v>2.183511030472602</v>
      </c>
      <c r="AI104">
        <v>1.385511317043282</v>
      </c>
      <c r="AJ104">
        <v>0.22979168387449531</v>
      </c>
      <c r="AK104">
        <v>-0.39562865517311252</v>
      </c>
      <c r="AL104">
        <v>0.13246293832291661</v>
      </c>
      <c r="AM104">
        <v>2.278018365700206</v>
      </c>
      <c r="AN104">
        <v>2.2163068817992979</v>
      </c>
      <c r="AO104">
        <v>2.6217440856304108</v>
      </c>
      <c r="AP104">
        <v>4.094096233455403</v>
      </c>
      <c r="AQ104">
        <v>3.9167367537716591</v>
      </c>
      <c r="AR104">
        <v>1.2863598316684199</v>
      </c>
      <c r="AS104">
        <v>2.461963955693264</v>
      </c>
      <c r="AT104">
        <v>4.6621697003771629</v>
      </c>
      <c r="AU104">
        <v>2.4358049122745911</v>
      </c>
      <c r="AV104">
        <v>3.45710663200569</v>
      </c>
      <c r="AW104">
        <v>4.8253918400964437</v>
      </c>
      <c r="AX104">
        <v>6.5680912973841146</v>
      </c>
      <c r="AY104">
        <v>6.1062810597157116</v>
      </c>
      <c r="AZ104">
        <v>7.1895963101612779</v>
      </c>
      <c r="BA104">
        <v>7.9202736739497226</v>
      </c>
      <c r="BB104">
        <v>4.9132144129130637</v>
      </c>
      <c r="BC104">
        <v>1.8813546780466479</v>
      </c>
      <c r="BD104">
        <v>6.7942338962807298</v>
      </c>
      <c r="BE104">
        <v>5.3596925985576007</v>
      </c>
      <c r="BF104">
        <v>4.2569196840099153</v>
      </c>
      <c r="BG104">
        <v>4.2696828699062621</v>
      </c>
      <c r="BH104">
        <v>3.755277839246745</v>
      </c>
      <c r="BI104">
        <v>3.4198365483858741</v>
      </c>
      <c r="BJ104">
        <v>3.6812760079833571</v>
      </c>
      <c r="BK104">
        <v>4.228378324743673</v>
      </c>
      <c r="BL104">
        <v>3.9455851620785718</v>
      </c>
      <c r="BM104">
        <v>3.1409587016288469</v>
      </c>
      <c r="BN104">
        <v>-2.232910180307798</v>
      </c>
    </row>
    <row r="105" spans="1:66" hidden="1">
      <c r="A105" t="s">
        <v>410</v>
      </c>
      <c r="B105" t="str">
        <f>IF(ISERROR(VLOOKUP(A105,'Country category'!$A$3:$A$50,1,FALSE)),"non-SSA","sub-Saharan Africa")</f>
        <v>non-SSA</v>
      </c>
      <c r="C105" t="s">
        <v>411</v>
      </c>
      <c r="D105" t="s">
        <v>792</v>
      </c>
      <c r="E105" t="s">
        <v>793</v>
      </c>
      <c r="G105">
        <v>-0.15398925718999121</v>
      </c>
      <c r="H105">
        <v>1.6377941769206641</v>
      </c>
      <c r="I105">
        <v>2.2520188462150661</v>
      </c>
      <c r="J105">
        <v>5.1459522376006817</v>
      </c>
      <c r="K105">
        <v>3.393489668260671</v>
      </c>
      <c r="L105">
        <v>2.43557711455091</v>
      </c>
      <c r="M105">
        <v>0.79221808309242192</v>
      </c>
      <c r="N105">
        <v>3.264648354209768</v>
      </c>
      <c r="O105">
        <v>5.6292278196433614</v>
      </c>
      <c r="P105">
        <v>5.6391740560532364</v>
      </c>
      <c r="Q105">
        <v>3.9677450946977468</v>
      </c>
      <c r="R105">
        <v>3.571929994554623</v>
      </c>
      <c r="S105">
        <v>4.480706976597375</v>
      </c>
      <c r="T105">
        <v>3.6149562162161861</v>
      </c>
      <c r="U105">
        <v>1.666955038847888</v>
      </c>
      <c r="V105">
        <v>3.8877822682251661</v>
      </c>
      <c r="W105">
        <v>2.3939137352494839</v>
      </c>
      <c r="X105">
        <v>1.5091630901847419</v>
      </c>
      <c r="Y105">
        <v>2.584722969590644</v>
      </c>
      <c r="Z105">
        <v>2.5688194153609341</v>
      </c>
      <c r="AA105">
        <v>4.525733365184692E-3</v>
      </c>
      <c r="AB105">
        <v>0.5373117052967018</v>
      </c>
      <c r="AC105">
        <v>-0.46780574313039841</v>
      </c>
      <c r="AD105">
        <v>2.5248075974054269</v>
      </c>
      <c r="AE105">
        <v>2.3895040948013668</v>
      </c>
      <c r="AF105">
        <v>2.0086578867537672</v>
      </c>
      <c r="AG105">
        <v>2.828509213768029</v>
      </c>
      <c r="AH105">
        <v>2.0685521162181288</v>
      </c>
      <c r="AI105">
        <v>1.1037677780448121</v>
      </c>
      <c r="AJ105">
        <v>0.20254168580345319</v>
      </c>
      <c r="AK105">
        <v>-0.56269324948590338</v>
      </c>
      <c r="AL105">
        <v>-7.0450338258652323E-2</v>
      </c>
      <c r="AM105">
        <v>1.7754028441621159</v>
      </c>
      <c r="AN105">
        <v>1.73201273759345</v>
      </c>
      <c r="AO105">
        <v>2.3225511122778641</v>
      </c>
      <c r="AP105">
        <v>3.786533465375499</v>
      </c>
      <c r="AQ105">
        <v>3.5059751219025661</v>
      </c>
      <c r="AR105">
        <v>1.098830887477575</v>
      </c>
      <c r="AS105">
        <v>2.130899930449488</v>
      </c>
      <c r="AT105">
        <v>4.2136224265016011</v>
      </c>
      <c r="AU105">
        <v>2.215177894107256</v>
      </c>
      <c r="AV105">
        <v>3.2287044565987491</v>
      </c>
      <c r="AW105">
        <v>4.4411015552177284</v>
      </c>
      <c r="AX105">
        <v>6.1803962244371604</v>
      </c>
      <c r="AY105">
        <v>5.7060023494163374</v>
      </c>
      <c r="AZ105">
        <v>6.6928619112592864</v>
      </c>
      <c r="BA105">
        <v>7.3623318093013674</v>
      </c>
      <c r="BB105">
        <v>4.5211906058888047</v>
      </c>
      <c r="BC105">
        <v>1.733044870020777</v>
      </c>
      <c r="BD105">
        <v>6.338118739248344</v>
      </c>
      <c r="BE105">
        <v>4.8664229919293689</v>
      </c>
      <c r="BF105">
        <v>3.804273249163884</v>
      </c>
      <c r="BG105">
        <v>3.968611668625698</v>
      </c>
      <c r="BH105">
        <v>3.502646359661</v>
      </c>
      <c r="BI105">
        <v>3.0188746199281549</v>
      </c>
      <c r="BJ105">
        <v>3.238969579762923</v>
      </c>
      <c r="BK105">
        <v>3.805647788779964</v>
      </c>
      <c r="BL105">
        <v>3.5559025409453402</v>
      </c>
      <c r="BM105">
        <v>2.7625406459174262</v>
      </c>
      <c r="BN105">
        <v>-2.5133675008733718</v>
      </c>
    </row>
    <row r="106" spans="1:66" hidden="1">
      <c r="A106" t="s">
        <v>412</v>
      </c>
      <c r="B106" t="str">
        <f>IF(ISERROR(VLOOKUP(A106,'Country category'!$A$3:$A$50,1,FALSE)),"non-SSA","sub-Saharan Africa")</f>
        <v>non-SSA</v>
      </c>
      <c r="C106" t="s">
        <v>413</v>
      </c>
      <c r="D106" t="s">
        <v>792</v>
      </c>
      <c r="E106" t="s">
        <v>793</v>
      </c>
      <c r="G106">
        <v>-1.2591759885358871</v>
      </c>
      <c r="H106">
        <v>3.432142959928953</v>
      </c>
      <c r="I106">
        <v>2.2772779093467079</v>
      </c>
      <c r="J106">
        <v>2.442615809782239</v>
      </c>
      <c r="K106">
        <v>1.730684007008392</v>
      </c>
      <c r="L106">
        <v>-1.562683474240089</v>
      </c>
      <c r="M106">
        <v>-5.7424600856857921</v>
      </c>
      <c r="N106">
        <v>1.038946288922006</v>
      </c>
      <c r="O106">
        <v>6.7774707704145101</v>
      </c>
      <c r="P106">
        <v>8.1218330883531422</v>
      </c>
      <c r="Q106">
        <v>3.9812865585647761</v>
      </c>
      <c r="R106">
        <v>-0.85086255002791233</v>
      </c>
      <c r="S106">
        <v>1.64193902166538</v>
      </c>
      <c r="T106">
        <v>5.0976244529964134</v>
      </c>
      <c r="U106">
        <v>-3.306554279946667</v>
      </c>
      <c r="V106">
        <v>3.102221736476622</v>
      </c>
      <c r="W106">
        <v>1.61259037086306</v>
      </c>
      <c r="X106">
        <v>-1.8358174780705381</v>
      </c>
      <c r="Y106">
        <v>0.96647425879477566</v>
      </c>
      <c r="Z106">
        <v>0.72295508268970821</v>
      </c>
      <c r="AA106">
        <v>-3.5074775538632541</v>
      </c>
      <c r="AB106">
        <v>-2.9510893824646729</v>
      </c>
      <c r="AC106">
        <v>-3.7827887365827171</v>
      </c>
      <c r="AD106">
        <v>-1.3440775573106689</v>
      </c>
      <c r="AE106">
        <v>1.3093418539798169</v>
      </c>
      <c r="AF106">
        <v>0.18057294261524251</v>
      </c>
      <c r="AG106">
        <v>0.80667385524490953</v>
      </c>
      <c r="AH106">
        <v>1.8526984602742691</v>
      </c>
      <c r="AI106">
        <v>-0.47156027094611369</v>
      </c>
      <c r="AJ106">
        <v>1.1807319891968999</v>
      </c>
      <c r="AK106">
        <v>-0.96222256493859959</v>
      </c>
      <c r="AL106">
        <v>-0.72130812622093288</v>
      </c>
      <c r="AM106">
        <v>-1.8805960975301019</v>
      </c>
      <c r="AN106">
        <v>-1.758928440903873</v>
      </c>
      <c r="AO106">
        <v>0.81890082571625555</v>
      </c>
      <c r="AP106">
        <v>2.2337719016678221</v>
      </c>
      <c r="AQ106">
        <v>0.81964576538476308</v>
      </c>
      <c r="AR106">
        <v>0.84591717627162666</v>
      </c>
      <c r="AS106">
        <v>0.33817703365050988</v>
      </c>
      <c r="AT106">
        <v>1.259768978802938</v>
      </c>
      <c r="AU106">
        <v>1.8786939136853389</v>
      </c>
      <c r="AV106">
        <v>2.8816739175888699</v>
      </c>
      <c r="AW106">
        <v>2.4079012936849722</v>
      </c>
      <c r="AX106">
        <v>4.188842061712279</v>
      </c>
      <c r="AY106">
        <v>3.595136787083788</v>
      </c>
      <c r="AZ106">
        <v>3.5485404441609489</v>
      </c>
      <c r="BA106">
        <v>3.5465011581932369</v>
      </c>
      <c r="BB106">
        <v>2.5916798428681602</v>
      </c>
      <c r="BC106">
        <v>2.6737120084477231</v>
      </c>
      <c r="BD106">
        <v>3.7993833190160591</v>
      </c>
      <c r="BE106">
        <v>1.741138213320397</v>
      </c>
      <c r="BF106">
        <v>0.94822548277495855</v>
      </c>
      <c r="BG106">
        <v>3.003533219366489</v>
      </c>
      <c r="BH106">
        <v>3.2333052299772902</v>
      </c>
      <c r="BI106">
        <v>1.0355026731310351</v>
      </c>
      <c r="BJ106">
        <v>0.85764606522755571</v>
      </c>
      <c r="BK106">
        <v>1.760275838745827</v>
      </c>
      <c r="BL106">
        <v>2.1425872239569088</v>
      </c>
      <c r="BM106">
        <v>1.6717620080523969</v>
      </c>
      <c r="BN106">
        <v>-2.3265858242447588</v>
      </c>
    </row>
    <row r="107" spans="1:66" hidden="1">
      <c r="A107" t="s">
        <v>414</v>
      </c>
      <c r="B107" t="str">
        <f>IF(ISERROR(VLOOKUP(A107,'Country category'!$A$3:$A$50,1,FALSE)),"non-SSA","sub-Saharan Africa")</f>
        <v>non-SSA</v>
      </c>
      <c r="C107" t="s">
        <v>415</v>
      </c>
      <c r="D107" t="s">
        <v>792</v>
      </c>
      <c r="E107" t="s">
        <v>793</v>
      </c>
      <c r="G107">
        <v>-1.0819703186201219</v>
      </c>
      <c r="H107">
        <v>1.866166960360331</v>
      </c>
      <c r="I107">
        <v>5.3184895875681519</v>
      </c>
      <c r="J107">
        <v>2.5668448566635789</v>
      </c>
      <c r="K107">
        <v>3.01175711593757</v>
      </c>
      <c r="L107">
        <v>-2.829698919647583</v>
      </c>
      <c r="M107">
        <v>-10.401029037871851</v>
      </c>
      <c r="N107">
        <v>-0.39680297252692748</v>
      </c>
      <c r="O107">
        <v>12.98467445527567</v>
      </c>
      <c r="P107">
        <v>15.008096610278709</v>
      </c>
      <c r="Q107">
        <v>7.9107780257332507</v>
      </c>
      <c r="R107">
        <v>1.399456018385806</v>
      </c>
      <c r="S107">
        <v>2.8660679881270141</v>
      </c>
      <c r="T107">
        <v>5.6594157681836919</v>
      </c>
      <c r="U107">
        <v>-4.9020771593548744</v>
      </c>
      <c r="V107">
        <v>3.2705345333755531</v>
      </c>
      <c r="W107">
        <v>2.1082474827538249</v>
      </c>
      <c r="X107">
        <v>-3.6358506998710851</v>
      </c>
      <c r="Y107">
        <v>2.7645584755122461</v>
      </c>
      <c r="Z107">
        <v>2.306217073864588</v>
      </c>
      <c r="AA107">
        <v>-7.2092965392474886</v>
      </c>
      <c r="AB107">
        <v>-4.1361945190655689</v>
      </c>
      <c r="AC107">
        <v>-5.9810638457291674</v>
      </c>
      <c r="AD107">
        <v>-1.397243826441368</v>
      </c>
      <c r="AE107">
        <v>2.991722492620013</v>
      </c>
      <c r="AF107">
        <v>-0.14787049350766779</v>
      </c>
      <c r="AG107">
        <v>0.76366680244814233</v>
      </c>
      <c r="AH107">
        <v>3.326995808624559</v>
      </c>
      <c r="AI107">
        <v>0.14782907213771071</v>
      </c>
      <c r="AJ107">
        <v>3.5086055338869642</v>
      </c>
      <c r="AK107">
        <v>-0.80334369143196227</v>
      </c>
      <c r="AL107">
        <v>0.19291067472583731</v>
      </c>
      <c r="AM107">
        <v>-2.8498788841779401</v>
      </c>
      <c r="AN107">
        <v>-1.741288758956244</v>
      </c>
      <c r="AO107">
        <v>-0.65249403455433708</v>
      </c>
      <c r="AP107">
        <v>1.962008481723416</v>
      </c>
      <c r="AQ107">
        <v>-0.57424920806309387</v>
      </c>
      <c r="AR107">
        <v>0.14023628420378029</v>
      </c>
      <c r="AS107">
        <v>-0.37113361363785202</v>
      </c>
      <c r="AT107">
        <v>1.187144941771876</v>
      </c>
      <c r="AU107">
        <v>1.912188463733216</v>
      </c>
      <c r="AV107">
        <v>4.5981652411406344</v>
      </c>
      <c r="AW107">
        <v>2.6964171540682291</v>
      </c>
      <c r="AX107">
        <v>5.0493646318541039</v>
      </c>
      <c r="AY107">
        <v>3.5163163126642298</v>
      </c>
      <c r="AZ107">
        <v>3.3422613836568051</v>
      </c>
      <c r="BA107">
        <v>3.297609478014635</v>
      </c>
      <c r="BB107">
        <v>1.642144494085215</v>
      </c>
      <c r="BC107">
        <v>3.3976740019078022</v>
      </c>
      <c r="BD107">
        <v>3.546509104155533</v>
      </c>
      <c r="BE107">
        <v>2.178451705136752</v>
      </c>
      <c r="BF107">
        <v>2.1555172992240732</v>
      </c>
      <c r="BG107">
        <v>3.1018597350803532</v>
      </c>
      <c r="BH107">
        <v>3.411756468786237</v>
      </c>
      <c r="BI107">
        <v>1.4431700405700809</v>
      </c>
      <c r="BJ107">
        <v>-0.62364722784765547</v>
      </c>
      <c r="BK107">
        <v>0.54028837667554797</v>
      </c>
      <c r="BL107">
        <v>1.324572216860844</v>
      </c>
      <c r="BM107">
        <v>7.0903115036301756E-2</v>
      </c>
      <c r="BN107">
        <v>-3.484090852620866</v>
      </c>
    </row>
    <row r="108" spans="1:66" hidden="1">
      <c r="A108" t="s">
        <v>416</v>
      </c>
      <c r="B108" t="str">
        <f>IF(ISERROR(VLOOKUP(A108,'Country category'!$A$3:$A$50,1,FALSE)),"non-SSA","sub-Saharan Africa")</f>
        <v>non-SSA</v>
      </c>
      <c r="C108" t="s">
        <v>417</v>
      </c>
      <c r="D108" t="s">
        <v>792</v>
      </c>
      <c r="E108" t="s">
        <v>793</v>
      </c>
      <c r="G108">
        <v>2.9857888975912199</v>
      </c>
      <c r="H108">
        <v>-0.82187419734283651</v>
      </c>
      <c r="I108">
        <v>-4.8061585730035432</v>
      </c>
      <c r="J108">
        <v>0.79133811716833691</v>
      </c>
      <c r="K108">
        <v>-1.610445054928817</v>
      </c>
      <c r="L108">
        <v>3.9260867495173102E-2</v>
      </c>
      <c r="M108">
        <v>-1.3394223349260701</v>
      </c>
      <c r="N108">
        <v>7.9436224897527836</v>
      </c>
      <c r="O108">
        <v>3.9752218965565191</v>
      </c>
      <c r="P108">
        <v>4.7113759253264504</v>
      </c>
      <c r="Q108">
        <v>4.22132381459393</v>
      </c>
      <c r="R108">
        <v>4.2628726688865024</v>
      </c>
      <c r="S108">
        <v>5.3340201750367413</v>
      </c>
      <c r="T108">
        <v>4.9125940444015006</v>
      </c>
      <c r="U108">
        <v>2.359685445142532</v>
      </c>
      <c r="V108">
        <v>4.2646367673450527</v>
      </c>
      <c r="W108">
        <v>6.1380259855961006</v>
      </c>
      <c r="X108">
        <v>4.2283848834071733</v>
      </c>
      <c r="Y108">
        <v>4.7992953748650544</v>
      </c>
      <c r="Z108">
        <v>7.3180418683041779</v>
      </c>
      <c r="AA108">
        <v>5.4313830693997716</v>
      </c>
      <c r="AB108">
        <v>-9.0159860409528392E-2</v>
      </c>
      <c r="AC108">
        <v>1.8579859881266709</v>
      </c>
      <c r="AD108">
        <v>4.6481662839062778</v>
      </c>
      <c r="AE108">
        <v>0.31387449654995692</v>
      </c>
      <c r="AF108">
        <v>3.7422331997895668</v>
      </c>
      <c r="AG108">
        <v>2.8919314952053412</v>
      </c>
      <c r="AH108">
        <v>3.8017099496159972</v>
      </c>
      <c r="AI108">
        <v>5.507034963579585</v>
      </c>
      <c r="AJ108">
        <v>5.3479457000762238</v>
      </c>
      <c r="AK108">
        <v>5.0710589597585027</v>
      </c>
      <c r="AL108">
        <v>4.7118310538129009</v>
      </c>
      <c r="AM108">
        <v>4.7602244390714219</v>
      </c>
      <c r="AN108">
        <v>5.8395207042405417</v>
      </c>
      <c r="AO108">
        <v>6.5622053737559867</v>
      </c>
      <c r="AP108">
        <v>6.2179280078501762</v>
      </c>
      <c r="AQ108">
        <v>3.1898713781437489</v>
      </c>
      <c r="AR108">
        <v>-14.350556015350721</v>
      </c>
      <c r="AS108">
        <v>-0.60543681938011673</v>
      </c>
      <c r="AT108">
        <v>3.4822106064327021</v>
      </c>
      <c r="AU108">
        <v>2.2351796977008149</v>
      </c>
      <c r="AV108">
        <v>3.0906359275902422</v>
      </c>
      <c r="AW108">
        <v>3.376532826946828</v>
      </c>
      <c r="AX108">
        <v>3.63090879087639</v>
      </c>
      <c r="AY108">
        <v>4.2895914838998692</v>
      </c>
      <c r="AZ108">
        <v>4.107514354732686</v>
      </c>
      <c r="BA108">
        <v>4.9464681382854252</v>
      </c>
      <c r="BB108">
        <v>4.6200336754194069</v>
      </c>
      <c r="BC108">
        <v>3.2473282384732021</v>
      </c>
      <c r="BD108">
        <v>4.8122730675666787</v>
      </c>
      <c r="BE108">
        <v>4.7483185326066462</v>
      </c>
      <c r="BF108">
        <v>4.6064855222286809</v>
      </c>
      <c r="BG108">
        <v>4.1514282286341313</v>
      </c>
      <c r="BH108">
        <v>3.6390723028112149</v>
      </c>
      <c r="BI108">
        <v>3.555062495443877</v>
      </c>
      <c r="BJ108">
        <v>3.758837332148516</v>
      </c>
      <c r="BK108">
        <v>3.841197264426583</v>
      </c>
      <c r="BL108">
        <v>3.9878248608907541</v>
      </c>
      <c r="BM108">
        <v>3.8714441415134639</v>
      </c>
      <c r="BN108">
        <v>-3.1071421903465359</v>
      </c>
    </row>
    <row r="109" spans="1:66" hidden="1">
      <c r="A109" t="s">
        <v>418</v>
      </c>
      <c r="B109" t="str">
        <f>IF(ISERROR(VLOOKUP(A109,'Country category'!$A$3:$A$50,1,FALSE)),"non-SSA","sub-Saharan Africa")</f>
        <v>non-SSA</v>
      </c>
      <c r="C109" t="s">
        <v>419</v>
      </c>
      <c r="D109" t="s">
        <v>792</v>
      </c>
      <c r="E109" t="s">
        <v>793</v>
      </c>
      <c r="N109">
        <v>2.2389428013118788</v>
      </c>
      <c r="O109">
        <v>1.7210815804712349</v>
      </c>
      <c r="P109">
        <v>1.8570774426385701</v>
      </c>
      <c r="Q109">
        <v>-0.104645149892832</v>
      </c>
      <c r="R109">
        <v>-3.4509694928827059</v>
      </c>
      <c r="S109">
        <v>5.7545826772937403E-2</v>
      </c>
      <c r="T109">
        <v>4.2182110088593987</v>
      </c>
      <c r="U109">
        <v>-1.575220566077618</v>
      </c>
      <c r="V109">
        <v>2.654860595797004</v>
      </c>
      <c r="W109">
        <v>0.75033844781810899</v>
      </c>
      <c r="X109">
        <v>0.10062850742784241</v>
      </c>
      <c r="Y109">
        <v>-1.439311947778052</v>
      </c>
      <c r="Z109">
        <v>-1.5240015465145971</v>
      </c>
      <c r="AA109">
        <v>0.96069598787968857</v>
      </c>
      <c r="AB109">
        <v>-1.8173190540221209</v>
      </c>
      <c r="AC109">
        <v>-1.5852398918250119</v>
      </c>
      <c r="AD109">
        <v>-1.4343862141649739</v>
      </c>
      <c r="AE109">
        <v>-0.5528171241306552</v>
      </c>
      <c r="AF109">
        <v>0.39747216400054702</v>
      </c>
      <c r="AG109">
        <v>0.74436803414957353</v>
      </c>
      <c r="AH109">
        <v>0.10665298806486589</v>
      </c>
      <c r="AI109">
        <v>-1.2260131057082191</v>
      </c>
      <c r="AJ109">
        <v>-1.482689941519993</v>
      </c>
      <c r="AK109">
        <v>-1.1324771949583829</v>
      </c>
      <c r="AL109">
        <v>-1.69926997724329</v>
      </c>
      <c r="AM109">
        <v>-0.76987403950015221</v>
      </c>
      <c r="AN109">
        <v>-1.746547956972293</v>
      </c>
      <c r="AO109">
        <v>2.4104521398586911</v>
      </c>
      <c r="AP109">
        <v>2.506434660145572</v>
      </c>
      <c r="AQ109">
        <v>2.2279862502345509</v>
      </c>
      <c r="AR109">
        <v>1.5215395299905481</v>
      </c>
      <c r="AS109">
        <v>1.02487474731376</v>
      </c>
      <c r="AT109">
        <v>1.331300661572854</v>
      </c>
      <c r="AU109">
        <v>1.8689029831895989</v>
      </c>
      <c r="AV109">
        <v>1.2541820640145149</v>
      </c>
      <c r="AW109">
        <v>2.1649165937551089</v>
      </c>
      <c r="AX109">
        <v>3.3724497197160019</v>
      </c>
      <c r="AY109">
        <v>3.6942122717804442</v>
      </c>
      <c r="AZ109">
        <v>3.758404986566759</v>
      </c>
      <c r="BA109">
        <v>3.7808947735250769</v>
      </c>
      <c r="BB109">
        <v>3.507937261555782</v>
      </c>
      <c r="BC109">
        <v>1.952576768577003</v>
      </c>
      <c r="BD109">
        <v>3.9759555176380701</v>
      </c>
      <c r="BE109">
        <v>1.2527410954020159</v>
      </c>
      <c r="BF109">
        <v>-0.27284328079585413</v>
      </c>
      <c r="BG109">
        <v>2.8514671500689701</v>
      </c>
      <c r="BH109">
        <v>3.0059632992448542</v>
      </c>
      <c r="BI109">
        <v>0.58858390059890553</v>
      </c>
      <c r="BJ109">
        <v>2.3212322517667299</v>
      </c>
      <c r="BK109">
        <v>2.939254237972591</v>
      </c>
      <c r="BL109">
        <v>2.9196960531293139</v>
      </c>
      <c r="BM109">
        <v>3.1812955950113211</v>
      </c>
      <c r="BN109">
        <v>-1.2452639289887339</v>
      </c>
    </row>
    <row r="110" spans="1:66" hidden="1">
      <c r="A110" t="s">
        <v>420</v>
      </c>
      <c r="B110" t="str">
        <f>IF(ISERROR(VLOOKUP(A110,'Country category'!$A$3:$A$50,1,FALSE)),"non-SSA","sub-Saharan Africa")</f>
        <v>non-SSA</v>
      </c>
      <c r="C110" t="s">
        <v>421</v>
      </c>
      <c r="D110" t="s">
        <v>792</v>
      </c>
      <c r="E110" t="s">
        <v>793</v>
      </c>
      <c r="AE110">
        <v>-0.30753895823511362</v>
      </c>
      <c r="AF110">
        <v>17.41942772458356</v>
      </c>
      <c r="AG110">
        <v>7.7868976251347988</v>
      </c>
      <c r="AH110">
        <v>9.4405509536360057</v>
      </c>
      <c r="AI110">
        <v>4.7842974537157517</v>
      </c>
      <c r="AJ110">
        <v>2.661790462310762</v>
      </c>
      <c r="AK110">
        <v>0.69391721124443961</v>
      </c>
      <c r="AL110">
        <v>0.32755994210818068</v>
      </c>
      <c r="AM110">
        <v>2.3572523717827489</v>
      </c>
      <c r="AN110">
        <v>3.6647607655683458</v>
      </c>
      <c r="AO110">
        <v>3.6189604125588062</v>
      </c>
      <c r="AP110">
        <v>6.5902605202182514</v>
      </c>
      <c r="AQ110">
        <v>7.1779933510520522</v>
      </c>
      <c r="AR110">
        <v>11.85663686492013</v>
      </c>
      <c r="AS110">
        <v>12.1140978005793</v>
      </c>
      <c r="AT110">
        <v>4.0053405933564221</v>
      </c>
      <c r="AU110">
        <v>4.3623705131236079</v>
      </c>
      <c r="AV110">
        <v>5.3714760301798634</v>
      </c>
      <c r="AW110">
        <v>5.2474451123847254</v>
      </c>
      <c r="AX110">
        <v>4.3572388208423831</v>
      </c>
      <c r="AY110">
        <v>4.8738800042779928</v>
      </c>
      <c r="AZ110">
        <v>6.3882484237235246</v>
      </c>
      <c r="BA110">
        <v>6.0350280159939871</v>
      </c>
      <c r="BB110">
        <v>3.5070284676189658</v>
      </c>
      <c r="BC110">
        <v>1.0545458313149401</v>
      </c>
      <c r="BD110">
        <v>2.818757271321815</v>
      </c>
      <c r="BE110">
        <v>1.960347601753881</v>
      </c>
      <c r="BF110">
        <v>7.7543787543754377</v>
      </c>
      <c r="BG110">
        <v>4.8224806329994152</v>
      </c>
      <c r="BH110">
        <v>5.7812874881967957</v>
      </c>
      <c r="BI110">
        <v>-7.9411013941083297E-2</v>
      </c>
      <c r="BJ110">
        <v>6.8701352845182129</v>
      </c>
      <c r="BK110">
        <v>4.2956490451593368</v>
      </c>
      <c r="BL110">
        <v>1.650502632054057</v>
      </c>
      <c r="BM110">
        <v>-0.35670174850275771</v>
      </c>
    </row>
    <row r="111" spans="1:66" hidden="1">
      <c r="A111" t="s">
        <v>422</v>
      </c>
      <c r="B111" t="str">
        <f>IF(ISERROR(VLOOKUP(A111,'Country category'!$A$3:$A$50,1,FALSE)),"non-SSA","sub-Saharan Africa")</f>
        <v>non-SSA</v>
      </c>
      <c r="C111" t="s">
        <v>423</v>
      </c>
      <c r="D111" t="s">
        <v>792</v>
      </c>
      <c r="E111" t="s">
        <v>793</v>
      </c>
      <c r="G111">
        <v>1.670481843327607</v>
      </c>
      <c r="H111">
        <v>0.86076963333118783</v>
      </c>
      <c r="I111">
        <v>3.8364140969817839</v>
      </c>
      <c r="J111">
        <v>5.2499118320273936</v>
      </c>
      <c r="K111">
        <v>-4.6401562161280907</v>
      </c>
      <c r="L111">
        <v>-2.116105383375015</v>
      </c>
      <c r="M111">
        <v>5.5946335903572617</v>
      </c>
      <c r="N111">
        <v>1.226223206877151</v>
      </c>
      <c r="O111">
        <v>4.2698548582264237</v>
      </c>
      <c r="P111">
        <v>2.8643614849217731</v>
      </c>
      <c r="Q111">
        <v>-0.62635013864318978</v>
      </c>
      <c r="R111">
        <v>-2.8156279581051389</v>
      </c>
      <c r="S111">
        <v>0.91917397524063915</v>
      </c>
      <c r="T111">
        <v>-1.1469124753510731</v>
      </c>
      <c r="U111">
        <v>6.6449051651587183</v>
      </c>
      <c r="V111">
        <v>-0.65309622431935566</v>
      </c>
      <c r="W111">
        <v>4.8251774402452838</v>
      </c>
      <c r="X111">
        <v>3.3225494016369912</v>
      </c>
      <c r="Y111">
        <v>-7.3881019831602543</v>
      </c>
      <c r="Z111">
        <v>4.2989822911057436</v>
      </c>
      <c r="AA111">
        <v>3.571275709136728</v>
      </c>
      <c r="AB111">
        <v>1.09395534641537</v>
      </c>
      <c r="AC111">
        <v>4.8280350530357046</v>
      </c>
      <c r="AD111">
        <v>1.4643679762585291</v>
      </c>
      <c r="AE111">
        <v>2.9023816372532711</v>
      </c>
      <c r="AF111">
        <v>2.4751663222574218</v>
      </c>
      <c r="AG111">
        <v>1.719486840615374</v>
      </c>
      <c r="AH111">
        <v>7.2994193534451739</v>
      </c>
      <c r="AI111">
        <v>3.7343763726677959</v>
      </c>
      <c r="AJ111">
        <v>3.3650725618945359</v>
      </c>
      <c r="AK111">
        <v>-0.98357369026500407</v>
      </c>
      <c r="AL111">
        <v>3.390418193018149</v>
      </c>
      <c r="AM111">
        <v>2.7067272948777941</v>
      </c>
      <c r="AN111">
        <v>4.6062894491906548</v>
      </c>
      <c r="AO111">
        <v>5.529881349186752</v>
      </c>
      <c r="AP111">
        <v>5.5304163295757434</v>
      </c>
      <c r="AQ111">
        <v>2.1230144902887531</v>
      </c>
      <c r="AR111">
        <v>4.2488434613293009</v>
      </c>
      <c r="AS111">
        <v>6.8981162304553294</v>
      </c>
      <c r="AT111">
        <v>2.0210885949553159</v>
      </c>
      <c r="AU111">
        <v>3.02737666441584</v>
      </c>
      <c r="AV111">
        <v>2.0648760989912489</v>
      </c>
      <c r="AW111">
        <v>6.093705100025133</v>
      </c>
      <c r="AX111">
        <v>6.1936526993945336</v>
      </c>
      <c r="AY111">
        <v>6.2319497345743429</v>
      </c>
      <c r="AZ111">
        <v>6.4032842369335299</v>
      </c>
      <c r="BA111">
        <v>6.0481741497158774</v>
      </c>
      <c r="BB111">
        <v>1.5875983042842989</v>
      </c>
      <c r="BC111">
        <v>6.3510882709611423</v>
      </c>
      <c r="BD111">
        <v>7.0423476699315017</v>
      </c>
      <c r="BE111">
        <v>3.8939660407181691</v>
      </c>
      <c r="BF111">
        <v>4.1656730522520888</v>
      </c>
      <c r="BG111">
        <v>5.1350745064123942</v>
      </c>
      <c r="BH111">
        <v>6.1866795126613434</v>
      </c>
      <c r="BI111">
        <v>6.7967590642653164</v>
      </c>
      <c r="BJ111">
        <v>7.0822275831092716</v>
      </c>
      <c r="BK111">
        <v>5.6657811488054506</v>
      </c>
      <c r="BL111">
        <v>5.4330774509879802</v>
      </c>
      <c r="BM111">
        <v>2.992664405730423</v>
      </c>
      <c r="BN111">
        <v>-8.1648939079229166</v>
      </c>
    </row>
    <row r="112" spans="1:66" hidden="1">
      <c r="A112" t="s">
        <v>424</v>
      </c>
      <c r="B112" t="str">
        <f>IF(ISERROR(VLOOKUP(A112,'Country category'!$A$3:$A$50,1,FALSE)),"non-SSA","sub-Saharan Africa")</f>
        <v>non-SSA</v>
      </c>
      <c r="C112" t="s">
        <v>425</v>
      </c>
      <c r="D112" t="s">
        <v>792</v>
      </c>
      <c r="E112" t="s">
        <v>793</v>
      </c>
    </row>
    <row r="113" spans="1:66" hidden="1">
      <c r="A113" t="s">
        <v>426</v>
      </c>
      <c r="B113" t="str">
        <f>IF(ISERROR(VLOOKUP(A113,'Country category'!$A$3:$A$50,1,FALSE)),"non-SSA","sub-Saharan Africa")</f>
        <v>non-SSA</v>
      </c>
      <c r="C113" t="s">
        <v>427</v>
      </c>
      <c r="D113" t="s">
        <v>792</v>
      </c>
      <c r="E113" t="s">
        <v>793</v>
      </c>
      <c r="Q113">
        <v>2.2664466587853269</v>
      </c>
      <c r="R113">
        <v>4.9188589997614969</v>
      </c>
      <c r="S113">
        <v>3.055224777160475</v>
      </c>
      <c r="T113">
        <v>2.5472047580502419</v>
      </c>
      <c r="U113">
        <v>3.9324419419113639</v>
      </c>
      <c r="V113">
        <v>-0.1238990800546986</v>
      </c>
      <c r="W113">
        <v>6.7557139725197706</v>
      </c>
      <c r="X113">
        <v>5.6766936511773167</v>
      </c>
      <c r="Y113">
        <v>1.7089129785199759</v>
      </c>
      <c r="Z113">
        <v>1.8998724861463361</v>
      </c>
      <c r="AA113">
        <v>2.122299159221043</v>
      </c>
      <c r="AB113">
        <v>1.321020580958532</v>
      </c>
      <c r="AC113">
        <v>-0.94900611305406812</v>
      </c>
      <c r="AD113">
        <v>3.7096801690332768</v>
      </c>
      <c r="AE113">
        <v>2.9207337761810241</v>
      </c>
      <c r="AF113">
        <v>-0.47356362245008649</v>
      </c>
      <c r="AG113">
        <v>4.6522407830164241</v>
      </c>
      <c r="AH113">
        <v>5.6683780385136942</v>
      </c>
      <c r="AI113">
        <v>6.2340388300664387</v>
      </c>
      <c r="AJ113">
        <v>8.3750070460087471</v>
      </c>
      <c r="AK113">
        <v>1.345298886320663</v>
      </c>
      <c r="AL113">
        <v>2.6406074646714899</v>
      </c>
      <c r="AM113">
        <v>2.180590599476488</v>
      </c>
      <c r="AN113">
        <v>5.3397714113013279</v>
      </c>
      <c r="AO113">
        <v>9.073770227727195</v>
      </c>
      <c r="AP113">
        <v>6.5269644610774256</v>
      </c>
      <c r="AQ113">
        <v>9.9071582758132593</v>
      </c>
      <c r="AR113">
        <v>7.6286732905142429</v>
      </c>
      <c r="AS113">
        <v>9.2836178261449049</v>
      </c>
      <c r="AT113">
        <v>7.9507541932574526</v>
      </c>
      <c r="AU113">
        <v>3.641153981208205</v>
      </c>
      <c r="AV113">
        <v>4.1266742961909131</v>
      </c>
      <c r="AW113">
        <v>1.3452014996880881</v>
      </c>
      <c r="AX113">
        <v>4.8512314971278556</v>
      </c>
      <c r="AY113">
        <v>3.457447315209961</v>
      </c>
      <c r="AZ113">
        <v>2.1880334511492658</v>
      </c>
      <c r="BA113">
        <v>2.3047136765689089</v>
      </c>
      <c r="BB113">
        <v>-6.4141236079361192</v>
      </c>
      <c r="BC113">
        <v>-6.0594525302064426</v>
      </c>
      <c r="BD113">
        <v>1.2021410074902259</v>
      </c>
      <c r="BE113">
        <v>0.62875422454106911</v>
      </c>
      <c r="BF113">
        <v>-0.47498068054163411</v>
      </c>
      <c r="BG113">
        <v>0.73518836958297129</v>
      </c>
      <c r="BH113">
        <v>7.9218967451571558</v>
      </c>
      <c r="BI113">
        <v>23.999093204916349</v>
      </c>
      <c r="BJ113">
        <v>0.89682210107714866</v>
      </c>
      <c r="BK113">
        <v>7.7604419768621824</v>
      </c>
      <c r="BL113">
        <v>7.6877457948227894</v>
      </c>
      <c r="BM113">
        <v>3.491900991338909</v>
      </c>
      <c r="BN113">
        <v>4.5870906848178663</v>
      </c>
    </row>
    <row r="114" spans="1:66" hidden="1">
      <c r="A114" t="s">
        <v>428</v>
      </c>
      <c r="B114" t="str">
        <f>IF(ISERROR(VLOOKUP(A114,'Country category'!$A$3:$A$50,1,FALSE)),"non-SSA","sub-Saharan Africa")</f>
        <v>non-SSA</v>
      </c>
      <c r="C114" t="s">
        <v>429</v>
      </c>
      <c r="D114" t="s">
        <v>792</v>
      </c>
      <c r="E114" t="s">
        <v>793</v>
      </c>
      <c r="G114">
        <v>8.6021082142393226</v>
      </c>
      <c r="H114">
        <v>5.8073680087305766</v>
      </c>
      <c r="I114">
        <v>4.5012120702735254</v>
      </c>
      <c r="J114">
        <v>6.3939836948908351</v>
      </c>
      <c r="K114">
        <v>14.181029051952111</v>
      </c>
      <c r="L114">
        <v>8.3248147993653276</v>
      </c>
      <c r="M114">
        <v>8.6865506388750191</v>
      </c>
      <c r="N114">
        <v>11.76531579229531</v>
      </c>
      <c r="O114">
        <v>13.23023642675088</v>
      </c>
      <c r="P114">
        <v>8.2079175215388176</v>
      </c>
      <c r="Q114">
        <v>11.411613265212919</v>
      </c>
      <c r="R114">
        <v>11.402083505917689</v>
      </c>
      <c r="S114">
        <v>5.6375066661795046</v>
      </c>
      <c r="T114">
        <v>3.5906227699457109</v>
      </c>
      <c r="U114">
        <v>-5.1429312594847971</v>
      </c>
      <c r="V114">
        <v>13.775511560475721</v>
      </c>
      <c r="W114">
        <v>-6.9787336888430502</v>
      </c>
      <c r="X114">
        <v>-16.721533966035981</v>
      </c>
      <c r="Y114">
        <v>-13.5355850891121</v>
      </c>
      <c r="Z114">
        <v>-29.986475472841221</v>
      </c>
      <c r="AA114">
        <v>-8.823492226739873</v>
      </c>
      <c r="AB114">
        <v>21.9151560565771</v>
      </c>
      <c r="AC114">
        <v>4.197180332063823</v>
      </c>
      <c r="AD114">
        <v>-12.40465231130116</v>
      </c>
      <c r="AE114">
        <v>-1.905864587866489</v>
      </c>
      <c r="AF114">
        <v>-13.70706497471258</v>
      </c>
      <c r="AG114">
        <v>-3.1927175379380661</v>
      </c>
      <c r="AH114">
        <v>-8.8089406195186797</v>
      </c>
      <c r="AI114">
        <v>2.6530296516311722</v>
      </c>
      <c r="AJ114">
        <v>10.719450134758061</v>
      </c>
      <c r="AK114">
        <v>9.8386340554209397</v>
      </c>
      <c r="AL114">
        <v>0.93507974759410217</v>
      </c>
      <c r="AM114">
        <v>-0.56747878929701301</v>
      </c>
      <c r="AN114">
        <v>-2.883603804080721</v>
      </c>
      <c r="AO114">
        <v>0.86566246733480057</v>
      </c>
      <c r="AP114">
        <v>3.757912251378897</v>
      </c>
      <c r="AQ114">
        <v>-0.8409717429508845</v>
      </c>
      <c r="AR114">
        <v>0.83972017529343645</v>
      </c>
      <c r="AS114">
        <v>-0.35680344409446718</v>
      </c>
      <c r="AT114">
        <v>4.4826927878745266</v>
      </c>
      <c r="AU114">
        <v>-0.39953592601436583</v>
      </c>
      <c r="AV114">
        <v>5.9546252683346381</v>
      </c>
      <c r="AW114">
        <v>7.3744483221211112</v>
      </c>
      <c r="AX114">
        <v>3.129949038398891</v>
      </c>
      <c r="AY114">
        <v>1.9901061464870931</v>
      </c>
      <c r="AZ114">
        <v>3.8205268824675609</v>
      </c>
      <c r="BA114">
        <v>6.9705799729706968</v>
      </c>
      <c r="BB114">
        <v>-0.8391218428482432</v>
      </c>
      <c r="BC114">
        <v>-0.1065377590307008</v>
      </c>
      <c r="BD114">
        <v>4.5964412142090083</v>
      </c>
      <c r="BE114">
        <v>1.4458481607748011</v>
      </c>
      <c r="BF114">
        <v>-8.5533151513596692</v>
      </c>
      <c r="BG114">
        <v>-1.4234530945000761</v>
      </c>
      <c r="BH114">
        <v>3.2749679725632599</v>
      </c>
      <c r="BI114">
        <v>-2.6110705125786922</v>
      </c>
      <c r="BJ114">
        <v>11.868715356598729</v>
      </c>
      <c r="BK114">
        <v>2.327750916178942</v>
      </c>
      <c r="BL114">
        <v>-7.3199105266175053</v>
      </c>
      <c r="BM114">
        <v>-8.0362862737761134</v>
      </c>
      <c r="BN114">
        <v>2.0600295499491779</v>
      </c>
    </row>
    <row r="115" spans="1:66" hidden="1">
      <c r="A115" t="s">
        <v>430</v>
      </c>
      <c r="B115" t="str">
        <f>IF(ISERROR(VLOOKUP(A115,'Country category'!$A$3:$A$50,1,FALSE)),"non-SSA","sub-Saharan Africa")</f>
        <v>non-SSA</v>
      </c>
      <c r="C115" t="s">
        <v>431</v>
      </c>
      <c r="D115" t="s">
        <v>792</v>
      </c>
      <c r="E115" t="s">
        <v>793</v>
      </c>
      <c r="O115">
        <v>-0.25521703879152818</v>
      </c>
      <c r="P115">
        <v>1.0406376085420701</v>
      </c>
      <c r="Q115">
        <v>1.9030297901576601</v>
      </c>
      <c r="R115">
        <v>0.37057095971900372</v>
      </c>
      <c r="S115">
        <v>1.069740739772669</v>
      </c>
      <c r="T115">
        <v>12.40607425092182</v>
      </c>
      <c r="U115">
        <v>8.9043407748182801</v>
      </c>
      <c r="V115">
        <v>13.445904908223749</v>
      </c>
      <c r="W115">
        <v>-1.3166690636362259</v>
      </c>
      <c r="X115">
        <v>13.428763243434799</v>
      </c>
      <c r="Y115">
        <v>17.237199626007179</v>
      </c>
      <c r="Z115">
        <v>21.151457716093152</v>
      </c>
      <c r="AA115">
        <v>-3.4908764478131502</v>
      </c>
      <c r="AB115">
        <v>0.65076074795051397</v>
      </c>
      <c r="AC115">
        <v>-15.32155462676765</v>
      </c>
      <c r="AD115">
        <v>-3.9155743937877792</v>
      </c>
      <c r="AE115">
        <v>-0.92928898026588058</v>
      </c>
      <c r="AF115">
        <v>2.3194135366651811</v>
      </c>
      <c r="AG115">
        <v>6.970137727530485</v>
      </c>
      <c r="AH115">
        <v>-2.1570850434704032</v>
      </c>
      <c r="AI115">
        <v>-5.2997181043692763</v>
      </c>
      <c r="AJ115">
        <v>53.974822902835967</v>
      </c>
      <c r="AK115">
        <v>-64.992369175521191</v>
      </c>
      <c r="AL115">
        <v>28.893994086277559</v>
      </c>
      <c r="AM115">
        <v>26.493212970750111</v>
      </c>
      <c r="AN115">
        <v>0.7490985838612545</v>
      </c>
      <c r="AO115">
        <v>-0.97152364538489167</v>
      </c>
      <c r="AP115">
        <v>7.6354675294961112</v>
      </c>
      <c r="AQ115">
        <v>17.525482983385789</v>
      </c>
      <c r="AR115">
        <v>30.74234421058441</v>
      </c>
      <c r="AS115">
        <v>14.03587740109251</v>
      </c>
      <c r="AT115">
        <v>13.46078753782267</v>
      </c>
      <c r="AU115">
        <v>-1.225551333732497</v>
      </c>
      <c r="AV115">
        <v>-10.86335890710323</v>
      </c>
      <c r="AW115">
        <v>-38.418225658457423</v>
      </c>
      <c r="AX115">
        <v>49.480280339954497</v>
      </c>
      <c r="AY115">
        <v>-0.62588562132137326</v>
      </c>
      <c r="AZ115">
        <v>3.622349735918021</v>
      </c>
      <c r="BA115">
        <v>0.19503316750453339</v>
      </c>
      <c r="BB115">
        <v>6.4189623027604057</v>
      </c>
      <c r="BC115">
        <v>1.283329327810605</v>
      </c>
      <c r="BD115">
        <v>3.6520946959416989</v>
      </c>
      <c r="BE115">
        <v>4.1045702515966127</v>
      </c>
      <c r="BF115">
        <v>9.7751724803297577</v>
      </c>
      <c r="BG115">
        <v>3.515701425506506</v>
      </c>
      <c r="BH115">
        <v>-3.456831373213006</v>
      </c>
      <c r="BI115">
        <v>1.306943781131892</v>
      </c>
      <c r="BJ115">
        <v>10.560097455429259</v>
      </c>
      <c r="BK115">
        <v>-4.2829817630598512</v>
      </c>
      <c r="BL115">
        <v>0.28170531508249042</v>
      </c>
      <c r="BM115">
        <v>3.595620067011907</v>
      </c>
      <c r="BN115">
        <v>-17.58660743760673</v>
      </c>
    </row>
    <row r="116" spans="1:66" hidden="1">
      <c r="A116" t="s">
        <v>432</v>
      </c>
      <c r="B116" t="str">
        <f>IF(ISERROR(VLOOKUP(A116,'Country category'!$A$3:$A$50,1,FALSE)),"non-SSA","sub-Saharan Africa")</f>
        <v>non-SSA</v>
      </c>
      <c r="C116" t="s">
        <v>433</v>
      </c>
      <c r="D116" t="s">
        <v>792</v>
      </c>
      <c r="E116" t="s">
        <v>793</v>
      </c>
      <c r="G116">
        <v>-2.0128830332422178</v>
      </c>
      <c r="H116">
        <v>6.3247523214844819</v>
      </c>
      <c r="I116">
        <v>8.3379358342651813</v>
      </c>
      <c r="J116">
        <v>7.9797449818818356</v>
      </c>
      <c r="K116">
        <v>5.5273473786837286</v>
      </c>
      <c r="L116">
        <v>6.9100460417220262</v>
      </c>
      <c r="M116">
        <v>-2.8474744906729801</v>
      </c>
      <c r="N116">
        <v>-6.7589291232389428</v>
      </c>
      <c r="O116">
        <v>1.4277052668922039</v>
      </c>
      <c r="AP116">
        <v>4.0040733689131969</v>
      </c>
      <c r="AQ116">
        <v>4.9085875993015691</v>
      </c>
      <c r="AR116">
        <v>6.2192201226912971</v>
      </c>
      <c r="AS116">
        <v>2.784468610814244</v>
      </c>
      <c r="AT116">
        <v>3.55739104440454</v>
      </c>
      <c r="AU116">
        <v>2.6400002101269142</v>
      </c>
      <c r="AV116">
        <v>-0.3340775041942976</v>
      </c>
      <c r="AW116">
        <v>1.4377961899139819</v>
      </c>
      <c r="AX116">
        <v>6.8601056849331599</v>
      </c>
      <c r="AY116">
        <v>4.4578288512997517</v>
      </c>
      <c r="AZ116">
        <v>3.8503486924542609</v>
      </c>
      <c r="BA116">
        <v>5.745281287824767</v>
      </c>
      <c r="BB116">
        <v>0.32640009963762401</v>
      </c>
      <c r="BC116">
        <v>-7.9783624054085038</v>
      </c>
      <c r="BD116">
        <v>-2.692847707631103</v>
      </c>
      <c r="BE116">
        <v>1.5351471992778161</v>
      </c>
      <c r="BF116">
        <v>0.52730443347105904</v>
      </c>
      <c r="BG116">
        <v>3.5681757824760609</v>
      </c>
      <c r="BH116">
        <v>0.56220938869695658</v>
      </c>
      <c r="BI116">
        <v>3.3541453332836402</v>
      </c>
      <c r="BJ116">
        <v>4.8382992142755654</v>
      </c>
      <c r="BK116">
        <v>1.779410134767105</v>
      </c>
      <c r="BL116">
        <v>2.120301493636688</v>
      </c>
      <c r="BM116">
        <v>0.20693527487560459</v>
      </c>
      <c r="BN116">
        <v>-7.9996455284006203</v>
      </c>
    </row>
    <row r="117" spans="1:66" hidden="1">
      <c r="A117" t="s">
        <v>434</v>
      </c>
      <c r="B117" t="str">
        <f>IF(ISERROR(VLOOKUP(A117,'Country category'!$A$3:$A$50,1,FALSE)),"non-SSA","sub-Saharan Africa")</f>
        <v>non-SSA</v>
      </c>
      <c r="C117" t="s">
        <v>435</v>
      </c>
      <c r="D117" t="s">
        <v>792</v>
      </c>
      <c r="E117" t="s">
        <v>793</v>
      </c>
      <c r="G117">
        <v>7.5914133972726026</v>
      </c>
      <c r="H117">
        <v>4.9677784515829444</v>
      </c>
      <c r="I117">
        <v>6.6941025018924023</v>
      </c>
      <c r="J117">
        <v>3.7505372559986512</v>
      </c>
      <c r="K117">
        <v>5.3482500421120989</v>
      </c>
      <c r="L117">
        <v>-2.5881055731155129</v>
      </c>
      <c r="M117">
        <v>-1.357410558902018</v>
      </c>
      <c r="N117">
        <v>13.83666480642364</v>
      </c>
      <c r="O117">
        <v>10.64465308601825</v>
      </c>
      <c r="AP117">
        <v>3.289553829311842</v>
      </c>
      <c r="AQ117">
        <v>1.360624269820818</v>
      </c>
      <c r="AR117">
        <v>1.8419508292198541</v>
      </c>
      <c r="AS117">
        <v>0.96652348078983152</v>
      </c>
      <c r="AT117">
        <v>6.0526603954417908</v>
      </c>
      <c r="AU117">
        <v>-2.2296701417629379</v>
      </c>
      <c r="AV117">
        <v>-2.1858765409986489</v>
      </c>
      <c r="AW117">
        <v>-0.66052795033748168</v>
      </c>
      <c r="AX117">
        <v>3.0768078612233301</v>
      </c>
      <c r="AY117">
        <v>2.33868870824152</v>
      </c>
      <c r="AZ117">
        <v>3.9233207450874521</v>
      </c>
      <c r="BA117">
        <v>4.2340262459960059</v>
      </c>
      <c r="BB117">
        <v>1.6370599766758289</v>
      </c>
      <c r="BC117">
        <v>-1.2458888971042941</v>
      </c>
      <c r="BD117">
        <v>3.7716360918953029</v>
      </c>
      <c r="BE117">
        <v>3.6099937068717911</v>
      </c>
      <c r="BF117">
        <v>0.94214321799313439</v>
      </c>
      <c r="BG117">
        <v>2.8401339015852329</v>
      </c>
      <c r="BH117">
        <v>2.1450877372739261</v>
      </c>
      <c r="BI117">
        <v>0.27316645434285652</v>
      </c>
      <c r="BJ117">
        <v>2.434861136079491</v>
      </c>
      <c r="BK117">
        <v>2.372949592395841</v>
      </c>
      <c r="BL117">
        <v>1.999231493573433</v>
      </c>
      <c r="BM117">
        <v>1.8113589088207649</v>
      </c>
      <c r="BN117">
        <v>-3.8827742020662579</v>
      </c>
    </row>
    <row r="118" spans="1:66" hidden="1">
      <c r="A118" t="s">
        <v>436</v>
      </c>
      <c r="B118" t="str">
        <f>IF(ISERROR(VLOOKUP(A118,'Country category'!$A$3:$A$50,1,FALSE)),"non-SSA","sub-Saharan Africa")</f>
        <v>non-SSA</v>
      </c>
      <c r="C118" t="s">
        <v>437</v>
      </c>
      <c r="D118" t="s">
        <v>792</v>
      </c>
      <c r="E118" t="s">
        <v>793</v>
      </c>
      <c r="G118">
        <v>7.4864188391401569</v>
      </c>
      <c r="H118">
        <v>5.487477769839316</v>
      </c>
      <c r="I118">
        <v>4.8420524892752326</v>
      </c>
      <c r="J118">
        <v>1.9555327096808239</v>
      </c>
      <c r="K118">
        <v>2.4020461468496852</v>
      </c>
      <c r="L118">
        <v>5.1641632807452416</v>
      </c>
      <c r="M118">
        <v>6.4056776037813421</v>
      </c>
      <c r="N118">
        <v>5.8735945959481342</v>
      </c>
      <c r="O118">
        <v>5.4991795055660191</v>
      </c>
      <c r="P118">
        <v>4.7134206885547769</v>
      </c>
      <c r="Q118">
        <v>1.344280394879064</v>
      </c>
      <c r="R118">
        <v>3.103489778374581</v>
      </c>
      <c r="S118">
        <v>6.4018059444201896</v>
      </c>
      <c r="T118">
        <v>4.81201382086347</v>
      </c>
      <c r="U118">
        <v>-2.6731839226138452</v>
      </c>
      <c r="V118">
        <v>6.5923197262891344</v>
      </c>
      <c r="W118">
        <v>2.1258275057428619</v>
      </c>
      <c r="X118">
        <v>2.8729363490739099</v>
      </c>
      <c r="Y118">
        <v>5.6532239905625659</v>
      </c>
      <c r="Z118">
        <v>3.2171701439245481</v>
      </c>
      <c r="AA118">
        <v>0.72323239997420785</v>
      </c>
      <c r="AB118">
        <v>0.33922498995850958</v>
      </c>
      <c r="AC118">
        <v>1.1324911624162011</v>
      </c>
      <c r="AD118">
        <v>3.20278297292819</v>
      </c>
      <c r="AE118">
        <v>2.7683814753784759</v>
      </c>
      <c r="AF118">
        <v>2.8543668867371679</v>
      </c>
      <c r="AG118">
        <v>3.1814303028523909</v>
      </c>
      <c r="AH118">
        <v>4.1440421244353587</v>
      </c>
      <c r="AI118">
        <v>3.3108619345500192</v>
      </c>
      <c r="AJ118">
        <v>1.900439827432663</v>
      </c>
      <c r="AK118">
        <v>1.4681756111360611</v>
      </c>
      <c r="AL118">
        <v>0.76580759943516341</v>
      </c>
      <c r="AM118">
        <v>-0.91340172194129821</v>
      </c>
      <c r="AN118">
        <v>2.1302154755529021</v>
      </c>
      <c r="AO118">
        <v>2.885202350717492</v>
      </c>
      <c r="AP118">
        <v>1.238328370483657</v>
      </c>
      <c r="AQ118">
        <v>1.77635122351289</v>
      </c>
      <c r="AR118">
        <v>1.7813243736747071</v>
      </c>
      <c r="AS118">
        <v>1.6086347314111289</v>
      </c>
      <c r="AT118">
        <v>3.7399465330193919</v>
      </c>
      <c r="AU118">
        <v>1.894123994812787</v>
      </c>
      <c r="AV118">
        <v>0.1047595135598556</v>
      </c>
      <c r="AW118">
        <v>-0.3055087894633175</v>
      </c>
      <c r="AX118">
        <v>0.76931766335192719</v>
      </c>
      <c r="AY118">
        <v>0.32365624440696189</v>
      </c>
      <c r="AZ118">
        <v>1.485157359577016</v>
      </c>
      <c r="BA118">
        <v>0.97592213296337604</v>
      </c>
      <c r="BB118">
        <v>-1.615940627429268</v>
      </c>
      <c r="BC118">
        <v>-5.7115083827665671</v>
      </c>
      <c r="BD118">
        <v>1.4009153429996251</v>
      </c>
      <c r="BE118">
        <v>0.53428743958481562</v>
      </c>
      <c r="BF118">
        <v>-3.2420601199511481</v>
      </c>
      <c r="BG118">
        <v>-2.9724037999969819</v>
      </c>
      <c r="BH118">
        <v>-0.91781387975335349</v>
      </c>
      <c r="BI118">
        <v>0.87547740178612798</v>
      </c>
      <c r="BJ118">
        <v>1.465690444340837</v>
      </c>
      <c r="BK118">
        <v>1.8203338519222569</v>
      </c>
      <c r="BL118">
        <v>1.11781661979235</v>
      </c>
      <c r="BM118">
        <v>1.5747377163270071</v>
      </c>
      <c r="BN118">
        <v>-8.6709190993276053</v>
      </c>
    </row>
    <row r="119" spans="1:66" hidden="1">
      <c r="A119" t="s">
        <v>438</v>
      </c>
      <c r="B119" t="str">
        <f>IF(ISERROR(VLOOKUP(A119,'Country category'!$A$3:$A$50,1,FALSE)),"non-SSA","sub-Saharan Africa")</f>
        <v>non-SSA</v>
      </c>
      <c r="C119" t="s">
        <v>439</v>
      </c>
      <c r="D119" t="s">
        <v>792</v>
      </c>
      <c r="E119" t="s">
        <v>793</v>
      </c>
      <c r="M119">
        <v>0.52132654641276588</v>
      </c>
      <c r="N119">
        <v>4.4382229670970901</v>
      </c>
      <c r="O119">
        <v>4.2170749967426389</v>
      </c>
      <c r="P119">
        <v>10.51223168144568</v>
      </c>
      <c r="Q119">
        <v>0.91690959201910971</v>
      </c>
      <c r="R119">
        <v>16.129774744151721</v>
      </c>
      <c r="S119">
        <v>-7.017794963495831</v>
      </c>
      <c r="T119">
        <v>-5.7310160884488681</v>
      </c>
      <c r="U119">
        <v>-1.717120246995393</v>
      </c>
      <c r="V119">
        <v>-7.9359182568873763</v>
      </c>
      <c r="W119">
        <v>-3.7889923723549539</v>
      </c>
      <c r="X119">
        <v>-1.24395136140906</v>
      </c>
      <c r="Y119">
        <v>-2.3070522801342008</v>
      </c>
      <c r="Z119">
        <v>-7.0243635393875934</v>
      </c>
      <c r="AA119">
        <v>1.047147831025129</v>
      </c>
      <c r="AB119">
        <v>0.37234347510772642</v>
      </c>
      <c r="AC119">
        <v>0.21908343789284859</v>
      </c>
      <c r="AD119">
        <v>-3.0207685660052448</v>
      </c>
      <c r="AE119">
        <v>-4.1547259271541463</v>
      </c>
      <c r="AF119">
        <v>0.90379745819193147</v>
      </c>
      <c r="AG119">
        <v>7.0678336239752468</v>
      </c>
      <c r="AH119">
        <v>3.3644456937737459</v>
      </c>
      <c r="AI119">
        <v>6.5468428081637171</v>
      </c>
      <c r="AJ119">
        <v>3.4927606248868561</v>
      </c>
      <c r="AK119">
        <v>4.0032561401984736</v>
      </c>
      <c r="AL119">
        <v>1.05581548705085</v>
      </c>
      <c r="AM119">
        <v>8.3806143813360592</v>
      </c>
      <c r="AN119">
        <v>0.39506982595447943</v>
      </c>
      <c r="AO119">
        <v>1.3536859718336269</v>
      </c>
      <c r="AP119">
        <v>-1.0868160846917621</v>
      </c>
      <c r="AQ119">
        <v>-2.107777574510052</v>
      </c>
      <c r="AR119">
        <v>-3.268952653322629</v>
      </c>
      <c r="AS119">
        <v>0.13406472645429801</v>
      </c>
      <c r="AT119">
        <v>4.1904058593075888E-2</v>
      </c>
      <c r="AU119">
        <v>0.58682405602856136</v>
      </c>
      <c r="AV119">
        <v>1.310312584823478</v>
      </c>
      <c r="AW119">
        <v>3.031373172415087</v>
      </c>
      <c r="AX119">
        <v>0.74445447015303046</v>
      </c>
      <c r="AY119">
        <v>0.34208560949451788</v>
      </c>
      <c r="AZ119">
        <v>2.3606485654927378</v>
      </c>
      <c r="BA119">
        <v>0.92575225745719081</v>
      </c>
      <c r="BB119">
        <v>-1.298074453680726</v>
      </c>
      <c r="BC119">
        <v>-4.8232607579561906</v>
      </c>
      <c r="BD119">
        <v>-1.969941261297564</v>
      </c>
      <c r="BE119">
        <v>1.1735456501347701</v>
      </c>
      <c r="BF119">
        <v>-1.1799939064741241</v>
      </c>
      <c r="BG119">
        <v>-6.5368676013278559E-2</v>
      </c>
      <c r="BH119">
        <v>0.1145343930566014</v>
      </c>
      <c r="BI119">
        <v>0.36689481969176541</v>
      </c>
      <c r="BJ119">
        <v>0.84439041370060863</v>
      </c>
      <c r="BK119">
        <v>0.49207658971886298</v>
      </c>
      <c r="BL119">
        <v>1.403709079949621</v>
      </c>
      <c r="BM119">
        <v>0.43291211683811071</v>
      </c>
      <c r="BN119">
        <v>-10.391589650140601</v>
      </c>
    </row>
    <row r="120" spans="1:66" hidden="1">
      <c r="A120" t="s">
        <v>440</v>
      </c>
      <c r="B120" t="str">
        <f>IF(ISERROR(VLOOKUP(A120,'Country category'!$A$3:$A$50,1,FALSE)),"non-SSA","sub-Saharan Africa")</f>
        <v>non-SSA</v>
      </c>
      <c r="C120" t="s">
        <v>441</v>
      </c>
      <c r="D120" t="s">
        <v>792</v>
      </c>
      <c r="E120" t="s">
        <v>793</v>
      </c>
      <c r="W120">
        <v>5.506621314123251</v>
      </c>
      <c r="X120">
        <v>11.67798081211839</v>
      </c>
      <c r="Y120">
        <v>17.384091623112251</v>
      </c>
      <c r="Z120">
        <v>7.6837350297406743</v>
      </c>
      <c r="AA120">
        <v>13.048817381694249</v>
      </c>
      <c r="AB120">
        <v>2.907144296018942</v>
      </c>
      <c r="AC120">
        <v>-6.1687037078962561</v>
      </c>
      <c r="AD120">
        <v>5.7630802730514567E-2</v>
      </c>
      <c r="AE120">
        <v>-6.5851088971101177</v>
      </c>
      <c r="AF120">
        <v>1.4724408571263721</v>
      </c>
      <c r="AG120">
        <v>-1.483250759814325</v>
      </c>
      <c r="AH120">
        <v>-2.4246431649863349</v>
      </c>
      <c r="AI120">
        <v>-14.47882879051676</v>
      </c>
      <c r="AJ120">
        <v>-4.9338030955745467</v>
      </c>
      <c r="AK120">
        <v>-3.6496974328929781</v>
      </c>
      <c r="AL120">
        <v>8.1064701912512334</v>
      </c>
      <c r="AM120">
        <v>-1.0808968664603069</v>
      </c>
      <c r="AN120">
        <v>1.8491240664957329E-3</v>
      </c>
      <c r="AO120">
        <v>2.0701453653728379</v>
      </c>
      <c r="AP120">
        <v>-1.019173652865945</v>
      </c>
      <c r="AQ120">
        <v>0.84349453158654342</v>
      </c>
      <c r="AR120">
        <v>1.023614621468184</v>
      </c>
      <c r="AS120">
        <v>1.585899325428102</v>
      </c>
      <c r="AT120">
        <v>2.3990809302594869</v>
      </c>
      <c r="AU120">
        <v>3.3565132023900759</v>
      </c>
      <c r="AV120">
        <v>3.7907608730542961</v>
      </c>
      <c r="AW120">
        <v>1.9281290243525719</v>
      </c>
      <c r="AX120">
        <v>5.7227015159211874</v>
      </c>
      <c r="AY120">
        <v>4.6690683935432133</v>
      </c>
      <c r="AZ120">
        <v>4.0173884916693083</v>
      </c>
      <c r="BA120">
        <v>3.6151175941719629</v>
      </c>
      <c r="BB120">
        <v>2.3064157350490428</v>
      </c>
      <c r="BC120">
        <v>-0.10744999655308619</v>
      </c>
      <c r="BD120">
        <v>-2.874259126260569</v>
      </c>
      <c r="BE120">
        <v>-2.643342213976084</v>
      </c>
      <c r="BF120">
        <v>-2.97834175597032</v>
      </c>
      <c r="BG120">
        <v>-2.557640892299077</v>
      </c>
      <c r="BH120">
        <v>-1.250620961422058</v>
      </c>
      <c r="BI120">
        <v>-1.3499061709224951</v>
      </c>
      <c r="BJ120">
        <v>-1.0772210068600001</v>
      </c>
      <c r="BK120">
        <v>-0.3284859207254982</v>
      </c>
      <c r="BL120">
        <v>9.8191702726239782E-2</v>
      </c>
      <c r="BM120">
        <v>0.57904646279570215</v>
      </c>
      <c r="BN120">
        <v>-2.5301932347602332</v>
      </c>
    </row>
    <row r="121" spans="1:66" hidden="1">
      <c r="A121" t="s">
        <v>442</v>
      </c>
      <c r="B121" t="str">
        <f>IF(ISERROR(VLOOKUP(A121,'Country category'!$A$3:$A$50,1,FALSE)),"non-SSA","sub-Saharan Africa")</f>
        <v>non-SSA</v>
      </c>
      <c r="C121" t="s">
        <v>443</v>
      </c>
      <c r="D121" t="s">
        <v>792</v>
      </c>
      <c r="E121" t="s">
        <v>793</v>
      </c>
      <c r="G121">
        <v>11.04407304034034</v>
      </c>
      <c r="H121">
        <v>7.9017144206897427</v>
      </c>
      <c r="I121">
        <v>7.379857062833949</v>
      </c>
      <c r="J121">
        <v>10.52079209141661</v>
      </c>
      <c r="K121">
        <v>4.6864500164941916</v>
      </c>
      <c r="L121">
        <v>9.6323596305866346</v>
      </c>
      <c r="M121">
        <v>9.9388344991261306</v>
      </c>
      <c r="N121">
        <v>11.61742815324669</v>
      </c>
      <c r="O121">
        <v>11.14865732206265</v>
      </c>
      <c r="P121">
        <v>1.339144648043302</v>
      </c>
      <c r="Q121">
        <v>2.426652356903475</v>
      </c>
      <c r="R121">
        <v>6.9054997218887877</v>
      </c>
      <c r="S121">
        <v>6.5230235963118446</v>
      </c>
      <c r="T121">
        <v>-2.5298391997756369</v>
      </c>
      <c r="U121">
        <v>1.787835641964435</v>
      </c>
      <c r="V121">
        <v>2.8667780980180448</v>
      </c>
      <c r="W121">
        <v>3.384680714465091</v>
      </c>
      <c r="X121">
        <v>4.3182801149153676</v>
      </c>
      <c r="Y121">
        <v>4.5947683070986187</v>
      </c>
      <c r="Z121">
        <v>2.0104158573192308</v>
      </c>
      <c r="AA121">
        <v>3.4529705210876358</v>
      </c>
      <c r="AB121">
        <v>2.59830327627806</v>
      </c>
      <c r="AC121">
        <v>2.8054545822285211</v>
      </c>
      <c r="AD121">
        <v>3.8266823406769821</v>
      </c>
      <c r="AE121">
        <v>4.5767445752618698</v>
      </c>
      <c r="AF121">
        <v>2.7779208104974629</v>
      </c>
      <c r="AG121">
        <v>4.2270416734745027</v>
      </c>
      <c r="AH121">
        <v>6.3415997955823258</v>
      </c>
      <c r="AI121">
        <v>4.4396927213363284</v>
      </c>
      <c r="AJ121">
        <v>4.545273686631603</v>
      </c>
      <c r="AK121">
        <v>3.0120491849624069</v>
      </c>
      <c r="AL121">
        <v>0.47442312699254791</v>
      </c>
      <c r="AM121">
        <v>-0.83988638065260091</v>
      </c>
      <c r="AN121">
        <v>0.71149468011077488</v>
      </c>
      <c r="AO121">
        <v>2.390519558051579</v>
      </c>
      <c r="AP121">
        <v>2.9001412343580029</v>
      </c>
      <c r="AQ121">
        <v>0.74090595259883685</v>
      </c>
      <c r="AR121">
        <v>-1.5382440756550859</v>
      </c>
      <c r="AS121">
        <v>-0.51574059005513107</v>
      </c>
      <c r="AT121">
        <v>2.592891086508132</v>
      </c>
      <c r="AU121">
        <v>0.14451169008489731</v>
      </c>
      <c r="AV121">
        <v>-0.19039201361297839</v>
      </c>
      <c r="AW121">
        <v>1.3180919624152521</v>
      </c>
      <c r="AX121">
        <v>2.1517233291860549</v>
      </c>
      <c r="AY121">
        <v>1.7943398006038791</v>
      </c>
      <c r="AZ121">
        <v>1.308127183009034</v>
      </c>
      <c r="BA121">
        <v>1.367422326037854</v>
      </c>
      <c r="BB121">
        <v>-1.272109948870622</v>
      </c>
      <c r="BC121">
        <v>-5.6814523403118216</v>
      </c>
      <c r="BD121">
        <v>4.0792230484327376</v>
      </c>
      <c r="BE121">
        <v>0.2092518028196366</v>
      </c>
      <c r="BF121">
        <v>1.5367866588459549</v>
      </c>
      <c r="BG121">
        <v>2.152371065646435</v>
      </c>
      <c r="BH121">
        <v>0.42938112252039667</v>
      </c>
      <c r="BI121">
        <v>1.6684651171174489</v>
      </c>
      <c r="BJ121">
        <v>0.8700469447921364</v>
      </c>
      <c r="BK121">
        <v>1.8427090580617149</v>
      </c>
      <c r="BL121">
        <v>0.76286090988935484</v>
      </c>
      <c r="BM121">
        <v>0.48008820016889331</v>
      </c>
      <c r="BN121">
        <v>-4.2602895609936704</v>
      </c>
    </row>
    <row r="122" spans="1:66" hidden="1">
      <c r="A122" t="s">
        <v>444</v>
      </c>
      <c r="B122" t="str">
        <f>IF(ISERROR(VLOOKUP(A122,'Country category'!$A$3:$A$50,1,FALSE)),"non-SSA","sub-Saharan Africa")</f>
        <v>non-SSA</v>
      </c>
      <c r="C122" t="s">
        <v>445</v>
      </c>
      <c r="D122" t="s">
        <v>792</v>
      </c>
      <c r="E122" t="s">
        <v>793</v>
      </c>
      <c r="AK122">
        <v>-11.56105283077669</v>
      </c>
      <c r="AL122">
        <v>-5.2273235407711667</v>
      </c>
      <c r="AM122">
        <v>-8.8761544113344115</v>
      </c>
      <c r="AN122">
        <v>-11.32841062928992</v>
      </c>
      <c r="AO122">
        <v>-6.2873958890926787</v>
      </c>
      <c r="AP122">
        <v>2.0355154365638128</v>
      </c>
      <c r="AQ122">
        <v>3.3170628982431789</v>
      </c>
      <c r="AR122">
        <v>-0.18968536212248921</v>
      </c>
      <c r="AS122">
        <v>3.6856008542842602</v>
      </c>
      <c r="AT122">
        <v>10.130116493922261</v>
      </c>
      <c r="AU122">
        <v>13.69319314557916</v>
      </c>
      <c r="AV122">
        <v>9.7954702442044805</v>
      </c>
      <c r="AW122">
        <v>8.9329228438850521</v>
      </c>
      <c r="AX122">
        <v>8.8410193749892443</v>
      </c>
      <c r="AY122">
        <v>8.7291999499302477</v>
      </c>
      <c r="AZ122">
        <v>9.5353279198541259</v>
      </c>
      <c r="BA122">
        <v>7.6614431350314476</v>
      </c>
      <c r="BB122">
        <v>1.383236316404719</v>
      </c>
      <c r="BC122">
        <v>-0.78644220441962887</v>
      </c>
      <c r="BD122">
        <v>5.7942251111029037</v>
      </c>
      <c r="BE122">
        <v>5.8735076621740063</v>
      </c>
      <c r="BF122">
        <v>3.3340560704403122</v>
      </c>
      <c r="BG122">
        <v>4.4851170348114948</v>
      </c>
      <c r="BH122">
        <v>2.6767209246457502</v>
      </c>
      <c r="BI122">
        <v>-0.26826711781514229</v>
      </c>
      <c r="BJ122">
        <v>-0.32751463349558207</v>
      </c>
      <c r="BK122">
        <v>2.693432134095914</v>
      </c>
      <c r="BL122">
        <v>2.7405363796910511</v>
      </c>
      <c r="BM122">
        <v>3.161011540041244</v>
      </c>
      <c r="BN122">
        <v>-3.7516919993345539</v>
      </c>
    </row>
    <row r="123" spans="1:66">
      <c r="A123" t="s">
        <v>158</v>
      </c>
      <c r="B123" t="str">
        <f>IF(ISERROR(VLOOKUP(A123,'Country category'!$A$3:$A$50,1,FALSE)),"non-SSA","sub-Saharan Africa")</f>
        <v>sub-Saharan Africa</v>
      </c>
      <c r="C123" t="s">
        <v>446</v>
      </c>
      <c r="D123" t="s">
        <v>792</v>
      </c>
      <c r="E123" t="s">
        <v>793</v>
      </c>
      <c r="G123">
        <v>-10.610531197740331</v>
      </c>
      <c r="H123">
        <v>6.0483330672582554</v>
      </c>
      <c r="I123">
        <v>5.3486556442704938</v>
      </c>
      <c r="J123">
        <v>1.616349740970364</v>
      </c>
      <c r="K123">
        <v>-1.282018289030816</v>
      </c>
      <c r="L123">
        <v>10.98687052206915</v>
      </c>
      <c r="M123">
        <v>-4.8135581638987901E-2</v>
      </c>
      <c r="N123">
        <v>4.3720823670909246</v>
      </c>
      <c r="O123">
        <v>4.2905404932874802</v>
      </c>
      <c r="P123">
        <v>-7.9517427287756561</v>
      </c>
      <c r="Q123">
        <v>17.88012180536542</v>
      </c>
      <c r="R123">
        <v>12.908280679249669</v>
      </c>
      <c r="S123">
        <v>2.075056990250062</v>
      </c>
      <c r="T123">
        <v>0.2734368556548219</v>
      </c>
      <c r="U123">
        <v>-2.8225630602225071</v>
      </c>
      <c r="V123">
        <v>-1.6170247229831181</v>
      </c>
      <c r="W123">
        <v>5.3966038240863554</v>
      </c>
      <c r="X123">
        <v>2.9293453362328421</v>
      </c>
      <c r="Y123">
        <v>3.579834988339115</v>
      </c>
      <c r="Z123">
        <v>1.607920639662723</v>
      </c>
      <c r="AA123">
        <v>-0.15914671725812471</v>
      </c>
      <c r="AB123">
        <v>-2.3420437190773669</v>
      </c>
      <c r="AC123">
        <v>-2.513360534344613</v>
      </c>
      <c r="AD123">
        <v>-2.0428151403995121</v>
      </c>
      <c r="AE123">
        <v>0.46650668285315078</v>
      </c>
      <c r="AF123">
        <v>3.3032091240715999</v>
      </c>
      <c r="AG123">
        <v>2.1739319627420741</v>
      </c>
      <c r="AH123">
        <v>2.5043131646121708</v>
      </c>
      <c r="AI123">
        <v>1.1235278080962841</v>
      </c>
      <c r="AJ123">
        <v>0.72483737723294439</v>
      </c>
      <c r="AK123">
        <v>-1.8591618480354981</v>
      </c>
      <c r="AL123">
        <v>-3.9501400228566581</v>
      </c>
      <c r="AM123">
        <v>-2.757422699288639</v>
      </c>
      <c r="AN123">
        <v>-0.46819423618580908</v>
      </c>
      <c r="AO123">
        <v>1.3314058736998651</v>
      </c>
      <c r="AP123">
        <v>1.1554876868577819</v>
      </c>
      <c r="AQ123">
        <v>-2.3471583653062851</v>
      </c>
      <c r="AR123">
        <v>0.43969565733451083</v>
      </c>
      <c r="AS123">
        <v>-0.48517588766551972</v>
      </c>
      <c r="AT123">
        <v>-2.1251542808497419</v>
      </c>
      <c r="AU123">
        <v>0.9870091039682336</v>
      </c>
      <c r="AV123">
        <v>-2.1437156760918299</v>
      </c>
      <c r="AW123">
        <v>0.18087918910150341</v>
      </c>
      <c r="AX123">
        <v>2.2831958598622042</v>
      </c>
      <c r="AY123">
        <v>3.044994854197498</v>
      </c>
      <c r="AZ123">
        <v>3.5761931936753508</v>
      </c>
      <c r="BA123">
        <v>3.9330892341459962</v>
      </c>
      <c r="BB123">
        <v>-2.503375538573763</v>
      </c>
      <c r="BC123">
        <v>0.50384817364941625</v>
      </c>
      <c r="BD123">
        <v>5.1561725594215346</v>
      </c>
      <c r="BE123">
        <v>2.327212114978479</v>
      </c>
      <c r="BF123">
        <v>1.8209622241374599</v>
      </c>
      <c r="BG123">
        <v>1.1150722336089129</v>
      </c>
      <c r="BH123">
        <v>2.3663283397342241</v>
      </c>
      <c r="BI123">
        <v>2.3844872652169902</v>
      </c>
      <c r="BJ123">
        <v>1.720986009000399</v>
      </c>
      <c r="BK123">
        <v>1.397716646904684</v>
      </c>
      <c r="BL123">
        <v>3.2214291925449738</v>
      </c>
      <c r="BM123">
        <v>2.6220868453664248</v>
      </c>
      <c r="BN123">
        <v>-2.5358561232125818</v>
      </c>
    </row>
    <row r="124" spans="1:66" hidden="1">
      <c r="A124" t="s">
        <v>447</v>
      </c>
      <c r="B124" t="str">
        <f>IF(ISERROR(VLOOKUP(A124,'Country category'!$A$3:$A$50,1,FALSE)),"non-SSA","sub-Saharan Africa")</f>
        <v>non-SSA</v>
      </c>
      <c r="C124" t="s">
        <v>448</v>
      </c>
      <c r="D124" t="s">
        <v>792</v>
      </c>
      <c r="E124" t="s">
        <v>793</v>
      </c>
      <c r="AG124">
        <v>1.353404766760093</v>
      </c>
      <c r="AH124">
        <v>11.21961989654177</v>
      </c>
      <c r="AI124">
        <v>0.6635601505311115</v>
      </c>
      <c r="AJ124">
        <v>3.6880115927929888</v>
      </c>
      <c r="AK124">
        <v>-9.4370831758063218</v>
      </c>
      <c r="AL124">
        <v>-14.82627738086363</v>
      </c>
      <c r="AM124">
        <v>-15.48366078172606</v>
      </c>
      <c r="AN124">
        <v>-20.05683969684895</v>
      </c>
      <c r="AO124">
        <v>-6.3632791657868637</v>
      </c>
      <c r="AP124">
        <v>5.5112273748110434</v>
      </c>
      <c r="AQ124">
        <v>8.3237716383615492</v>
      </c>
      <c r="AR124">
        <v>0.56720216670267121</v>
      </c>
      <c r="AS124">
        <v>2.1267786965724298</v>
      </c>
      <c r="AT124">
        <v>4.1948241546327552</v>
      </c>
      <c r="AU124">
        <v>4.3269964963191399</v>
      </c>
      <c r="AV124">
        <v>-0.93086578818761723</v>
      </c>
      <c r="AW124">
        <v>5.9140016016547614</v>
      </c>
      <c r="AX124">
        <v>5.7394799018153861</v>
      </c>
      <c r="AY124">
        <v>-1.295074870485081</v>
      </c>
      <c r="AZ124">
        <v>2.000426387909044</v>
      </c>
      <c r="BA124">
        <v>7.51274346496389</v>
      </c>
      <c r="BB124">
        <v>7.3764404929730176</v>
      </c>
      <c r="BC124">
        <v>1.651651395621982</v>
      </c>
      <c r="BD124">
        <v>-1.6517528742935781</v>
      </c>
      <c r="BE124">
        <v>4.6747156286886016</v>
      </c>
      <c r="BF124">
        <v>-1.738142584265461</v>
      </c>
      <c r="BG124">
        <v>8.7357892727169428</v>
      </c>
      <c r="BH124">
        <v>1.957996970944436</v>
      </c>
      <c r="BI124">
        <v>1.7588644098529189</v>
      </c>
      <c r="BJ124">
        <v>2.2318052657173411</v>
      </c>
      <c r="BK124">
        <v>2.7340918914825072</v>
      </c>
      <c r="BL124">
        <v>1.713209106023498</v>
      </c>
      <c r="BM124">
        <v>2.4393352070786851</v>
      </c>
      <c r="BN124">
        <v>-10.49368541299658</v>
      </c>
    </row>
    <row r="125" spans="1:66" hidden="1">
      <c r="A125" t="s">
        <v>449</v>
      </c>
      <c r="B125" t="str">
        <f>IF(ISERROR(VLOOKUP(A125,'Country category'!$A$3:$A$50,1,FALSE)),"non-SSA","sub-Saharan Africa")</f>
        <v>non-SSA</v>
      </c>
      <c r="C125" t="s">
        <v>450</v>
      </c>
      <c r="D125" t="s">
        <v>792</v>
      </c>
      <c r="E125" t="s">
        <v>793</v>
      </c>
      <c r="AN125">
        <v>-37.00218042810841</v>
      </c>
      <c r="AO125">
        <v>6.4149475892141652</v>
      </c>
      <c r="AP125">
        <v>2.7467447329866559</v>
      </c>
      <c r="AQ125">
        <v>1.1007471115183729</v>
      </c>
      <c r="AR125">
        <v>1.957177783245186</v>
      </c>
      <c r="AS125">
        <v>9.9940151169335394</v>
      </c>
      <c r="AT125">
        <v>7.5613994592145843</v>
      </c>
      <c r="AU125">
        <v>5.9674441087152132</v>
      </c>
      <c r="AV125">
        <v>4.6197932139755844</v>
      </c>
      <c r="AW125">
        <v>6.6621638661837466</v>
      </c>
      <c r="AX125">
        <v>8.564605694004328</v>
      </c>
      <c r="AY125">
        <v>11.4849583549111</v>
      </c>
      <c r="AZ125">
        <v>9.0915639783601137</v>
      </c>
      <c r="BA125">
        <v>8.5831624191351494</v>
      </c>
      <c r="BB125">
        <v>5.1248279275792612</v>
      </c>
      <c r="BC125">
        <v>-1.402999000077358</v>
      </c>
      <c r="BD125">
        <v>4.34463271211294</v>
      </c>
      <c r="BE125">
        <v>5.3818354016050174</v>
      </c>
      <c r="BF125">
        <v>5.5778486852316149</v>
      </c>
      <c r="BG125">
        <v>5.5999868781279076</v>
      </c>
      <c r="BH125">
        <v>5.4017478803063881</v>
      </c>
      <c r="BI125">
        <v>5.2640893392283354</v>
      </c>
      <c r="BJ125">
        <v>5.2726089755884828</v>
      </c>
      <c r="BK125">
        <v>5.3720216241890881</v>
      </c>
      <c r="BL125">
        <v>5.8793858385123912</v>
      </c>
      <c r="BM125">
        <v>5.5168082887516476</v>
      </c>
      <c r="BN125">
        <v>-4.49404211947801</v>
      </c>
    </row>
    <row r="126" spans="1:66" hidden="1">
      <c r="A126" t="s">
        <v>451</v>
      </c>
      <c r="B126" t="str">
        <f>IF(ISERROR(VLOOKUP(A126,'Country category'!$A$3:$A$50,1,FALSE)),"non-SSA","sub-Saharan Africa")</f>
        <v>non-SSA</v>
      </c>
      <c r="C126" t="s">
        <v>452</v>
      </c>
      <c r="D126" t="s">
        <v>792</v>
      </c>
      <c r="E126" t="s">
        <v>793</v>
      </c>
      <c r="Q126">
        <v>-3.8634499721216291</v>
      </c>
      <c r="R126">
        <v>10.38874717966571</v>
      </c>
      <c r="S126">
        <v>19.142220974258478</v>
      </c>
      <c r="T126">
        <v>43.227534851140973</v>
      </c>
      <c r="U126">
        <v>3.8535346734579008</v>
      </c>
      <c r="V126">
        <v>-27.826336094080052</v>
      </c>
      <c r="W126">
        <v>-6.0192651499529717</v>
      </c>
      <c r="X126">
        <v>-0.43841739951092512</v>
      </c>
      <c r="Y126">
        <v>-12.879410838547241</v>
      </c>
      <c r="Z126">
        <v>-17.67219715955159</v>
      </c>
      <c r="AA126">
        <v>-4.6009190314760806</v>
      </c>
      <c r="AB126">
        <v>5.4584231206498828</v>
      </c>
      <c r="AC126">
        <v>-2.164208889464831</v>
      </c>
      <c r="AD126">
        <v>3.1528023052858458</v>
      </c>
      <c r="AE126">
        <v>-8.7325706221141388</v>
      </c>
      <c r="AF126">
        <v>-3.1201677924154301</v>
      </c>
      <c r="AG126">
        <v>-11.517062240993001</v>
      </c>
      <c r="AH126">
        <v>6.2619223760282097</v>
      </c>
      <c r="AI126">
        <v>-5.7647279437117618</v>
      </c>
      <c r="AJ126">
        <v>-2.9851621140834368</v>
      </c>
      <c r="AK126">
        <v>-1.7613852249904911</v>
      </c>
      <c r="AL126">
        <v>-0.57321939808795719</v>
      </c>
      <c r="AM126">
        <v>-0.38812348788556511</v>
      </c>
      <c r="AN126">
        <v>0.454377405130586</v>
      </c>
      <c r="AO126">
        <v>-1.348499665448557</v>
      </c>
      <c r="AP126">
        <v>0.1637690598487325</v>
      </c>
      <c r="AQ126">
        <v>3.8742288954310311E-2</v>
      </c>
      <c r="AR126">
        <v>4.7674409723101689</v>
      </c>
      <c r="AS126">
        <v>-3.2129330973477579</v>
      </c>
      <c r="AT126">
        <v>4.4423464249748292</v>
      </c>
      <c r="AU126">
        <v>-3.122233353525004</v>
      </c>
      <c r="AV126">
        <v>2.0471313839014869</v>
      </c>
      <c r="AW126">
        <v>0.24727815521667651</v>
      </c>
      <c r="AX126">
        <v>-3.431593632019315</v>
      </c>
      <c r="AY126">
        <v>2.8814519105712582</v>
      </c>
      <c r="AZ126">
        <v>-2.19152748957984</v>
      </c>
      <c r="BA126">
        <v>-0.27992085531235489</v>
      </c>
      <c r="BB126">
        <v>-4.3012199443087269</v>
      </c>
      <c r="BC126">
        <v>-1.362500922020629</v>
      </c>
      <c r="BD126">
        <v>-2.850940506946245</v>
      </c>
      <c r="BE126">
        <v>-0.1565518311093399</v>
      </c>
      <c r="BF126">
        <v>3.1147683899532548</v>
      </c>
      <c r="BG126">
        <v>2.738859609791263</v>
      </c>
      <c r="BH126">
        <v>-2.0594479402345058</v>
      </c>
      <c r="BI126">
        <v>8.8721125772415377</v>
      </c>
      <c r="BJ126">
        <v>3.6409439582618859</v>
      </c>
      <c r="BK126">
        <v>-0.54555267130174911</v>
      </c>
      <c r="BL126">
        <v>2.26287969511236</v>
      </c>
      <c r="BM126">
        <v>2.3658874603558222</v>
      </c>
      <c r="BN126">
        <v>-3.456358874383227</v>
      </c>
    </row>
    <row r="127" spans="1:66" hidden="1">
      <c r="A127" t="s">
        <v>453</v>
      </c>
      <c r="B127" t="str">
        <f>IF(ISERROR(VLOOKUP(A127,'Country category'!$A$3:$A$50,1,FALSE)),"non-SSA","sub-Saharan Africa")</f>
        <v>non-SSA</v>
      </c>
      <c r="C127" t="s">
        <v>454</v>
      </c>
      <c r="D127" t="s">
        <v>792</v>
      </c>
      <c r="E127" t="s">
        <v>793</v>
      </c>
      <c r="X127">
        <v>4.4829148889121484</v>
      </c>
      <c r="Y127">
        <v>8.2192118145644457</v>
      </c>
      <c r="Z127">
        <v>9.0701636377583696</v>
      </c>
      <c r="AA127">
        <v>2.1094377277160992</v>
      </c>
      <c r="AB127">
        <v>1.0889118390053201</v>
      </c>
      <c r="AC127">
        <v>1.796551682684395</v>
      </c>
      <c r="AD127">
        <v>9.5855941837561716</v>
      </c>
      <c r="AE127">
        <v>9.3899742261374541</v>
      </c>
      <c r="AF127">
        <v>11.91267292929923</v>
      </c>
      <c r="AG127">
        <v>7.6874776376752294</v>
      </c>
      <c r="AH127">
        <v>10.32211784450301</v>
      </c>
      <c r="AI127">
        <v>6.2090616226377193</v>
      </c>
      <c r="AJ127">
        <v>5.1221214028380757</v>
      </c>
      <c r="AK127">
        <v>-2.1587475379550369</v>
      </c>
      <c r="AL127">
        <v>3.4746118808749462</v>
      </c>
      <c r="AM127">
        <v>5.633750363070547</v>
      </c>
      <c r="AN127">
        <v>4.0948153079081351</v>
      </c>
      <c r="AO127">
        <v>4.2335630177934718</v>
      </c>
      <c r="AP127">
        <v>4.8584737147792794</v>
      </c>
      <c r="AQ127">
        <v>5.8643282757400357</v>
      </c>
      <c r="AR127">
        <v>-1.333960991522005</v>
      </c>
      <c r="AS127">
        <v>2.280491279238348</v>
      </c>
      <c r="AT127">
        <v>8.8920306849959161</v>
      </c>
      <c r="AU127">
        <v>4.0286944276195982</v>
      </c>
      <c r="AV127">
        <v>9.7476701763767437E-2</v>
      </c>
      <c r="AW127">
        <v>-5.1534149172956214</v>
      </c>
      <c r="AX127">
        <v>2.7077016472534861</v>
      </c>
      <c r="AY127">
        <v>8.4938413178551571</v>
      </c>
      <c r="AZ127">
        <v>2.101575728736222</v>
      </c>
      <c r="BA127">
        <v>-0.31760193196762998</v>
      </c>
      <c r="BB127">
        <v>5.2206942452851024</v>
      </c>
      <c r="BC127">
        <v>-4.8790992443425836</v>
      </c>
      <c r="BD127">
        <v>-1.444823709247927</v>
      </c>
      <c r="BE127">
        <v>0.94076782055910257</v>
      </c>
      <c r="BF127">
        <v>-3.088498315655031</v>
      </c>
      <c r="BG127">
        <v>4.4477006339360656</v>
      </c>
      <c r="BH127">
        <v>5.3470463912159536</v>
      </c>
      <c r="BI127">
        <v>0.18919158121939009</v>
      </c>
      <c r="BJ127">
        <v>12.4614166184795</v>
      </c>
      <c r="BK127">
        <v>0.11080894716771179</v>
      </c>
      <c r="BL127">
        <v>1.912681112922769</v>
      </c>
      <c r="BM127">
        <v>4.0145053366613874</v>
      </c>
      <c r="BN127">
        <v>-14.97611328222483</v>
      </c>
    </row>
    <row r="128" spans="1:66" hidden="1">
      <c r="A128" t="s">
        <v>455</v>
      </c>
      <c r="B128" t="str">
        <f>IF(ISERROR(VLOOKUP(A128,'Country category'!$A$3:$A$50,1,FALSE)),"non-SSA","sub-Saharan Africa")</f>
        <v>non-SSA</v>
      </c>
      <c r="C128" t="s">
        <v>456</v>
      </c>
      <c r="D128" t="s">
        <v>792</v>
      </c>
      <c r="E128" t="s">
        <v>793</v>
      </c>
      <c r="G128">
        <v>3.8095547622288142</v>
      </c>
      <c r="H128">
        <v>0.96664237445753542</v>
      </c>
      <c r="I128">
        <v>6.0264258742795249</v>
      </c>
      <c r="J128">
        <v>6.6477695176412084</v>
      </c>
      <c r="K128">
        <v>4.6246224453243059</v>
      </c>
      <c r="L128">
        <v>9.2131018764903416</v>
      </c>
      <c r="M128">
        <v>6.5620893739758657</v>
      </c>
      <c r="N128">
        <v>10.57015527412111</v>
      </c>
      <c r="O128">
        <v>11.997471227135209</v>
      </c>
      <c r="P128">
        <v>7.6750525285142572</v>
      </c>
      <c r="Q128">
        <v>8.3876428794463038</v>
      </c>
      <c r="R128">
        <v>5.2217689337706616</v>
      </c>
      <c r="S128">
        <v>12.88444211862878</v>
      </c>
      <c r="T128">
        <v>7.6521908682136512</v>
      </c>
      <c r="U128">
        <v>6.0412350593103383</v>
      </c>
      <c r="V128">
        <v>11.42815462785083</v>
      </c>
      <c r="W128">
        <v>10.598201529084481</v>
      </c>
      <c r="X128">
        <v>9.2801307300099722</v>
      </c>
      <c r="Y128">
        <v>7.0352593379445523</v>
      </c>
      <c r="Z128">
        <v>-3.1666205216750711</v>
      </c>
      <c r="AA128">
        <v>5.5859026676615846</v>
      </c>
      <c r="AB128">
        <v>6.6766189145382384</v>
      </c>
      <c r="AC128">
        <v>11.71702140972333</v>
      </c>
      <c r="AD128">
        <v>9.1957957603706859</v>
      </c>
      <c r="AE128">
        <v>6.782329339527422</v>
      </c>
      <c r="AF128">
        <v>10.225351920763529</v>
      </c>
      <c r="AG128">
        <v>11.61866563040344</v>
      </c>
      <c r="AH128">
        <v>10.896495191322609</v>
      </c>
      <c r="AI128">
        <v>6.0190630970171668</v>
      </c>
      <c r="AJ128">
        <v>8.80042947047626</v>
      </c>
      <c r="AK128">
        <v>9.6869989293583814</v>
      </c>
      <c r="AL128">
        <v>5.1007816958350531</v>
      </c>
      <c r="AM128">
        <v>5.7972855170931581</v>
      </c>
      <c r="AN128">
        <v>8.1747641513817797</v>
      </c>
      <c r="AO128">
        <v>8.5171530445416153</v>
      </c>
      <c r="AP128">
        <v>6.8676244884239566</v>
      </c>
      <c r="AQ128">
        <v>5.1796297658261778</v>
      </c>
      <c r="AR128">
        <v>-5.8118196273288021</v>
      </c>
      <c r="AS128">
        <v>10.677450583537791</v>
      </c>
      <c r="AT128">
        <v>8.152689659585306</v>
      </c>
      <c r="AU128">
        <v>4.0510064029760713</v>
      </c>
      <c r="AV128">
        <v>7.1043331095484348</v>
      </c>
      <c r="AW128">
        <v>2.6140398272663958</v>
      </c>
      <c r="AX128">
        <v>4.7812861532405151</v>
      </c>
      <c r="AY128">
        <v>4.0876451466190389</v>
      </c>
      <c r="AZ128">
        <v>4.71292765493601</v>
      </c>
      <c r="BA128">
        <v>5.2663611457193156</v>
      </c>
      <c r="BB128">
        <v>2.233752259771677</v>
      </c>
      <c r="BC128">
        <v>0.27526898032958508</v>
      </c>
      <c r="BD128">
        <v>6.274019888653882</v>
      </c>
      <c r="BE128">
        <v>2.8914119943402601</v>
      </c>
      <c r="BF128">
        <v>1.865599495965625</v>
      </c>
      <c r="BG128">
        <v>2.6961509612895469</v>
      </c>
      <c r="BH128">
        <v>2.5562195088349711</v>
      </c>
      <c r="BI128">
        <v>2.2684294006858181</v>
      </c>
      <c r="BJ128">
        <v>2.5391447288434961</v>
      </c>
      <c r="BK128">
        <v>2.8701969615114682</v>
      </c>
      <c r="BL128">
        <v>2.4194101922810489</v>
      </c>
      <c r="BM128">
        <v>2.0413746510687218</v>
      </c>
      <c r="BN128">
        <v>-0.98890119892632811</v>
      </c>
    </row>
    <row r="129" spans="1:66" hidden="1">
      <c r="A129" t="s">
        <v>457</v>
      </c>
      <c r="B129" t="str">
        <f>IF(ISERROR(VLOOKUP(A129,'Country category'!$A$3:$A$50,1,FALSE)),"non-SSA","sub-Saharan Africa")</f>
        <v>non-SSA</v>
      </c>
      <c r="C129" t="s">
        <v>458</v>
      </c>
      <c r="D129" t="s">
        <v>792</v>
      </c>
      <c r="E129" t="s">
        <v>793</v>
      </c>
      <c r="AP129">
        <v>-0.69048562307320083</v>
      </c>
      <c r="AQ129">
        <v>-2.5236856316648191</v>
      </c>
      <c r="AR129">
        <v>-3.180207789180983</v>
      </c>
      <c r="AS129">
        <v>-7.8538954260387044</v>
      </c>
      <c r="AT129">
        <v>-9.0926975308363467E-2</v>
      </c>
      <c r="AU129">
        <v>-2.557304088034186</v>
      </c>
      <c r="AV129">
        <v>1.3888969901106381</v>
      </c>
      <c r="AW129">
        <v>15.98891283600604</v>
      </c>
      <c r="AX129">
        <v>8.2928930320753409</v>
      </c>
      <c r="AY129">
        <v>7.21320197430191</v>
      </c>
      <c r="AZ129">
        <v>2.8283346299464678</v>
      </c>
      <c r="BA129">
        <v>0.47342524320835372</v>
      </c>
      <c r="BB129">
        <v>-3.3844089975507501</v>
      </c>
      <c r="BC129">
        <v>-12.51211047290491</v>
      </c>
      <c r="BD129">
        <v>-7.9451316508011161</v>
      </c>
      <c r="BE129">
        <v>3.5321609964097429</v>
      </c>
      <c r="BF129">
        <v>0.86929794718824382</v>
      </c>
      <c r="BG129">
        <v>-3.9428975456242061</v>
      </c>
      <c r="BH129">
        <v>-3.97985889929403</v>
      </c>
      <c r="BI129">
        <v>-3.2005785728376139</v>
      </c>
      <c r="BJ129">
        <v>-0.22871026159016589</v>
      </c>
      <c r="BK129">
        <v>-7.0434998913875404</v>
      </c>
      <c r="BL129">
        <v>-0.74124710257822812</v>
      </c>
      <c r="BM129">
        <v>-1.2378540862654861</v>
      </c>
      <c r="BN129">
        <v>-10.042742500004341</v>
      </c>
    </row>
    <row r="130" spans="1:66" hidden="1">
      <c r="A130" t="s">
        <v>459</v>
      </c>
      <c r="B130" t="str">
        <f>IF(ISERROR(VLOOKUP(A130,'Country category'!$A$3:$A$50,1,FALSE)),"non-SSA","sub-Saharan Africa")</f>
        <v>non-SSA</v>
      </c>
      <c r="C130" t="s">
        <v>460</v>
      </c>
      <c r="D130" t="s">
        <v>792</v>
      </c>
      <c r="E130" t="s">
        <v>793</v>
      </c>
      <c r="G130">
        <v>3.31509718715462</v>
      </c>
      <c r="H130">
        <v>1.505480323369895</v>
      </c>
      <c r="I130">
        <v>-1.121496868367132</v>
      </c>
      <c r="J130">
        <v>4.6113667044212576</v>
      </c>
      <c r="K130">
        <v>3.047916811640405</v>
      </c>
      <c r="L130">
        <v>1.870228737722599</v>
      </c>
      <c r="M130">
        <v>1.7367676609411551</v>
      </c>
      <c r="N130">
        <v>4.6383962523759408</v>
      </c>
      <c r="O130">
        <v>4.2870062147532906</v>
      </c>
      <c r="P130">
        <v>4.1596473202264406</v>
      </c>
      <c r="Q130">
        <v>4.4278546663382201</v>
      </c>
      <c r="R130">
        <v>5.0759891452201629</v>
      </c>
      <c r="S130">
        <v>6.098593154058733</v>
      </c>
      <c r="T130">
        <v>4.1360811925421794</v>
      </c>
      <c r="U130">
        <v>1.783847425624145</v>
      </c>
      <c r="V130">
        <v>3.071577196786635</v>
      </c>
      <c r="W130">
        <v>2.3664698936295849</v>
      </c>
      <c r="X130">
        <v>1.891713516329659</v>
      </c>
      <c r="Y130">
        <v>4.8832268562331222</v>
      </c>
      <c r="Z130">
        <v>4.3696161555040476</v>
      </c>
      <c r="AA130">
        <v>-1.567021565273635</v>
      </c>
      <c r="AB130">
        <v>-2.0503663328305488</v>
      </c>
      <c r="AC130">
        <v>-3.8352558075609831</v>
      </c>
      <c r="AD130">
        <v>1.6739641340577409</v>
      </c>
      <c r="AE130">
        <v>1.1161913032893269</v>
      </c>
      <c r="AF130">
        <v>1.649594653220205</v>
      </c>
      <c r="AG130">
        <v>1.0212828926358379</v>
      </c>
      <c r="AH130">
        <v>-1.6559328398098221</v>
      </c>
      <c r="AI130">
        <v>-0.43937631027533541</v>
      </c>
      <c r="AJ130">
        <v>-2.3716470273653698</v>
      </c>
      <c r="AK130">
        <v>1.030901046032568</v>
      </c>
      <c r="AL130">
        <v>0.34118149511839141</v>
      </c>
      <c r="AM130">
        <v>2.3257889718234712</v>
      </c>
      <c r="AN130">
        <v>3.6427206588436718</v>
      </c>
      <c r="AO130">
        <v>-1.224651340737154</v>
      </c>
      <c r="AP130">
        <v>2.289539495771109</v>
      </c>
      <c r="AQ130">
        <v>3.4924107710571519</v>
      </c>
      <c r="AR130">
        <v>0.88253831889856826</v>
      </c>
      <c r="AS130">
        <v>-1.0152921861386091</v>
      </c>
      <c r="AT130">
        <v>2.0424102588738009</v>
      </c>
      <c r="AU130">
        <v>-1.199791295486037</v>
      </c>
      <c r="AV130">
        <v>-0.92185210745041957</v>
      </c>
      <c r="AW130">
        <v>1.1692821121212229</v>
      </c>
      <c r="AX130">
        <v>4.1037625080999334</v>
      </c>
      <c r="AY130">
        <v>2.7986212809817199</v>
      </c>
      <c r="AZ130">
        <v>3.918014821962188</v>
      </c>
      <c r="BA130">
        <v>4.2491625670553219</v>
      </c>
      <c r="BB130">
        <v>2.6778753027990381</v>
      </c>
      <c r="BC130">
        <v>-3.1732579295003802</v>
      </c>
      <c r="BD130">
        <v>5.5314980200349027</v>
      </c>
      <c r="BE130">
        <v>3.3884257730412628</v>
      </c>
      <c r="BF130">
        <v>1.3394780686843999</v>
      </c>
      <c r="BG130">
        <v>1.8085912354942619</v>
      </c>
      <c r="BH130">
        <v>0.30938502885074121</v>
      </c>
      <c r="BI130">
        <v>-0.60767797044822203</v>
      </c>
      <c r="BJ130">
        <v>-1.3196627168383941</v>
      </c>
      <c r="BK130">
        <v>0.93685581226536385</v>
      </c>
      <c r="BL130">
        <v>0.56057138615477697</v>
      </c>
      <c r="BM130">
        <v>-0.25091294330769642</v>
      </c>
      <c r="BN130">
        <v>-7.6831962791656707</v>
      </c>
    </row>
    <row r="131" spans="1:66" hidden="1">
      <c r="A131" t="s">
        <v>461</v>
      </c>
      <c r="B131" t="str">
        <f>IF(ISERROR(VLOOKUP(A131,'Country category'!$A$3:$A$50,1,FALSE)),"non-SSA","sub-Saharan Africa")</f>
        <v>non-SSA</v>
      </c>
      <c r="C131" t="s">
        <v>462</v>
      </c>
      <c r="D131" t="s">
        <v>792</v>
      </c>
      <c r="E131" t="s">
        <v>793</v>
      </c>
      <c r="AE131">
        <v>2.176065428285014</v>
      </c>
      <c r="AF131">
        <v>1.9462130176446659</v>
      </c>
      <c r="AG131">
        <v>-4.23562158222704</v>
      </c>
      <c r="AH131">
        <v>-4.8198165961754</v>
      </c>
      <c r="AI131">
        <v>10.934246873445399</v>
      </c>
      <c r="AJ131">
        <v>3.7071080153880729</v>
      </c>
      <c r="AK131">
        <v>1.420451993560889</v>
      </c>
      <c r="AL131">
        <v>2.7190616392040572</v>
      </c>
      <c r="AM131">
        <v>3.17071893220951</v>
      </c>
      <c r="AN131">
        <v>5.512251588028235</v>
      </c>
      <c r="AO131">
        <v>4.5878427569464293</v>
      </c>
      <c r="AP131">
        <v>4.6669116413548437</v>
      </c>
      <c r="AQ131">
        <v>4.7745845834536738</v>
      </c>
      <c r="AR131">
        <v>2.0620341372214308</v>
      </c>
      <c r="AS131">
        <v>5.4465603185885954</v>
      </c>
      <c r="AT131">
        <v>4.0427498209703288</v>
      </c>
      <c r="AU131">
        <v>4.0724947634289492</v>
      </c>
      <c r="AV131">
        <v>4.3055848610170386</v>
      </c>
      <c r="AW131">
        <v>4.480877769430009</v>
      </c>
      <c r="AX131">
        <v>4.7505710983137561</v>
      </c>
      <c r="AY131">
        <v>5.441348217994161</v>
      </c>
      <c r="AZ131">
        <v>6.8653272445358198</v>
      </c>
      <c r="BA131">
        <v>5.8073038343317052</v>
      </c>
      <c r="BB131">
        <v>6.0117215173688692</v>
      </c>
      <c r="BC131">
        <v>5.7185761229718386</v>
      </c>
      <c r="BD131">
        <v>6.7807443052016652</v>
      </c>
      <c r="BE131">
        <v>6.3639044988010482</v>
      </c>
      <c r="BF131">
        <v>6.4007604406613723</v>
      </c>
      <c r="BG131">
        <v>6.428109957160828</v>
      </c>
      <c r="BH131">
        <v>6.0161863727461622</v>
      </c>
      <c r="BI131">
        <v>5.6565656644497579</v>
      </c>
      <c r="BJ131">
        <v>5.3862228388408084</v>
      </c>
      <c r="BK131">
        <v>5.2447513451045751</v>
      </c>
      <c r="BL131">
        <v>4.6159553708456684</v>
      </c>
      <c r="BM131">
        <v>3.869747640561755</v>
      </c>
      <c r="BN131">
        <v>-0.96261171384078636</v>
      </c>
    </row>
    <row r="132" spans="1:66" hidden="1">
      <c r="A132" t="s">
        <v>463</v>
      </c>
      <c r="B132" t="str">
        <f>IF(ISERROR(VLOOKUP(A132,'Country category'!$A$3:$A$50,1,FALSE)),"non-SSA","sub-Saharan Africa")</f>
        <v>non-SSA</v>
      </c>
      <c r="C132" t="s">
        <v>464</v>
      </c>
      <c r="D132" t="s">
        <v>792</v>
      </c>
      <c r="E132" t="s">
        <v>793</v>
      </c>
      <c r="AI132">
        <v>-43.33249204702846</v>
      </c>
      <c r="AJ132">
        <v>23.075589553834192</v>
      </c>
      <c r="AK132">
        <v>43.377412522516153</v>
      </c>
      <c r="AL132">
        <v>10.592719707909509</v>
      </c>
      <c r="AM132">
        <v>4.9650005054056976</v>
      </c>
      <c r="AN132">
        <v>3.110944521964456</v>
      </c>
      <c r="AO132">
        <v>2.6770917917238819</v>
      </c>
      <c r="AP132">
        <v>8.7498220079233846</v>
      </c>
      <c r="AQ132">
        <v>-0.26434077045274762</v>
      </c>
      <c r="AR132">
        <v>2.6808820904974771</v>
      </c>
      <c r="AS132">
        <v>-1.9654541045130001</v>
      </c>
      <c r="AT132">
        <v>-1.1637906720357449</v>
      </c>
      <c r="AU132">
        <v>-1.691775140638185E-2</v>
      </c>
      <c r="AV132">
        <v>-1.3052474621918859</v>
      </c>
      <c r="AW132">
        <v>-1.6226755046879049</v>
      </c>
      <c r="AX132">
        <v>2.4537322721033661</v>
      </c>
      <c r="AY132">
        <v>-0.1417526437119534</v>
      </c>
      <c r="AZ132">
        <v>0.2481008833885312</v>
      </c>
      <c r="BA132">
        <v>9.1366600054256111</v>
      </c>
      <c r="BB132">
        <v>9.1286902967914614</v>
      </c>
      <c r="BC132">
        <v>9.1263816410982059</v>
      </c>
      <c r="BD132">
        <v>4.9223540822721787</v>
      </c>
      <c r="BE132">
        <v>-3.9599621220378078</v>
      </c>
      <c r="BF132">
        <v>-3.6737525726189659</v>
      </c>
      <c r="BG132">
        <v>-2.7795639408771962</v>
      </c>
      <c r="BH132">
        <v>-3.2413867734992148</v>
      </c>
      <c r="BI132">
        <v>-3.6005720248231512</v>
      </c>
      <c r="BJ132">
        <v>-1.1654177560607619</v>
      </c>
      <c r="BK132">
        <v>-0.7711175576552165</v>
      </c>
      <c r="BL132">
        <v>-2.2758909986772271</v>
      </c>
      <c r="BM132">
        <v>-7.1071537327246972</v>
      </c>
      <c r="BN132">
        <v>-21.116004426051251</v>
      </c>
    </row>
    <row r="133" spans="1:66">
      <c r="A133" t="s">
        <v>160</v>
      </c>
      <c r="B133" t="str">
        <f>IF(ISERROR(VLOOKUP(A133,'Country category'!$A$3:$A$50,1,FALSE)),"non-SSA","sub-Saharan Africa")</f>
        <v>sub-Saharan Africa</v>
      </c>
      <c r="C133" t="s">
        <v>465</v>
      </c>
      <c r="D133" t="s">
        <v>792</v>
      </c>
      <c r="E133" t="s">
        <v>793</v>
      </c>
      <c r="AU133">
        <v>-0.75487866424886363</v>
      </c>
      <c r="AV133">
        <v>1.334264238282671</v>
      </c>
      <c r="AW133">
        <v>-31.333075444274801</v>
      </c>
      <c r="AX133">
        <v>0.70209130899642958</v>
      </c>
      <c r="AY133">
        <v>2.5835174753197241</v>
      </c>
      <c r="AZ133">
        <v>4.4384412132216511</v>
      </c>
      <c r="BA133">
        <v>5.3366359298341726</v>
      </c>
      <c r="BB133">
        <v>2.811231841494461</v>
      </c>
      <c r="BC133">
        <v>1.1978863535258879</v>
      </c>
      <c r="BD133">
        <v>2.358236393082962</v>
      </c>
      <c r="BE133">
        <v>4.8048455557683667</v>
      </c>
      <c r="BF133">
        <v>4.9068620407393411</v>
      </c>
      <c r="BG133">
        <v>5.8046680631351251</v>
      </c>
      <c r="BH133">
        <v>-1.8665743337330409</v>
      </c>
      <c r="BI133">
        <v>-2.5385627912418158</v>
      </c>
      <c r="BJ133">
        <v>-4.0137087266577112</v>
      </c>
      <c r="BK133">
        <v>-6.0039735974640962E-2</v>
      </c>
      <c r="BL133">
        <v>-1.293225465157505</v>
      </c>
      <c r="BM133">
        <v>-4.8061273238561313</v>
      </c>
      <c r="BN133">
        <v>-5.2905856362897481</v>
      </c>
    </row>
    <row r="134" spans="1:66" hidden="1">
      <c r="A134" t="s">
        <v>466</v>
      </c>
      <c r="B134" t="str">
        <f>IF(ISERROR(VLOOKUP(A134,'Country category'!$A$3:$A$50,1,FALSE)),"non-SSA","sub-Saharan Africa")</f>
        <v>non-SSA</v>
      </c>
      <c r="C134" t="s">
        <v>467</v>
      </c>
      <c r="D134" t="s">
        <v>792</v>
      </c>
      <c r="E134" t="s">
        <v>793</v>
      </c>
      <c r="AT134">
        <v>2.0929941441769842</v>
      </c>
      <c r="AU134">
        <v>-3.3033419192339442</v>
      </c>
      <c r="AV134">
        <v>-2.5318767566145648</v>
      </c>
      <c r="AW134">
        <v>11.217411212225031</v>
      </c>
      <c r="AX134">
        <v>2.822159733100932</v>
      </c>
      <c r="AY134">
        <v>10.16425424271203</v>
      </c>
      <c r="AZ134">
        <v>4.9038370208796644</v>
      </c>
      <c r="BA134">
        <v>4.7874668238425224</v>
      </c>
      <c r="BB134">
        <v>1.244727456478117</v>
      </c>
      <c r="BC134">
        <v>-2.0071715053364581</v>
      </c>
      <c r="BD134">
        <v>3.9422134139033891</v>
      </c>
      <c r="BE134">
        <v>-62.378046537795043</v>
      </c>
      <c r="BF134">
        <v>121.77947176888151</v>
      </c>
      <c r="BG134">
        <v>-14.0729727685524</v>
      </c>
      <c r="BH134">
        <v>-24.498010813500638</v>
      </c>
      <c r="BI134">
        <v>-9.6611400412838009</v>
      </c>
      <c r="BJ134">
        <v>-3.9011207222388999</v>
      </c>
      <c r="BK134">
        <v>24.976038170357072</v>
      </c>
      <c r="BL134">
        <v>13.446086740921871</v>
      </c>
      <c r="BM134">
        <v>1.039878865561946</v>
      </c>
      <c r="BN134">
        <v>-32.238164295961177</v>
      </c>
    </row>
    <row r="135" spans="1:66" hidden="1">
      <c r="A135" t="s">
        <v>468</v>
      </c>
      <c r="B135" t="str">
        <f>IF(ISERROR(VLOOKUP(A135,'Country category'!$A$3:$A$50,1,FALSE)),"non-SSA","sub-Saharan Africa")</f>
        <v>non-SSA</v>
      </c>
      <c r="C135" t="s">
        <v>469</v>
      </c>
      <c r="D135" t="s">
        <v>792</v>
      </c>
      <c r="E135" t="s">
        <v>793</v>
      </c>
      <c r="X135">
        <v>8.6601255164684829</v>
      </c>
      <c r="Y135">
        <v>2.2288909890003619</v>
      </c>
      <c r="Z135">
        <v>-3.6146747545946312</v>
      </c>
      <c r="AA135">
        <v>4.8798468777688129</v>
      </c>
      <c r="AB135">
        <v>0.77679642951036953</v>
      </c>
      <c r="AC135">
        <v>3.6089034999763361</v>
      </c>
      <c r="AD135">
        <v>5.7769246486466983</v>
      </c>
      <c r="AE135">
        <v>6.6151485772964378</v>
      </c>
      <c r="AF135">
        <v>12.44081128751853</v>
      </c>
      <c r="AG135">
        <v>2.0019825257176649</v>
      </c>
      <c r="AH135">
        <v>11.76795242493267</v>
      </c>
      <c r="AI135">
        <v>7.0363337045490084</v>
      </c>
      <c r="AJ135">
        <v>8.1135835541278851</v>
      </c>
      <c r="AK135">
        <v>-1.045344634700442</v>
      </c>
      <c r="AL135">
        <v>6.6150658413461514</v>
      </c>
      <c r="AM135">
        <v>-0.56991372975242882</v>
      </c>
      <c r="AN135">
        <v>0.42346790984436211</v>
      </c>
      <c r="AO135">
        <v>0.50746987832633295</v>
      </c>
      <c r="AP135">
        <v>1.5630751486159511</v>
      </c>
      <c r="AQ135">
        <v>-2.0647511791259059</v>
      </c>
      <c r="AR135">
        <v>4.8257728301346958</v>
      </c>
      <c r="AS135">
        <v>1.368904438445</v>
      </c>
      <c r="AT135">
        <v>-1.06767744174654</v>
      </c>
      <c r="AU135">
        <v>-4.2916459388774229</v>
      </c>
      <c r="AV135">
        <v>-0.34458564550574522</v>
      </c>
      <c r="AW135">
        <v>3.5254778184565079</v>
      </c>
      <c r="AX135">
        <v>6.4116347438998096</v>
      </c>
      <c r="AY135">
        <v>-1.377508574323244</v>
      </c>
      <c r="AZ135">
        <v>4.9302483007099198</v>
      </c>
      <c r="BA135">
        <v>0.31707962460367872</v>
      </c>
      <c r="BB135">
        <v>3.488151515821897</v>
      </c>
      <c r="BC135">
        <v>-4.0769469879580527</v>
      </c>
      <c r="BD135">
        <v>0.51307349867396113</v>
      </c>
      <c r="BE135">
        <v>4.6144882923595532</v>
      </c>
      <c r="BF135">
        <v>-0.83033259825839423</v>
      </c>
      <c r="BG135">
        <v>-3.6385820193068672</v>
      </c>
      <c r="BH135">
        <v>1.300969624240111</v>
      </c>
      <c r="BI135">
        <v>-1.8142250008408209</v>
      </c>
      <c r="BJ135">
        <v>3.129891366460825</v>
      </c>
      <c r="BK135">
        <v>2.9715317368340379</v>
      </c>
      <c r="BL135">
        <v>2.3973307557506298</v>
      </c>
      <c r="BM135">
        <v>-0.55871723677508101</v>
      </c>
      <c r="BN135">
        <v>-20.735286098434319</v>
      </c>
    </row>
    <row r="136" spans="1:66" hidden="1">
      <c r="A136" t="s">
        <v>470</v>
      </c>
      <c r="B136" t="str">
        <f>IF(ISERROR(VLOOKUP(A136,'Country category'!$A$3:$A$50,1,FALSE)),"non-SSA","sub-Saharan Africa")</f>
        <v>non-SSA</v>
      </c>
      <c r="C136" t="s">
        <v>471</v>
      </c>
      <c r="D136" t="s">
        <v>792</v>
      </c>
      <c r="E136" t="s">
        <v>793</v>
      </c>
      <c r="G136">
        <v>3.2955736582482591</v>
      </c>
      <c r="H136">
        <v>1.4892804527174519</v>
      </c>
      <c r="I136">
        <v>-0.74017042392732435</v>
      </c>
      <c r="J136">
        <v>4.341266285177241</v>
      </c>
      <c r="K136">
        <v>2.8701768277211239</v>
      </c>
      <c r="L136">
        <v>2.2227186741685192</v>
      </c>
      <c r="M136">
        <v>1.6623069049274191</v>
      </c>
      <c r="N136">
        <v>4.3868818388405941</v>
      </c>
      <c r="O136">
        <v>4.2541677993027207</v>
      </c>
      <c r="P136">
        <v>3.9209326700156741</v>
      </c>
      <c r="Q136">
        <v>4.3753958034014317</v>
      </c>
      <c r="R136">
        <v>4.6220047554252233</v>
      </c>
      <c r="S136">
        <v>5.4864588510848904</v>
      </c>
      <c r="T136">
        <v>3.8174715715835821</v>
      </c>
      <c r="U136">
        <v>1.175004266263286</v>
      </c>
      <c r="V136">
        <v>3.0678349308055601</v>
      </c>
      <c r="W136">
        <v>2.5467320787655718</v>
      </c>
      <c r="X136">
        <v>2.1331012001135581</v>
      </c>
      <c r="Y136">
        <v>4.9796307409042839</v>
      </c>
      <c r="Z136">
        <v>4.3731459653667031</v>
      </c>
      <c r="AA136">
        <v>-1.3779145303410021</v>
      </c>
      <c r="AB136">
        <v>-2.4414802182561601</v>
      </c>
      <c r="AC136">
        <v>-4.0071545149600922</v>
      </c>
      <c r="AD136">
        <v>1.6999380334966221</v>
      </c>
      <c r="AE136">
        <v>1.110165357544759</v>
      </c>
      <c r="AF136">
        <v>1.7507239031630211</v>
      </c>
      <c r="AG136">
        <v>1.205964165585115</v>
      </c>
      <c r="AH136">
        <v>-1.3109277170239151</v>
      </c>
      <c r="AI136">
        <v>-0.1182421774031326</v>
      </c>
      <c r="AJ136">
        <v>-2.3114471994813641</v>
      </c>
      <c r="AK136">
        <v>1.1371751640436121</v>
      </c>
      <c r="AL136">
        <v>0.73804128883135434</v>
      </c>
      <c r="AM136">
        <v>2.378395610765367</v>
      </c>
      <c r="AN136">
        <v>3.6000785498030718</v>
      </c>
      <c r="AO136">
        <v>-0.81789249853785861</v>
      </c>
      <c r="AP136">
        <v>2.374584177501887</v>
      </c>
      <c r="AQ136">
        <v>3.623894038001978</v>
      </c>
      <c r="AR136">
        <v>1.067801545899385</v>
      </c>
      <c r="AS136">
        <v>-0.86810008206332157</v>
      </c>
      <c r="AT136">
        <v>2.07706294100231</v>
      </c>
      <c r="AU136">
        <v>-0.91399859732746336</v>
      </c>
      <c r="AV136">
        <v>-0.83378303446988866</v>
      </c>
      <c r="AW136">
        <v>1.181733657510492</v>
      </c>
      <c r="AX136">
        <v>4.2668697379737068</v>
      </c>
      <c r="AY136">
        <v>2.7163057502671388</v>
      </c>
      <c r="AZ136">
        <v>3.797248476452836</v>
      </c>
      <c r="BA136">
        <v>4.0276792098076442</v>
      </c>
      <c r="BB136">
        <v>2.5143585290438888</v>
      </c>
      <c r="BC136">
        <v>-3.1267072901556929</v>
      </c>
      <c r="BD136">
        <v>5.2538551073795503</v>
      </c>
      <c r="BE136">
        <v>3.2886648463185959</v>
      </c>
      <c r="BF136">
        <v>1.3917435299464389</v>
      </c>
      <c r="BG136">
        <v>1.7786685429269939</v>
      </c>
      <c r="BH136">
        <v>0.31179339555194469</v>
      </c>
      <c r="BI136">
        <v>-0.47366886104322248</v>
      </c>
      <c r="BJ136">
        <v>-1.1364956206964369</v>
      </c>
      <c r="BK136">
        <v>0.90099815808551398</v>
      </c>
      <c r="BL136">
        <v>0.68644209875479589</v>
      </c>
      <c r="BM136">
        <v>-0.129842236573225</v>
      </c>
      <c r="BN136">
        <v>-7.5583578086473304</v>
      </c>
    </row>
    <row r="137" spans="1:66" hidden="1">
      <c r="A137" t="s">
        <v>472</v>
      </c>
      <c r="B137" t="str">
        <f>IF(ISERROR(VLOOKUP(A137,'Country category'!$A$3:$A$50,1,FALSE)),"non-SSA","sub-Saharan Africa")</f>
        <v>non-SSA</v>
      </c>
      <c r="C137" t="s">
        <v>473</v>
      </c>
      <c r="D137" t="s">
        <v>792</v>
      </c>
      <c r="E137" t="s">
        <v>793</v>
      </c>
      <c r="AA137">
        <v>6.736875423496258E-2</v>
      </c>
      <c r="AB137">
        <v>-1.2414489375334909</v>
      </c>
      <c r="AC137">
        <v>-0.45886942408446879</v>
      </c>
      <c r="AD137">
        <v>-0.2177808202257836</v>
      </c>
      <c r="AE137">
        <v>-0.95965689471159976</v>
      </c>
      <c r="AF137">
        <v>0.90096513617739049</v>
      </c>
      <c r="AG137">
        <v>1.38525795162063</v>
      </c>
      <c r="AH137">
        <v>-8.1974274925869395E-2</v>
      </c>
      <c r="AI137">
        <v>-0.70333773038591119</v>
      </c>
      <c r="AJ137">
        <v>-2.1375213184069111</v>
      </c>
      <c r="AK137">
        <v>-0.97639070699038655</v>
      </c>
      <c r="AL137">
        <v>-2.3343121423597348</v>
      </c>
      <c r="AM137">
        <v>-3.4419537661084689</v>
      </c>
      <c r="AN137">
        <v>-1.7110472041323419</v>
      </c>
      <c r="AO137">
        <v>3.2252033886447999</v>
      </c>
      <c r="AP137">
        <v>3.0601646820987161</v>
      </c>
      <c r="AQ137">
        <v>2.0985231602255112</v>
      </c>
      <c r="AR137">
        <v>1.404636478379601</v>
      </c>
      <c r="AS137">
        <v>1.412512902034607</v>
      </c>
      <c r="AT137">
        <v>1.575139383474905</v>
      </c>
      <c r="AU137">
        <v>2.551642946628931</v>
      </c>
      <c r="AV137">
        <v>2.5326903859607062</v>
      </c>
      <c r="AW137">
        <v>2.3186348213532431</v>
      </c>
      <c r="AX137">
        <v>3.9173853992086691</v>
      </c>
      <c r="AY137">
        <v>5.0787843179417109</v>
      </c>
      <c r="AZ137">
        <v>4.5148024902336772</v>
      </c>
      <c r="BA137">
        <v>5.0236364567195437</v>
      </c>
      <c r="BB137">
        <v>4.1848014501469208</v>
      </c>
      <c r="BC137">
        <v>1.7713754877577801</v>
      </c>
      <c r="BD137">
        <v>3.772946685397045</v>
      </c>
      <c r="BE137">
        <v>0.92787119199937251</v>
      </c>
      <c r="BF137">
        <v>0.82215345620309677</v>
      </c>
      <c r="BG137">
        <v>3.2524346358425329</v>
      </c>
      <c r="BH137">
        <v>3.121389784711567</v>
      </c>
      <c r="BI137">
        <v>5.1084257364308883E-2</v>
      </c>
      <c r="BJ137">
        <v>1.4174835065388289</v>
      </c>
      <c r="BK137">
        <v>2.052429770049514</v>
      </c>
      <c r="BL137">
        <v>2.103128299352178</v>
      </c>
      <c r="BM137">
        <v>2.6143072073071778</v>
      </c>
      <c r="BN137">
        <v>-1.6042104270467381</v>
      </c>
    </row>
    <row r="138" spans="1:66" hidden="1">
      <c r="A138" t="s">
        <v>474</v>
      </c>
      <c r="B138" t="str">
        <f>IF(ISERROR(VLOOKUP(A138,'Country category'!$A$3:$A$50,1,FALSE)),"non-SSA","sub-Saharan Africa")</f>
        <v>non-SSA</v>
      </c>
      <c r="C138" t="s">
        <v>475</v>
      </c>
      <c r="D138" t="s">
        <v>792</v>
      </c>
      <c r="E138" t="s">
        <v>793</v>
      </c>
      <c r="AB138">
        <v>-0.96583785879769835</v>
      </c>
      <c r="AC138">
        <v>-0.46080749252256231</v>
      </c>
      <c r="AD138">
        <v>-3.3481798166442762</v>
      </c>
      <c r="AE138">
        <v>-1.9942172455879761</v>
      </c>
      <c r="AF138">
        <v>0.42857026566751699</v>
      </c>
      <c r="AG138">
        <v>2.6787929957455821</v>
      </c>
      <c r="AH138">
        <v>1.0304381086361469</v>
      </c>
      <c r="AI138">
        <v>-1.7297480993696721</v>
      </c>
      <c r="AJ138">
        <v>-4.2074031029868877</v>
      </c>
      <c r="AK138">
        <v>-1.475509836637229</v>
      </c>
      <c r="AL138">
        <v>-2.1921377363955088</v>
      </c>
      <c r="AM138">
        <v>-1.5868132725924511</v>
      </c>
      <c r="AN138">
        <v>-0.91560277874910412</v>
      </c>
      <c r="AO138">
        <v>2.0369885568148618</v>
      </c>
      <c r="AP138">
        <v>2.7464231560931012</v>
      </c>
      <c r="AQ138">
        <v>1.88106124548797</v>
      </c>
      <c r="AR138">
        <v>1.0550765294962761</v>
      </c>
      <c r="AS138">
        <v>-0.30881510044851268</v>
      </c>
      <c r="AT138">
        <v>0.14662809515802169</v>
      </c>
      <c r="AU138">
        <v>1.8290923686499241</v>
      </c>
      <c r="AV138">
        <v>1.241117324353695</v>
      </c>
      <c r="AW138">
        <v>1.7473149317008421</v>
      </c>
      <c r="AX138">
        <v>3.0566007606717989</v>
      </c>
      <c r="AY138">
        <v>3.5491045988272418</v>
      </c>
      <c r="AZ138">
        <v>2.8351899197741801</v>
      </c>
      <c r="BA138">
        <v>3.1544469847208769</v>
      </c>
      <c r="BB138">
        <v>2.5659583910015158</v>
      </c>
      <c r="BC138">
        <v>1.162526802691445</v>
      </c>
      <c r="BD138">
        <v>4.0875430398772608</v>
      </c>
      <c r="BE138">
        <v>-1.8535890904493331</v>
      </c>
      <c r="BF138">
        <v>-5.7124001940714209</v>
      </c>
      <c r="BG138">
        <v>0.81430148128700353</v>
      </c>
      <c r="BH138">
        <v>1.7375071317877939</v>
      </c>
      <c r="BI138">
        <v>-3.0012211835663152</v>
      </c>
      <c r="BJ138">
        <v>-0.37430325473061998</v>
      </c>
      <c r="BK138">
        <v>0.50403611062263565</v>
      </c>
      <c r="BL138">
        <v>0.88878271920837904</v>
      </c>
      <c r="BM138">
        <v>1.721045038231267</v>
      </c>
      <c r="BN138">
        <v>-1.992373230806564</v>
      </c>
    </row>
    <row r="139" spans="1:66" hidden="1">
      <c r="A139" t="s">
        <v>476</v>
      </c>
      <c r="B139" t="str">
        <f>IF(ISERROR(VLOOKUP(A139,'Country category'!$A$3:$A$50,1,FALSE)),"non-SSA","sub-Saharan Africa")</f>
        <v>non-SSA</v>
      </c>
      <c r="C139" t="s">
        <v>477</v>
      </c>
      <c r="D139" t="s">
        <v>792</v>
      </c>
      <c r="E139" t="s">
        <v>793</v>
      </c>
      <c r="Q139">
        <v>-0.48778067696133581</v>
      </c>
      <c r="R139">
        <v>-0.3126902264889253</v>
      </c>
      <c r="S139">
        <v>-0.1289135863455613</v>
      </c>
      <c r="T139">
        <v>-0.21067392948485519</v>
      </c>
      <c r="U139">
        <v>-0.28728008701391161</v>
      </c>
      <c r="V139">
        <v>2.5832214066888781</v>
      </c>
      <c r="W139">
        <v>2.5393406743906302</v>
      </c>
      <c r="X139">
        <v>2.589490840241552</v>
      </c>
      <c r="Y139">
        <v>2.7221658694144111</v>
      </c>
      <c r="Z139">
        <v>3.0667315198934229</v>
      </c>
      <c r="AA139">
        <v>3.424162643242695</v>
      </c>
      <c r="AB139">
        <v>-2.7176313792158311</v>
      </c>
      <c r="AC139">
        <v>-0.42588009499505119</v>
      </c>
      <c r="AD139">
        <v>3.3674025220774979</v>
      </c>
      <c r="AE139">
        <v>6.0086325126142697</v>
      </c>
      <c r="AF139">
        <v>2.995934959349754</v>
      </c>
      <c r="AG139">
        <v>8.1202126618932624</v>
      </c>
      <c r="AH139">
        <v>4.5074382771132377</v>
      </c>
      <c r="AI139">
        <v>3.3386764581509571</v>
      </c>
      <c r="AJ139">
        <v>1.0417480459143891</v>
      </c>
      <c r="AK139">
        <v>0.48877756406595552</v>
      </c>
      <c r="AL139">
        <v>2.2549911427435632</v>
      </c>
      <c r="AM139">
        <v>2.8186299005638769</v>
      </c>
      <c r="AN139">
        <v>5.3623233303373041</v>
      </c>
      <c r="AO139">
        <v>4.2677394580143746</v>
      </c>
      <c r="AP139">
        <v>5.3027792556948867</v>
      </c>
      <c r="AQ139">
        <v>5.6216424200486594</v>
      </c>
      <c r="AR139">
        <v>6.173497062465799</v>
      </c>
      <c r="AS139">
        <v>8.8641930392879118</v>
      </c>
      <c r="AT139">
        <v>1.9168763965979849</v>
      </c>
      <c r="AU139">
        <v>-1.7955144154252309</v>
      </c>
      <c r="AV139">
        <v>-1.9931845001494679</v>
      </c>
      <c r="AW139">
        <v>-2.761161231073999</v>
      </c>
      <c r="AX139">
        <v>2.2254845286824292</v>
      </c>
      <c r="AY139">
        <v>4.0007568558666691</v>
      </c>
      <c r="AZ139">
        <v>7.8466338500658992</v>
      </c>
      <c r="BA139">
        <v>2.615940419120903</v>
      </c>
      <c r="BB139">
        <v>1.0748338532958139</v>
      </c>
      <c r="BC139">
        <v>-1.86027941888527</v>
      </c>
    </row>
    <row r="140" spans="1:66" hidden="1">
      <c r="A140" t="s">
        <v>478</v>
      </c>
      <c r="B140" t="str">
        <f>IF(ISERROR(VLOOKUP(A140,'Country category'!$A$3:$A$50,1,FALSE)),"non-SSA","sub-Saharan Africa")</f>
        <v>non-SSA</v>
      </c>
      <c r="C140" t="s">
        <v>479</v>
      </c>
      <c r="D140" t="s">
        <v>792</v>
      </c>
      <c r="E140" t="s">
        <v>793</v>
      </c>
      <c r="H140">
        <v>1.4057266649042219</v>
      </c>
      <c r="I140">
        <v>0.1434519620090953</v>
      </c>
      <c r="J140">
        <v>1.488703164519549</v>
      </c>
      <c r="K140">
        <v>0.12970121529592399</v>
      </c>
      <c r="L140">
        <v>2.5336344837029401</v>
      </c>
      <c r="M140">
        <v>3.9100401753030951</v>
      </c>
      <c r="N140">
        <v>3.3198802250529411</v>
      </c>
      <c r="O140">
        <v>5.2711039302592724</v>
      </c>
      <c r="P140">
        <v>1.594426124150971</v>
      </c>
      <c r="Q140">
        <v>-0.7759613513673429</v>
      </c>
      <c r="R140">
        <v>-2.3590583459772319</v>
      </c>
      <c r="S140">
        <v>5.0393816842057078</v>
      </c>
      <c r="T140">
        <v>1.9238194276469189</v>
      </c>
      <c r="U140">
        <v>4.1726200759227368</v>
      </c>
      <c r="V140">
        <v>1.4343620078741419</v>
      </c>
      <c r="W140">
        <v>3.1816966172574439</v>
      </c>
      <c r="X140">
        <v>3.762321081312606</v>
      </c>
      <c r="Y140">
        <v>4.5676130713470542</v>
      </c>
      <c r="Z140">
        <v>4.1074328253045707</v>
      </c>
      <c r="AA140">
        <v>4.0594293905786998</v>
      </c>
      <c r="AB140">
        <v>2.6071207756663601</v>
      </c>
      <c r="AC140">
        <v>3.3246917994255369</v>
      </c>
      <c r="AD140">
        <v>3.623929864731593</v>
      </c>
      <c r="AE140">
        <v>3.520891727646287</v>
      </c>
      <c r="AF140">
        <v>2.8764126403123531</v>
      </c>
      <c r="AG140">
        <v>0.28874180926396781</v>
      </c>
      <c r="AH140">
        <v>1.050602296350917</v>
      </c>
      <c r="AI140">
        <v>0.93246438206693938</v>
      </c>
      <c r="AJ140">
        <v>5.054980966038201</v>
      </c>
      <c r="AK140">
        <v>3.3475657817733548</v>
      </c>
      <c r="AL140">
        <v>3.2163344320206728</v>
      </c>
      <c r="AM140">
        <v>5.7788690618486953</v>
      </c>
      <c r="AN140">
        <v>4.6098535055156447</v>
      </c>
      <c r="AO140">
        <v>4.6416288156742667</v>
      </c>
      <c r="AP140">
        <v>3.0970919677180291</v>
      </c>
      <c r="AQ140">
        <v>5.8085502731180014</v>
      </c>
      <c r="AR140">
        <v>4.1699960677509011</v>
      </c>
      <c r="AS140">
        <v>3.748962877293565</v>
      </c>
      <c r="AT140">
        <v>5.3547335521622443</v>
      </c>
      <c r="AU140">
        <v>-2.2436430608444771</v>
      </c>
      <c r="AV140">
        <v>3.1425069970321569</v>
      </c>
      <c r="AW140">
        <v>5.0499404352646593</v>
      </c>
      <c r="AX140">
        <v>4.5578819143042608</v>
      </c>
      <c r="AY140">
        <v>5.3837958012112486</v>
      </c>
      <c r="AZ140">
        <v>6.8429087406123728</v>
      </c>
      <c r="BA140">
        <v>6.0106423971239167</v>
      </c>
      <c r="BB140">
        <v>5.1975577431670104</v>
      </c>
      <c r="BC140">
        <v>2.821037059959195</v>
      </c>
      <c r="BD140">
        <v>7.2790588603828326</v>
      </c>
      <c r="BE140">
        <v>7.6779532388894722</v>
      </c>
      <c r="BF140">
        <v>9.0029434707674199</v>
      </c>
      <c r="BG140">
        <v>2.5920738097092482</v>
      </c>
      <c r="BH140">
        <v>3.9857552064726458</v>
      </c>
      <c r="BI140">
        <v>4.0462395663154496</v>
      </c>
      <c r="BJ140">
        <v>3.3384297559027658</v>
      </c>
      <c r="BK140">
        <v>2.4140986620261491</v>
      </c>
      <c r="BL140">
        <v>2.1949597721197018</v>
      </c>
      <c r="BM140">
        <v>1.6314119787958821</v>
      </c>
      <c r="BN140">
        <v>-4.0794090524288009</v>
      </c>
    </row>
    <row r="141" spans="1:66" hidden="1">
      <c r="A141" t="s">
        <v>480</v>
      </c>
      <c r="B141" t="str">
        <f>IF(ISERROR(VLOOKUP(A141,'Country category'!$A$3:$A$50,1,FALSE)),"non-SSA","sub-Saharan Africa")</f>
        <v>non-SSA</v>
      </c>
      <c r="C141" t="s">
        <v>481</v>
      </c>
      <c r="D141" t="s">
        <v>792</v>
      </c>
      <c r="E141" t="s">
        <v>793</v>
      </c>
      <c r="G141">
        <v>1.3099182933573419</v>
      </c>
      <c r="H141">
        <v>0.83621244337079759</v>
      </c>
      <c r="I141">
        <v>3.9563377693685169</v>
      </c>
      <c r="J141">
        <v>4.2538340134171193</v>
      </c>
      <c r="K141">
        <v>1.546100081934966</v>
      </c>
      <c r="L141">
        <v>0.2065524815961339</v>
      </c>
      <c r="M141">
        <v>0.9481088010891483</v>
      </c>
      <c r="N141">
        <v>3.9353628084331689</v>
      </c>
      <c r="O141">
        <v>6.746354162723776</v>
      </c>
      <c r="P141">
        <v>6.3035720505408221</v>
      </c>
      <c r="Q141">
        <v>3.684224312288606</v>
      </c>
      <c r="R141">
        <v>3.140080035965553</v>
      </c>
      <c r="S141">
        <v>3.2552608960001241</v>
      </c>
      <c r="T141">
        <v>3.1371624053597462</v>
      </c>
      <c r="U141">
        <v>-5.5002328039677202E-5</v>
      </c>
      <c r="V141">
        <v>5.7260880454818022</v>
      </c>
      <c r="W141">
        <v>1.426566238752855</v>
      </c>
      <c r="X141">
        <v>-1.885073166265286</v>
      </c>
      <c r="Y141">
        <v>-2.3109547662935062</v>
      </c>
      <c r="Z141">
        <v>-2.4416965700909121</v>
      </c>
      <c r="AA141">
        <v>-0.70832639004812847</v>
      </c>
      <c r="AB141">
        <v>2.429180977324521</v>
      </c>
      <c r="AC141">
        <v>1.024598772582124</v>
      </c>
      <c r="AD141">
        <v>-0.68238334184346172</v>
      </c>
      <c r="AE141">
        <v>1.0877421534686109</v>
      </c>
      <c r="AF141">
        <v>-0.18390467045809089</v>
      </c>
      <c r="AG141">
        <v>0.81204493704531444</v>
      </c>
      <c r="AH141">
        <v>2.3866353068697781</v>
      </c>
      <c r="AI141">
        <v>2.369778816494986</v>
      </c>
      <c r="AJ141">
        <v>2.4590928193896668</v>
      </c>
      <c r="AK141">
        <v>0.20910903745938469</v>
      </c>
      <c r="AL141">
        <v>0.61657390153169445</v>
      </c>
      <c r="AM141">
        <v>-0.57682417697081689</v>
      </c>
      <c r="AN141">
        <v>0.37274088019876223</v>
      </c>
      <c r="AO141">
        <v>2.6089846233264349</v>
      </c>
      <c r="AP141">
        <v>3.8191276575850708</v>
      </c>
      <c r="AQ141">
        <v>1.597430013490865</v>
      </c>
      <c r="AR141">
        <v>-0.52740231206732346</v>
      </c>
      <c r="AS141">
        <v>2.312448172303831</v>
      </c>
      <c r="AT141">
        <v>2.5961091635541749</v>
      </c>
      <c r="AU141">
        <v>2.1817629385179491</v>
      </c>
      <c r="AV141">
        <v>3.0187354816233518</v>
      </c>
      <c r="AW141">
        <v>4.4057812038811326</v>
      </c>
      <c r="AX141">
        <v>4.8280954164892336</v>
      </c>
      <c r="AY141">
        <v>4.4254507262822642</v>
      </c>
      <c r="AZ141">
        <v>4.7935908275647714</v>
      </c>
      <c r="BA141">
        <v>5.1849764184907343</v>
      </c>
      <c r="BB141">
        <v>2.5998335586342729</v>
      </c>
      <c r="BC141">
        <v>2.9740008364561419</v>
      </c>
      <c r="BD141">
        <v>4.9385618078803049</v>
      </c>
      <c r="BE141">
        <v>3.193689354608225</v>
      </c>
      <c r="BF141">
        <v>2.6757266212588182</v>
      </c>
      <c r="BG141">
        <v>3.53066881833881</v>
      </c>
      <c r="BH141">
        <v>3.97507365854382</v>
      </c>
      <c r="BI141">
        <v>3.501660109941128</v>
      </c>
      <c r="BJ141">
        <v>4.4076964576802453</v>
      </c>
      <c r="BK141">
        <v>3.681538877616291</v>
      </c>
      <c r="BL141">
        <v>3.1413728696169159</v>
      </c>
      <c r="BM141">
        <v>2.1336455126043599</v>
      </c>
      <c r="BN141">
        <v>-4.7276022590248061</v>
      </c>
    </row>
    <row r="142" spans="1:66" hidden="1">
      <c r="A142" t="s">
        <v>482</v>
      </c>
      <c r="B142" t="str">
        <f>IF(ISERROR(VLOOKUP(A142,'Country category'!$A$3:$A$50,1,FALSE)),"non-SSA","sub-Saharan Africa")</f>
        <v>non-SSA</v>
      </c>
      <c r="C142" t="s">
        <v>483</v>
      </c>
      <c r="D142" t="s">
        <v>792</v>
      </c>
      <c r="E142" t="s">
        <v>793</v>
      </c>
      <c r="G142">
        <v>-0.27639163747026879</v>
      </c>
      <c r="H142">
        <v>1.679302670240943</v>
      </c>
      <c r="I142">
        <v>2.260921610678281</v>
      </c>
      <c r="J142">
        <v>5.2830056090779038</v>
      </c>
      <c r="K142">
        <v>3.524543849846566</v>
      </c>
      <c r="L142">
        <v>2.319272680180148</v>
      </c>
      <c r="M142">
        <v>0.82460771445951764</v>
      </c>
      <c r="N142">
        <v>3.3128585944876652</v>
      </c>
      <c r="O142">
        <v>5.7114022820502868</v>
      </c>
      <c r="P142">
        <v>5.7722135293143566</v>
      </c>
      <c r="Q142">
        <v>3.968140315751882</v>
      </c>
      <c r="R142">
        <v>3.7019768119436378</v>
      </c>
      <c r="S142">
        <v>4.6631925647889716</v>
      </c>
      <c r="T142">
        <v>3.6250705534067289</v>
      </c>
      <c r="U142">
        <v>1.9151718077030611</v>
      </c>
      <c r="V142">
        <v>3.9077248167950809</v>
      </c>
      <c r="W142">
        <v>2.3681206566424891</v>
      </c>
      <c r="X142">
        <v>1.457588206672298</v>
      </c>
      <c r="Y142">
        <v>2.4916227301308989</v>
      </c>
      <c r="Z142">
        <v>2.4161404342898152</v>
      </c>
      <c r="AA142">
        <v>8.2789162698063024E-2</v>
      </c>
      <c r="AB142">
        <v>0.83322522127096477</v>
      </c>
      <c r="AC142">
        <v>-0.27777409962426702</v>
      </c>
      <c r="AD142">
        <v>2.6021048628106338</v>
      </c>
      <c r="AE142">
        <v>2.3818921019490058</v>
      </c>
      <c r="AF142">
        <v>1.937754171821354</v>
      </c>
      <c r="AG142">
        <v>2.7308635236240661</v>
      </c>
      <c r="AH142">
        <v>2.0408706502996812</v>
      </c>
      <c r="AI142">
        <v>1.010355474950458</v>
      </c>
      <c r="AJ142">
        <v>0.1029316057971101</v>
      </c>
      <c r="AK142">
        <v>-0.52054833864113448</v>
      </c>
      <c r="AL142">
        <v>-0.30066460547000418</v>
      </c>
      <c r="AM142">
        <v>1.640309712249916</v>
      </c>
      <c r="AN142">
        <v>1.6385767093906911</v>
      </c>
      <c r="AO142">
        <v>2.1990123225755842</v>
      </c>
      <c r="AP142">
        <v>3.7459938546544582</v>
      </c>
      <c r="AQ142">
        <v>3.4150104178860801</v>
      </c>
      <c r="AR142">
        <v>1.008352361616687</v>
      </c>
      <c r="AS142">
        <v>2.1917974660616149</v>
      </c>
      <c r="AT142">
        <v>4.2537915947993667</v>
      </c>
      <c r="AU142">
        <v>2.2825879390773451</v>
      </c>
      <c r="AV142">
        <v>3.30745414491544</v>
      </c>
      <c r="AW142">
        <v>4.5095022176101907</v>
      </c>
      <c r="AX142">
        <v>6.2564765005027851</v>
      </c>
      <c r="AY142">
        <v>5.8230376370511436</v>
      </c>
      <c r="AZ142">
        <v>6.7711573275209673</v>
      </c>
      <c r="BA142">
        <v>7.4486677399871297</v>
      </c>
      <c r="BB142">
        <v>4.5832282106313897</v>
      </c>
      <c r="BC142">
        <v>1.8158877207681881</v>
      </c>
      <c r="BD142">
        <v>6.438937800070633</v>
      </c>
      <c r="BE142">
        <v>4.9065960366520187</v>
      </c>
      <c r="BF142">
        <v>3.890399720183495</v>
      </c>
      <c r="BG142">
        <v>4.060819641462416</v>
      </c>
      <c r="BH142">
        <v>3.5532048898157171</v>
      </c>
      <c r="BI142">
        <v>3.041620035751265</v>
      </c>
      <c r="BJ142">
        <v>3.2795152302720401</v>
      </c>
      <c r="BK142">
        <v>3.8312427220499359</v>
      </c>
      <c r="BL142">
        <v>3.542819673948983</v>
      </c>
      <c r="BM142">
        <v>2.756026074981349</v>
      </c>
      <c r="BN142">
        <v>-2.4750092790522018</v>
      </c>
    </row>
    <row r="143" spans="1:66">
      <c r="A143" t="s">
        <v>159</v>
      </c>
      <c r="B143" t="str">
        <f>IF(ISERROR(VLOOKUP(A143,'Country category'!$A$3:$A$50,1,FALSE)),"non-SSA","sub-Saharan Africa")</f>
        <v>sub-Saharan Africa</v>
      </c>
      <c r="C143" t="s">
        <v>484</v>
      </c>
      <c r="D143" t="s">
        <v>792</v>
      </c>
      <c r="E143" t="s">
        <v>793</v>
      </c>
      <c r="G143">
        <v>-1.728401797961965E-3</v>
      </c>
      <c r="H143">
        <v>13.176803733689569</v>
      </c>
      <c r="I143">
        <v>8.5016686376311981</v>
      </c>
      <c r="J143">
        <v>6.1315087756383946</v>
      </c>
      <c r="K143">
        <v>9.9519993955482278E-2</v>
      </c>
      <c r="L143">
        <v>-2.4666809833157259</v>
      </c>
      <c r="M143">
        <v>8.5514260567494489</v>
      </c>
      <c r="N143">
        <v>-2.535036089355799</v>
      </c>
      <c r="O143">
        <v>-0.69639805398138321</v>
      </c>
      <c r="P143">
        <v>-0.1088122277476629</v>
      </c>
      <c r="Q143">
        <v>2.7481525278586791</v>
      </c>
      <c r="R143">
        <v>-2.47114447558981</v>
      </c>
      <c r="S143">
        <v>23.449815895435659</v>
      </c>
      <c r="T143">
        <v>8.2563193749443826</v>
      </c>
      <c r="U143">
        <v>-15.7606810832863</v>
      </c>
      <c r="V143">
        <v>8.0045561878312697</v>
      </c>
      <c r="W143">
        <v>18.33777685325035</v>
      </c>
      <c r="X143">
        <v>14.88635125438962</v>
      </c>
      <c r="Y143">
        <v>-6.4853054947093369E-2</v>
      </c>
      <c r="Z143">
        <v>-5.4723356043609783</v>
      </c>
      <c r="AA143">
        <v>-2.0496365739812461</v>
      </c>
      <c r="AB143">
        <v>1.6856261338595</v>
      </c>
      <c r="AC143">
        <v>-0.63697930335109731</v>
      </c>
      <c r="AD143">
        <v>2.9166538656530752</v>
      </c>
      <c r="AE143">
        <v>0.15971703183834049</v>
      </c>
      <c r="AF143">
        <v>2.3014910879729338</v>
      </c>
      <c r="AG143">
        <v>-1.4602857846057731</v>
      </c>
      <c r="AH143">
        <v>6.2981635161161336</v>
      </c>
      <c r="AI143">
        <v>3.5371597261049739</v>
      </c>
      <c r="AJ143">
        <v>3.730501599995748</v>
      </c>
      <c r="AK143">
        <v>4.5862552096816813</v>
      </c>
      <c r="AL143">
        <v>4.5709339554429684</v>
      </c>
      <c r="AM143">
        <v>1.2402890715556509</v>
      </c>
      <c r="AN143">
        <v>3.754397312197042</v>
      </c>
      <c r="AO143">
        <v>1.2630370452447579</v>
      </c>
      <c r="AP143">
        <v>3.6483186623114818</v>
      </c>
      <c r="AQ143">
        <v>1.9246718910593761</v>
      </c>
      <c r="AR143">
        <v>3.9643744935631282E-2</v>
      </c>
      <c r="AS143">
        <v>-0.62876086234334139</v>
      </c>
      <c r="AT143">
        <v>3.2075215863058588</v>
      </c>
      <c r="AU143">
        <v>3.412375308351983</v>
      </c>
      <c r="AV143">
        <v>1.016902074933441</v>
      </c>
      <c r="AW143">
        <v>5.1543365188194059</v>
      </c>
      <c r="AX143">
        <v>2.3210972248119792</v>
      </c>
      <c r="AY143">
        <v>3.97606289718621</v>
      </c>
      <c r="AZ143">
        <v>4.5538999502391144</v>
      </c>
      <c r="BA143">
        <v>4.345591683609058</v>
      </c>
      <c r="BB143">
        <v>5.5111952443142087</v>
      </c>
      <c r="BC143">
        <v>-1.404613645917991</v>
      </c>
      <c r="BD143">
        <v>4.979321472299489</v>
      </c>
      <c r="BE143">
        <v>4.1852059614806896</v>
      </c>
      <c r="BF143">
        <v>5.744039855845557</v>
      </c>
      <c r="BG143">
        <v>1.1130875938730751</v>
      </c>
      <c r="BH143">
        <v>0.96791619253522754</v>
      </c>
      <c r="BI143">
        <v>2.348069813927196</v>
      </c>
      <c r="BJ143">
        <v>2.7881290907366751</v>
      </c>
      <c r="BK143">
        <v>-3.9056418726146802</v>
      </c>
      <c r="BL143">
        <v>-2.009996943548614</v>
      </c>
      <c r="BM143">
        <v>-1.175467997812746</v>
      </c>
      <c r="BN143">
        <v>-10.330668667416919</v>
      </c>
    </row>
    <row r="144" spans="1:66" hidden="1">
      <c r="A144" t="s">
        <v>485</v>
      </c>
      <c r="B144" t="str">
        <f>IF(ISERROR(VLOOKUP(A144,'Country category'!$A$3:$A$50,1,FALSE)),"non-SSA","sub-Saharan Africa")</f>
        <v>non-SSA</v>
      </c>
      <c r="C144" t="s">
        <v>486</v>
      </c>
      <c r="D144" t="s">
        <v>792</v>
      </c>
      <c r="E144" t="s">
        <v>793</v>
      </c>
      <c r="G144">
        <v>-4.4502368447481757</v>
      </c>
      <c r="H144">
        <v>1.666509628728321</v>
      </c>
      <c r="I144">
        <v>1.8599127209315749</v>
      </c>
      <c r="J144">
        <v>5.1905717796983026</v>
      </c>
      <c r="K144">
        <v>4.6087304429343732</v>
      </c>
      <c r="L144">
        <v>5.4797648817348517</v>
      </c>
      <c r="M144">
        <v>-0.64081527707429586</v>
      </c>
      <c r="N144">
        <v>2.7355284476548718</v>
      </c>
      <c r="O144">
        <v>7.6763418609625518</v>
      </c>
      <c r="P144">
        <v>8.6883393535212292</v>
      </c>
      <c r="Q144">
        <v>5.6444875733437954</v>
      </c>
      <c r="R144">
        <v>5.2253512237234929</v>
      </c>
      <c r="S144">
        <v>6.8936495673308684</v>
      </c>
      <c r="T144">
        <v>3.4855566416254651</v>
      </c>
      <c r="U144">
        <v>3.1528038197755142</v>
      </c>
      <c r="V144">
        <v>4.8597402002691146</v>
      </c>
      <c r="W144">
        <v>5.2167487748570949</v>
      </c>
      <c r="X144">
        <v>5.0952823067113258</v>
      </c>
      <c r="Y144">
        <v>6.0157291343948032</v>
      </c>
      <c r="Z144">
        <v>6.8021991323367672</v>
      </c>
      <c r="AA144">
        <v>-0.79461638003289181</v>
      </c>
      <c r="AB144">
        <v>0.74813117134854679</v>
      </c>
      <c r="AC144">
        <v>0.18930613148910419</v>
      </c>
      <c r="AD144">
        <v>6.422299766555966</v>
      </c>
      <c r="AE144">
        <v>6.048416097753659</v>
      </c>
      <c r="AF144">
        <v>4.2231020355210376</v>
      </c>
      <c r="AG144">
        <v>4.8229501343759296</v>
      </c>
      <c r="AH144">
        <v>3.79255720301812</v>
      </c>
      <c r="AI144">
        <v>2.925127402950253</v>
      </c>
      <c r="AJ144">
        <v>-0.90450025378598298</v>
      </c>
      <c r="AK144">
        <v>-0.25200945771412359</v>
      </c>
      <c r="AL144">
        <v>-0.38389326625562598</v>
      </c>
      <c r="AM144">
        <v>3.2330257802421158</v>
      </c>
      <c r="AN144">
        <v>3.3729061164075631</v>
      </c>
      <c r="AO144">
        <v>4.5049453486686701</v>
      </c>
      <c r="AP144">
        <v>4.0411585539823989</v>
      </c>
      <c r="AQ144">
        <v>4.5062946234407244</v>
      </c>
      <c r="AR144">
        <v>1.850104925111552</v>
      </c>
      <c r="AS144">
        <v>3.7494536373433078</v>
      </c>
      <c r="AT144">
        <v>6.1723494387433249</v>
      </c>
      <c r="AU144">
        <v>4.4384347922633367</v>
      </c>
      <c r="AV144">
        <v>5.2813956824289079</v>
      </c>
      <c r="AW144">
        <v>6.1178680501398048</v>
      </c>
      <c r="AX144">
        <v>7.5049567289634069</v>
      </c>
      <c r="AY144">
        <v>7.0614960755713128</v>
      </c>
      <c r="AZ144">
        <v>8.6092227239924028</v>
      </c>
      <c r="BA144">
        <v>9.5556482084978995</v>
      </c>
      <c r="BB144">
        <v>6.2639899203769289</v>
      </c>
      <c r="BC144">
        <v>3.0584756465384122</v>
      </c>
      <c r="BD144">
        <v>7.416538996617291</v>
      </c>
      <c r="BE144">
        <v>6.4824903571478671</v>
      </c>
      <c r="BF144">
        <v>5.0991003978493978</v>
      </c>
      <c r="BG144">
        <v>4.9178277417569092</v>
      </c>
      <c r="BH144">
        <v>4.4750218320164947</v>
      </c>
      <c r="BI144">
        <v>3.995126102813003</v>
      </c>
      <c r="BJ144">
        <v>3.777626010315728</v>
      </c>
      <c r="BK144">
        <v>4.6127972375754638</v>
      </c>
      <c r="BL144">
        <v>4.8195762922205887</v>
      </c>
      <c r="BM144">
        <v>4.2262474215261534</v>
      </c>
      <c r="BN144">
        <v>-0.21064034326407469</v>
      </c>
    </row>
    <row r="145" spans="1:66" hidden="1">
      <c r="A145" t="s">
        <v>487</v>
      </c>
      <c r="B145" t="str">
        <f>IF(ISERROR(VLOOKUP(A145,'Country category'!$A$3:$A$50,1,FALSE)),"non-SSA","sub-Saharan Africa")</f>
        <v>non-SSA</v>
      </c>
      <c r="C145" t="s">
        <v>488</v>
      </c>
      <c r="D145" t="s">
        <v>792</v>
      </c>
      <c r="E145" t="s">
        <v>793</v>
      </c>
      <c r="AP145">
        <v>5.96107720942301</v>
      </c>
      <c r="AQ145">
        <v>9.1130278753569911</v>
      </c>
      <c r="AR145">
        <v>8.25717906231543</v>
      </c>
      <c r="AS145">
        <v>-0.43768720886720303</v>
      </c>
      <c r="AT145">
        <v>4.4274758479204763</v>
      </c>
      <c r="AU145">
        <v>7.4075197962490336</v>
      </c>
      <c r="AV145">
        <v>7.6118272562162019</v>
      </c>
      <c r="AW145">
        <v>11.4677174839243</v>
      </c>
      <c r="AX145">
        <v>7.7730012074888322</v>
      </c>
      <c r="AY145">
        <v>9.5010441823051082</v>
      </c>
      <c r="AZ145">
        <v>9.142617036882001</v>
      </c>
      <c r="BA145">
        <v>12.43525017548424</v>
      </c>
      <c r="BB145">
        <v>3.6752409256626919</v>
      </c>
      <c r="BC145">
        <v>-13.88775335712441</v>
      </c>
      <c r="BD145">
        <v>3.805315590288942</v>
      </c>
      <c r="BE145">
        <v>8.4611090639129287</v>
      </c>
      <c r="BF145">
        <v>5.2460024588916383</v>
      </c>
      <c r="BG145">
        <v>4.6033277290028991</v>
      </c>
      <c r="BH145">
        <v>4.431087654463866</v>
      </c>
      <c r="BI145">
        <v>2.9889129706145212</v>
      </c>
      <c r="BJ145">
        <v>3.8298412640854171</v>
      </c>
      <c r="BK145">
        <v>5.7510465573537886</v>
      </c>
      <c r="BL145">
        <v>4.9903538555410591</v>
      </c>
      <c r="BM145">
        <v>4.8509497539113369</v>
      </c>
      <c r="BN145">
        <v>-0.15255005713164849</v>
      </c>
    </row>
    <row r="146" spans="1:66" hidden="1">
      <c r="A146" t="s">
        <v>489</v>
      </c>
      <c r="B146" t="str">
        <f>IF(ISERROR(VLOOKUP(A146,'Country category'!$A$3:$A$50,1,FALSE)),"non-SSA","sub-Saharan Africa")</f>
        <v>non-SSA</v>
      </c>
      <c r="C146" t="s">
        <v>490</v>
      </c>
      <c r="D146" t="s">
        <v>792</v>
      </c>
      <c r="E146" t="s">
        <v>793</v>
      </c>
      <c r="G146">
        <v>2.8878467412547759</v>
      </c>
      <c r="H146">
        <v>0.1246772459914496</v>
      </c>
      <c r="I146">
        <v>2.3699292327321189</v>
      </c>
      <c r="J146">
        <v>6.6645770259131609</v>
      </c>
      <c r="K146">
        <v>-1.857841595380521</v>
      </c>
      <c r="L146">
        <v>0.38068019361486449</v>
      </c>
      <c r="M146">
        <v>-0.1123439623568743</v>
      </c>
      <c r="N146">
        <v>3.9186432741182391</v>
      </c>
      <c r="O146">
        <v>9.4352128600520189</v>
      </c>
      <c r="P146">
        <v>10.547121730326371</v>
      </c>
      <c r="Q146">
        <v>1.6927941992102831</v>
      </c>
      <c r="R146">
        <v>5.3129305276330143</v>
      </c>
      <c r="S146">
        <v>7.122759097325627</v>
      </c>
      <c r="T146">
        <v>2.8623061140456372</v>
      </c>
      <c r="U146">
        <v>-7.5864771050461428</v>
      </c>
      <c r="V146">
        <v>2.0281017423058501</v>
      </c>
      <c r="W146">
        <v>1.393535557981338</v>
      </c>
      <c r="X146">
        <v>3.8883882134514778</v>
      </c>
      <c r="Y146">
        <v>2.106146124264384</v>
      </c>
      <c r="Z146">
        <v>0.48254685201776232</v>
      </c>
      <c r="AA146">
        <v>-0.84367294814781246</v>
      </c>
      <c r="AB146">
        <v>1.048300707617926</v>
      </c>
      <c r="AC146">
        <v>2.9617528589606512</v>
      </c>
      <c r="AD146">
        <v>6.0778481946047256</v>
      </c>
      <c r="AE146">
        <v>2.593244317737557</v>
      </c>
      <c r="AF146">
        <v>9.491578489866896</v>
      </c>
      <c r="AG146">
        <v>3.279463855749015</v>
      </c>
      <c r="AH146">
        <v>7.6791060421391961</v>
      </c>
      <c r="AI146">
        <v>8.7353155873243509</v>
      </c>
      <c r="AJ146">
        <v>4.0098102085089522</v>
      </c>
      <c r="AK146">
        <v>7.1984061937498316</v>
      </c>
      <c r="AL146">
        <v>0.47607700394229369</v>
      </c>
      <c r="AM146">
        <v>2.811221308469555</v>
      </c>
      <c r="AN146">
        <v>2.4166290368278709</v>
      </c>
      <c r="AO146">
        <v>1.7299921845008729E-2</v>
      </c>
      <c r="AP146">
        <v>2.725133799334856E-2</v>
      </c>
      <c r="AQ146">
        <v>4.1066407112584784</v>
      </c>
      <c r="AR146">
        <v>5.3558373863185977</v>
      </c>
      <c r="AS146">
        <v>6.7239668034276434</v>
      </c>
      <c r="AT146">
        <v>5.5104093951583906</v>
      </c>
      <c r="AU146">
        <v>1.8545746813748709</v>
      </c>
      <c r="AV146">
        <v>2.1496098989168639</v>
      </c>
      <c r="AW146">
        <v>1.3798933588558671</v>
      </c>
      <c r="AX146">
        <v>2.7608881807072829</v>
      </c>
      <c r="AY146">
        <v>0.92676576074713068</v>
      </c>
      <c r="AZ146">
        <v>4.3391083145198186</v>
      </c>
      <c r="BA146">
        <v>6.4420313662556774</v>
      </c>
      <c r="BB146">
        <v>-2.06647390176839</v>
      </c>
      <c r="BC146">
        <v>-5.014263012620745</v>
      </c>
      <c r="BD146">
        <v>1.8835473097916089</v>
      </c>
      <c r="BE146">
        <v>-1.1767978668692789</v>
      </c>
      <c r="BF146">
        <v>-0.76218340954868324</v>
      </c>
      <c r="BG146">
        <v>0.81465230853767423</v>
      </c>
      <c r="BH146">
        <v>0.23256444149819799</v>
      </c>
      <c r="BI146">
        <v>-0.1154763055328942</v>
      </c>
      <c r="BJ146">
        <v>2.7397918015241909</v>
      </c>
      <c r="BK146">
        <v>-1.1161129623962149</v>
      </c>
      <c r="BL146">
        <v>5.5731941987332327E-2</v>
      </c>
      <c r="BM146">
        <v>1.276272646702552</v>
      </c>
      <c r="BN146">
        <v>-3.6830029943164821</v>
      </c>
    </row>
    <row r="147" spans="1:66" hidden="1">
      <c r="A147" t="s">
        <v>491</v>
      </c>
      <c r="B147" t="str">
        <f>IF(ISERROR(VLOOKUP(A147,'Country category'!$A$3:$A$50,1,FALSE)),"non-SSA","sub-Saharan Africa")</f>
        <v>non-SSA</v>
      </c>
      <c r="C147" t="s">
        <v>492</v>
      </c>
      <c r="D147" t="s">
        <v>792</v>
      </c>
      <c r="E147" t="s">
        <v>793</v>
      </c>
      <c r="AP147">
        <v>3.750082547281437</v>
      </c>
      <c r="AQ147">
        <v>9.9271806731988619</v>
      </c>
      <c r="AR147">
        <v>7.3433355902838571</v>
      </c>
      <c r="AS147">
        <v>3.5959887291903101</v>
      </c>
      <c r="AT147">
        <v>6.6993063567349651</v>
      </c>
      <c r="AU147">
        <v>7.710391423176219</v>
      </c>
      <c r="AV147">
        <v>8.3385201211382736</v>
      </c>
      <c r="AW147">
        <v>9.4753694134055593</v>
      </c>
      <c r="AX147">
        <v>9.4701387931255994</v>
      </c>
      <c r="AY147">
        <v>11.918072541002269</v>
      </c>
      <c r="AZ147">
        <v>12.99695524661975</v>
      </c>
      <c r="BA147">
        <v>10.84400184335937</v>
      </c>
      <c r="BB147">
        <v>-2.2205782068716502</v>
      </c>
      <c r="BC147">
        <v>-12.820749085244289</v>
      </c>
      <c r="BD147">
        <v>-2.4618556538617038</v>
      </c>
      <c r="BE147">
        <v>4.4489868319925714</v>
      </c>
      <c r="BF147">
        <v>8.3732322918942401</v>
      </c>
      <c r="BG147">
        <v>3.1091872451248288</v>
      </c>
      <c r="BH147">
        <v>2.8642665058997641</v>
      </c>
      <c r="BI147">
        <v>4.7389479157398986</v>
      </c>
      <c r="BJ147">
        <v>3.3074199650140632</v>
      </c>
      <c r="BK147">
        <v>4.2327345755706034</v>
      </c>
      <c r="BL147">
        <v>4.8028669459255582</v>
      </c>
      <c r="BM147">
        <v>3.1993200820960652</v>
      </c>
      <c r="BN147">
        <v>-2.9964487898314189</v>
      </c>
    </row>
    <row r="148" spans="1:66" hidden="1">
      <c r="A148" t="s">
        <v>493</v>
      </c>
      <c r="B148" t="str">
        <f>IF(ISERROR(VLOOKUP(A148,'Country category'!$A$3:$A$50,1,FALSE)),"non-SSA","sub-Saharan Africa")</f>
        <v>non-SSA</v>
      </c>
      <c r="C148" t="s">
        <v>494</v>
      </c>
      <c r="D148" t="s">
        <v>792</v>
      </c>
      <c r="E148" t="s">
        <v>793</v>
      </c>
      <c r="AC148">
        <v>5.9044142014682279</v>
      </c>
      <c r="AD148">
        <v>4.0745453804286882</v>
      </c>
      <c r="AE148">
        <v>-3.3808588298184792</v>
      </c>
      <c r="AF148">
        <v>2.323732127929262</v>
      </c>
      <c r="AG148">
        <v>9.6276341071837237</v>
      </c>
      <c r="AH148">
        <v>3.5789573844808591</v>
      </c>
      <c r="AI148">
        <v>1.234582771118937</v>
      </c>
      <c r="AJ148">
        <v>4.5140917600528638</v>
      </c>
      <c r="AK148">
        <v>0.78451956719931104</v>
      </c>
      <c r="AL148">
        <v>10.58357412828377</v>
      </c>
      <c r="AM148">
        <v>2.9454013755604791</v>
      </c>
      <c r="AN148">
        <v>2.1524851802298599</v>
      </c>
      <c r="AO148">
        <v>1.229831805696463</v>
      </c>
      <c r="AP148">
        <v>-2.4085340640127839</v>
      </c>
      <c r="AQ148">
        <v>-2.2611629997235529</v>
      </c>
      <c r="AR148">
        <v>-6.4970881437157857</v>
      </c>
      <c r="AS148">
        <v>-4.4045071516944603</v>
      </c>
      <c r="AT148">
        <v>3.427141008696736</v>
      </c>
      <c r="AU148">
        <v>0.50218951453030058</v>
      </c>
      <c r="AV148">
        <v>6.2689707990949444</v>
      </c>
      <c r="AW148">
        <v>8.8885428203587651</v>
      </c>
      <c r="AX148">
        <v>23.55798626828987</v>
      </c>
      <c r="AY148">
        <v>5.5545385625689363</v>
      </c>
      <c r="AZ148">
        <v>10.877913629756589</v>
      </c>
      <c r="BA148">
        <v>12.04879792625113</v>
      </c>
      <c r="BB148">
        <v>1.2384942771749079</v>
      </c>
      <c r="BC148">
        <v>-0.87464848677055329</v>
      </c>
      <c r="BD148">
        <v>22.37633471039366</v>
      </c>
      <c r="BE148">
        <v>18.83070159203567</v>
      </c>
      <c r="BF148">
        <v>6.6850099564985186</v>
      </c>
      <c r="BG148">
        <v>8.1956066106947389</v>
      </c>
      <c r="BH148">
        <v>-4.1795782388859104</v>
      </c>
      <c r="BI148">
        <v>-23.063414957027319</v>
      </c>
      <c r="BJ148">
        <v>-2.4181275326464089</v>
      </c>
      <c r="BK148">
        <v>8.260073121177129</v>
      </c>
      <c r="BL148">
        <v>4.9383521073814336</v>
      </c>
      <c r="BM148">
        <v>-3.853485682256419</v>
      </c>
      <c r="BN148">
        <v>-54.641446974811032</v>
      </c>
    </row>
    <row r="149" spans="1:66" hidden="1">
      <c r="A149" t="s">
        <v>495</v>
      </c>
      <c r="B149" t="str">
        <f>IF(ISERROR(VLOOKUP(A149,'Country category'!$A$3:$A$50,1,FALSE)),"non-SSA","sub-Saharan Africa")</f>
        <v>non-SSA</v>
      </c>
      <c r="C149" t="s">
        <v>496</v>
      </c>
      <c r="D149" t="s">
        <v>792</v>
      </c>
      <c r="E149" t="s">
        <v>793</v>
      </c>
    </row>
    <row r="150" spans="1:66" hidden="1">
      <c r="A150" t="s">
        <v>497</v>
      </c>
      <c r="B150" t="str">
        <f>IF(ISERROR(VLOOKUP(A150,'Country category'!$A$3:$A$50,1,FALSE)),"non-SSA","sub-Saharan Africa")</f>
        <v>non-SSA</v>
      </c>
      <c r="C150" t="s">
        <v>498</v>
      </c>
      <c r="D150" t="s">
        <v>792</v>
      </c>
      <c r="E150" t="s">
        <v>793</v>
      </c>
      <c r="M150">
        <v>7.3532493807713024</v>
      </c>
      <c r="N150">
        <v>7.3218867162158574</v>
      </c>
      <c r="O150">
        <v>5.9206664100809832</v>
      </c>
      <c r="P150">
        <v>2.43169107947827</v>
      </c>
      <c r="Q150">
        <v>3.375054177144051</v>
      </c>
      <c r="R150">
        <v>0.34142466649210229</v>
      </c>
      <c r="S150">
        <v>1.450748243192223</v>
      </c>
      <c r="T150">
        <v>3.3949637867256541</v>
      </c>
      <c r="U150">
        <v>5.2244091175640506</v>
      </c>
      <c r="V150">
        <v>8.3078634763977846</v>
      </c>
      <c r="W150">
        <v>3.5844742179136091</v>
      </c>
      <c r="X150">
        <v>-0.20776305086911859</v>
      </c>
      <c r="Y150">
        <v>2.263494603238144</v>
      </c>
      <c r="Z150">
        <v>1.1349916270910261</v>
      </c>
      <c r="AA150">
        <v>-4.1231261023704064</v>
      </c>
      <c r="AB150">
        <v>6.3235311992506809</v>
      </c>
      <c r="AC150">
        <v>-1.027421988739349</v>
      </c>
      <c r="AD150">
        <v>3.9622131300601069</v>
      </c>
      <c r="AE150">
        <v>3.6632088866380741</v>
      </c>
      <c r="AF150">
        <v>6.9723735948986132</v>
      </c>
      <c r="AG150">
        <v>-2.3223282278127471</v>
      </c>
      <c r="AH150">
        <v>9.7236446400804653</v>
      </c>
      <c r="AI150">
        <v>0.9229471790344661</v>
      </c>
      <c r="AJ150">
        <v>1.514947622344138</v>
      </c>
      <c r="AK150">
        <v>5.2805079529304626</v>
      </c>
      <c r="AL150">
        <v>-3.8273988717478891</v>
      </c>
      <c r="AM150">
        <v>-2.4381171092886689</v>
      </c>
      <c r="AN150">
        <v>8.7860887593132873</v>
      </c>
      <c r="AO150">
        <v>-6.85703056091657</v>
      </c>
      <c r="AP150">
        <v>10.75648353374123</v>
      </c>
      <c r="AQ150">
        <v>-2.894788450140183</v>
      </c>
      <c r="AR150">
        <v>5.8558302502355994</v>
      </c>
      <c r="AS150">
        <v>-0.17899489479074759</v>
      </c>
      <c r="AT150">
        <v>0.66722166912016689</v>
      </c>
      <c r="AU150">
        <v>6.0262037677793359</v>
      </c>
      <c r="AV150">
        <v>1.8936614296068091</v>
      </c>
      <c r="AW150">
        <v>4.7107604614334662</v>
      </c>
      <c r="AX150">
        <v>3.5684404781224122</v>
      </c>
      <c r="AY150">
        <v>2.0843646838231109</v>
      </c>
      <c r="AZ150">
        <v>6.321998367730103</v>
      </c>
      <c r="BA150">
        <v>2.3241661844090942</v>
      </c>
      <c r="BB150">
        <v>4.6671185681156118</v>
      </c>
      <c r="BC150">
        <v>2.9643371380033021</v>
      </c>
      <c r="BD150">
        <v>2.485683534902265</v>
      </c>
      <c r="BE150">
        <v>3.8352451611930012</v>
      </c>
      <c r="BF150">
        <v>1.580555111610195</v>
      </c>
      <c r="BG150">
        <v>3.0603076140608891</v>
      </c>
      <c r="BH150">
        <v>1.2295290461916859</v>
      </c>
      <c r="BI150">
        <v>3.1031114004974398</v>
      </c>
      <c r="BJ150">
        <v>-0.28666031984157309</v>
      </c>
      <c r="BK150">
        <v>2.9018450200773742</v>
      </c>
      <c r="BL150">
        <v>1.8446169968906641</v>
      </c>
      <c r="BM150">
        <v>1.3403970411035999</v>
      </c>
      <c r="BN150">
        <v>-7.4266514889492612</v>
      </c>
    </row>
    <row r="151" spans="1:66" hidden="1">
      <c r="A151" t="s">
        <v>499</v>
      </c>
      <c r="B151" t="str">
        <f>IF(ISERROR(VLOOKUP(A151,'Country category'!$A$3:$A$50,1,FALSE)),"non-SSA","sub-Saharan Africa")</f>
        <v>non-SSA</v>
      </c>
      <c r="C151" t="s">
        <v>500</v>
      </c>
      <c r="D151" t="s">
        <v>792</v>
      </c>
      <c r="E151" t="s">
        <v>793</v>
      </c>
      <c r="Q151">
        <v>4.1900192146372461</v>
      </c>
      <c r="R151">
        <v>3.221030080204756</v>
      </c>
      <c r="S151">
        <v>4.8276258674963941</v>
      </c>
      <c r="T151">
        <v>2.8588290760810788</v>
      </c>
      <c r="U151">
        <v>-2.4421543598889168</v>
      </c>
      <c r="V151">
        <v>3.1025459466170129</v>
      </c>
      <c r="W151">
        <v>2.3977856161332909</v>
      </c>
      <c r="X151">
        <v>2.8418977630941531</v>
      </c>
      <c r="Y151">
        <v>2.35335556019254</v>
      </c>
      <c r="Z151">
        <v>0.3132815164122178</v>
      </c>
      <c r="AA151">
        <v>-0.60100632744621407</v>
      </c>
      <c r="AB151">
        <v>0.68644601851970322</v>
      </c>
      <c r="AC151">
        <v>-0.4549251164141026</v>
      </c>
      <c r="AD151">
        <v>-1.046863773224516E-2</v>
      </c>
      <c r="AE151">
        <v>0.56237816234011007</v>
      </c>
      <c r="AF151">
        <v>1.697638140496011</v>
      </c>
      <c r="AG151">
        <v>2.1119796845540288</v>
      </c>
      <c r="AH151">
        <v>4.3266565602008313</v>
      </c>
      <c r="AI151">
        <v>3.8900026927796598</v>
      </c>
      <c r="AJ151">
        <v>2.2110215862294349</v>
      </c>
      <c r="AK151">
        <v>0.34689862817411671</v>
      </c>
      <c r="AL151">
        <v>0.58582608562906557</v>
      </c>
      <c r="AM151">
        <v>-1.8539944668354169</v>
      </c>
      <c r="AN151">
        <v>1.2383351207579241</v>
      </c>
      <c r="AO151">
        <v>1.136886132746014</v>
      </c>
      <c r="AP151">
        <v>0.230116566504762</v>
      </c>
      <c r="AQ151">
        <v>1.3642365553880469</v>
      </c>
      <c r="AR151">
        <v>2.5651308774244228</v>
      </c>
      <c r="AS151">
        <v>2.3855172947805561</v>
      </c>
      <c r="AT151">
        <v>2.90176862112861</v>
      </c>
      <c r="AU151">
        <v>1.1618902987369211</v>
      </c>
      <c r="AV151">
        <v>1.0193915456511601E-2</v>
      </c>
      <c r="AW151">
        <v>5.0553660024618807E-2</v>
      </c>
      <c r="AX151">
        <v>1.3845707793416011</v>
      </c>
      <c r="AY151">
        <v>0.86267113376459292</v>
      </c>
      <c r="AZ151">
        <v>4.7300833671299927</v>
      </c>
      <c r="BA151">
        <v>13.31855024659683</v>
      </c>
      <c r="BB151">
        <v>-0.30344795181250112</v>
      </c>
      <c r="BC151">
        <v>-12.214122065719931</v>
      </c>
      <c r="BD151">
        <v>0.9932403731381072</v>
      </c>
      <c r="BE151">
        <v>5.7644136016655096</v>
      </c>
      <c r="BF151">
        <v>-0.19020949407143919</v>
      </c>
      <c r="BG151">
        <v>8.2682712701465988</v>
      </c>
      <c r="BH151">
        <v>5.9800056682248481</v>
      </c>
      <c r="BI151">
        <v>3.7432022970254342</v>
      </c>
      <c r="BJ151">
        <v>2.5086120347726819</v>
      </c>
      <c r="BK151">
        <v>-4.3103146835382384</v>
      </c>
      <c r="BL151">
        <v>5.161913395203328</v>
      </c>
      <c r="BM151">
        <v>6.123770178912153</v>
      </c>
      <c r="BN151">
        <v>-12.37565793820157</v>
      </c>
    </row>
    <row r="152" spans="1:66" hidden="1">
      <c r="A152" t="s">
        <v>501</v>
      </c>
      <c r="B152" t="str">
        <f>IF(ISERROR(VLOOKUP(A152,'Country category'!$A$3:$A$50,1,FALSE)),"non-SSA","sub-Saharan Africa")</f>
        <v>non-SSA</v>
      </c>
      <c r="C152" t="s">
        <v>502</v>
      </c>
      <c r="D152" t="s">
        <v>792</v>
      </c>
      <c r="E152" t="s">
        <v>793</v>
      </c>
      <c r="AP152">
        <v>-5.6883927147529931</v>
      </c>
      <c r="AQ152">
        <v>2.0236974724165999</v>
      </c>
      <c r="AR152">
        <v>-6.5044501321754922</v>
      </c>
      <c r="AS152">
        <v>-3.2164003320871051</v>
      </c>
      <c r="AT152">
        <v>2.3155786440211732</v>
      </c>
      <c r="AU152">
        <v>6.3375318646180574</v>
      </c>
      <c r="AV152">
        <v>8.049933810145717</v>
      </c>
      <c r="AW152">
        <v>6.9005921159363623</v>
      </c>
      <c r="AX152">
        <v>7.6660933279110566</v>
      </c>
      <c r="AY152">
        <v>7.7618910427845256</v>
      </c>
      <c r="AZ152">
        <v>5.0916835614995648</v>
      </c>
      <c r="BA152">
        <v>3.2389475049994729</v>
      </c>
      <c r="BB152">
        <v>8.0054166006508183</v>
      </c>
      <c r="BC152">
        <v>-5.881267427174464</v>
      </c>
      <c r="BD152">
        <v>7.2070070002105098</v>
      </c>
      <c r="BE152">
        <v>5.8793669177235017</v>
      </c>
      <c r="BF152">
        <v>-0.57669709243207024</v>
      </c>
      <c r="BG152">
        <v>9.0730843003242683</v>
      </c>
      <c r="BH152">
        <v>5.0636482622134338</v>
      </c>
      <c r="BI152">
        <v>0.45004942257943981</v>
      </c>
      <c r="BJ152">
        <v>5.614620699373063</v>
      </c>
      <c r="BK152">
        <v>6.4771604801542964</v>
      </c>
      <c r="BL152">
        <v>6.1094325677956789</v>
      </c>
      <c r="BM152">
        <v>5.36569849707125</v>
      </c>
      <c r="BN152">
        <v>-5.389985280714896</v>
      </c>
    </row>
    <row r="153" spans="1:66">
      <c r="A153" t="s">
        <v>161</v>
      </c>
      <c r="B153" t="str">
        <f>IF(ISERROR(VLOOKUP(A153,'Country category'!$A$3:$A$50,1,FALSE)),"non-SSA","sub-Saharan Africa")</f>
        <v>sub-Saharan Africa</v>
      </c>
      <c r="C153" t="s">
        <v>503</v>
      </c>
      <c r="D153" t="s">
        <v>792</v>
      </c>
      <c r="E153" t="s">
        <v>793</v>
      </c>
      <c r="G153">
        <v>-0.37762892116614921</v>
      </c>
      <c r="H153">
        <v>-0.1925323598448756</v>
      </c>
      <c r="I153">
        <v>-3.3459263675804318</v>
      </c>
      <c r="J153">
        <v>1.3964290538374939</v>
      </c>
      <c r="K153">
        <v>-2.9378524032316879</v>
      </c>
      <c r="L153">
        <v>-0.51141441849559044</v>
      </c>
      <c r="M153">
        <v>2.8365097444070808</v>
      </c>
      <c r="N153">
        <v>4.0710659524820576</v>
      </c>
      <c r="O153">
        <v>1.008235111661165</v>
      </c>
      <c r="P153">
        <v>2.4848218678617831</v>
      </c>
      <c r="Q153">
        <v>1.1373291049869889</v>
      </c>
      <c r="R153">
        <v>-3.955419065030767</v>
      </c>
      <c r="S153">
        <v>-5.2909152724534181</v>
      </c>
      <c r="T153">
        <v>-0.81400488577359909</v>
      </c>
      <c r="U153">
        <v>-1.558997761792938</v>
      </c>
      <c r="V153">
        <v>-5.7799793718258599</v>
      </c>
      <c r="W153">
        <v>-0.51187500849445655</v>
      </c>
      <c r="X153">
        <v>-5.4063286823943884</v>
      </c>
      <c r="Y153">
        <v>6.7487320689863424</v>
      </c>
      <c r="Z153">
        <v>-1.9064969924507269</v>
      </c>
      <c r="AA153">
        <v>-12.361719939465461</v>
      </c>
      <c r="AB153">
        <v>-4.6918671555335152</v>
      </c>
      <c r="AC153">
        <v>-1.967941895248728</v>
      </c>
      <c r="AD153">
        <v>-1.1174193916155419</v>
      </c>
      <c r="AE153">
        <v>-1.684539300186898</v>
      </c>
      <c r="AF153">
        <v>-0.88249491606711672</v>
      </c>
      <c r="AG153">
        <v>-1.634219019037062</v>
      </c>
      <c r="AH153">
        <v>0.53064559693336832</v>
      </c>
      <c r="AI153">
        <v>1.153998318610945</v>
      </c>
      <c r="AJ153">
        <v>0.19477662547231489</v>
      </c>
      <c r="AK153">
        <v>-9.0063691047900107</v>
      </c>
      <c r="AL153">
        <v>-1.7680854459228781</v>
      </c>
      <c r="AM153">
        <v>-0.91367310366300103</v>
      </c>
      <c r="AN153">
        <v>-3.0337902456784889</v>
      </c>
      <c r="AO153">
        <v>-1.406451415791736</v>
      </c>
      <c r="AP153">
        <v>-0.98546537660268996</v>
      </c>
      <c r="AQ153">
        <v>0.47625281470602943</v>
      </c>
      <c r="AR153">
        <v>0.68260386371457571</v>
      </c>
      <c r="AS153">
        <v>1.4537239498878589</v>
      </c>
      <c r="AT153">
        <v>1.2484363466722499</v>
      </c>
      <c r="AU153">
        <v>2.7597750466806161</v>
      </c>
      <c r="AV153">
        <v>-15.04218619823018</v>
      </c>
      <c r="AW153">
        <v>6.5190291120127029</v>
      </c>
      <c r="AX153">
        <v>2.159816524045937</v>
      </c>
      <c r="AY153">
        <v>1.706699387626458</v>
      </c>
      <c r="AZ153">
        <v>2.3641960885147029</v>
      </c>
      <c r="BA153">
        <v>2.7010786176174548</v>
      </c>
      <c r="BB153">
        <v>3.7083773542353948</v>
      </c>
      <c r="BC153">
        <v>-6.6519172696133211</v>
      </c>
      <c r="BD153">
        <v>-2.1518561420446218</v>
      </c>
      <c r="BE153">
        <v>-1.1886826208002359</v>
      </c>
      <c r="BF153">
        <v>0.23301999960689559</v>
      </c>
      <c r="BG153">
        <v>-0.43796022548134772</v>
      </c>
      <c r="BH153">
        <v>0.58535683849561337</v>
      </c>
      <c r="BI153">
        <v>0.39086645357457428</v>
      </c>
      <c r="BJ153">
        <v>1.234866404318069</v>
      </c>
      <c r="BK153">
        <v>1.1850805242989959</v>
      </c>
      <c r="BL153">
        <v>0.47601018244878901</v>
      </c>
      <c r="BM153">
        <v>1.674120161475017</v>
      </c>
      <c r="BN153">
        <v>-9.5608124434052257</v>
      </c>
    </row>
    <row r="154" spans="1:66" hidden="1">
      <c r="A154" t="s">
        <v>504</v>
      </c>
      <c r="B154" t="str">
        <f>IF(ISERROR(VLOOKUP(A154,'Country category'!$A$3:$A$50,1,FALSE)),"non-SSA","sub-Saharan Africa")</f>
        <v>non-SSA</v>
      </c>
      <c r="C154" t="s">
        <v>505</v>
      </c>
      <c r="D154" t="s">
        <v>792</v>
      </c>
      <c r="E154" t="s">
        <v>793</v>
      </c>
      <c r="AP154">
        <v>5.7637143765746828</v>
      </c>
      <c r="AQ154">
        <v>6.484185283297748</v>
      </c>
      <c r="AR154">
        <v>5.6490796643369379</v>
      </c>
      <c r="AS154">
        <v>4.204868086428931</v>
      </c>
      <c r="AT154">
        <v>1.6625640669519579</v>
      </c>
      <c r="AU154">
        <v>-6.2629385174703884</v>
      </c>
      <c r="AV154">
        <v>4.3965682036114524</v>
      </c>
      <c r="AW154">
        <v>10.55718200495177</v>
      </c>
      <c r="AX154">
        <v>3.109577720558605</v>
      </c>
      <c r="AY154">
        <v>-15.39566093054896</v>
      </c>
      <c r="AZ154">
        <v>23.075088839354208</v>
      </c>
      <c r="BA154">
        <v>5.2447897755851614</v>
      </c>
      <c r="BB154">
        <v>6.84708578448992</v>
      </c>
      <c r="BC154">
        <v>-9.8390483729707228</v>
      </c>
      <c r="BD154">
        <v>3.6462177743456579</v>
      </c>
      <c r="BE154">
        <v>4.3543809061177257</v>
      </c>
      <c r="BF154">
        <v>-1.8023594122354609</v>
      </c>
      <c r="BG154">
        <v>2.541358586670611</v>
      </c>
      <c r="BH154">
        <v>2.536754831163023</v>
      </c>
      <c r="BI154">
        <v>-1.6151832384764051</v>
      </c>
      <c r="BJ154">
        <v>1.733486915273488</v>
      </c>
      <c r="BK154">
        <v>2.6975296299578129</v>
      </c>
      <c r="BL154">
        <v>4.0754094281978146</v>
      </c>
      <c r="BM154">
        <v>3.813201205391834</v>
      </c>
      <c r="BN154">
        <v>-34.679095276603853</v>
      </c>
    </row>
    <row r="155" spans="1:66" hidden="1">
      <c r="A155" t="s">
        <v>506</v>
      </c>
      <c r="B155" t="str">
        <f>IF(ISERROR(VLOOKUP(A155,'Country category'!$A$3:$A$50,1,FALSE)),"non-SSA","sub-Saharan Africa")</f>
        <v>non-SSA</v>
      </c>
      <c r="C155" t="s">
        <v>507</v>
      </c>
      <c r="D155" t="s">
        <v>792</v>
      </c>
      <c r="E155" t="s">
        <v>793</v>
      </c>
      <c r="V155">
        <v>12.986332811920089</v>
      </c>
      <c r="W155">
        <v>1.012674299288818</v>
      </c>
      <c r="X155">
        <v>-7.4520832150822116</v>
      </c>
      <c r="Y155">
        <v>2.1686895421790102</v>
      </c>
      <c r="Z155">
        <v>-2.7779701738536322</v>
      </c>
      <c r="AA155">
        <v>-1.502047367613542</v>
      </c>
      <c r="AB155">
        <v>-6.1445729265740434</v>
      </c>
      <c r="AC155">
        <v>-6.5196226761968026</v>
      </c>
      <c r="AD155">
        <v>-4.0668702338957843</v>
      </c>
      <c r="AE155">
        <v>-4.1053073193812963</v>
      </c>
      <c r="AF155">
        <v>-2.0425563093027388</v>
      </c>
      <c r="AG155">
        <v>-3.4629706493653032</v>
      </c>
      <c r="AH155">
        <v>0.72123997865732292</v>
      </c>
      <c r="AI155">
        <v>-0.24056245630674769</v>
      </c>
      <c r="AJ155">
        <v>9.2559941519780153</v>
      </c>
      <c r="AK155">
        <v>1.4004493612057729</v>
      </c>
      <c r="AL155">
        <v>2.8560056659278099</v>
      </c>
      <c r="AM155">
        <v>0.26712801622747412</v>
      </c>
      <c r="AN155">
        <v>0.18742107971179681</v>
      </c>
      <c r="AO155">
        <v>1.998489444416407E-2</v>
      </c>
      <c r="AP155">
        <v>2.7476751635795442</v>
      </c>
      <c r="AQ155">
        <v>1.5227537950316901</v>
      </c>
      <c r="AR155">
        <v>2.6266573208606019</v>
      </c>
      <c r="AS155">
        <v>-7.3047270334541281E-2</v>
      </c>
      <c r="AT155">
        <v>4.7945351640516662</v>
      </c>
      <c r="AU155">
        <v>-0.5892926842902142</v>
      </c>
      <c r="AV155">
        <v>-0.50682924601649404</v>
      </c>
      <c r="AW155">
        <v>2.960639909974375</v>
      </c>
      <c r="AX155">
        <v>5.8758630676006902</v>
      </c>
      <c r="AY155">
        <v>2.8575555523606941</v>
      </c>
      <c r="AZ155">
        <v>3.6606962265678789</v>
      </c>
      <c r="BA155">
        <v>2.9831058863175599</v>
      </c>
      <c r="BB155">
        <v>2.5261283915426991</v>
      </c>
      <c r="BC155">
        <v>-1.3336050691705881</v>
      </c>
      <c r="BD155">
        <v>2.8518845297072768</v>
      </c>
      <c r="BE155">
        <v>1.824489019788516</v>
      </c>
      <c r="BF155">
        <v>1.3964960521977621</v>
      </c>
      <c r="BG155">
        <v>0.73933222347962158</v>
      </c>
      <c r="BH155">
        <v>0.97953261588261853</v>
      </c>
      <c r="BI155">
        <v>0.49351968866086787</v>
      </c>
      <c r="BJ155">
        <v>2.704109328486354</v>
      </c>
      <c r="BK155">
        <v>-0.11066972633273051</v>
      </c>
      <c r="BL155">
        <v>-0.25905878501761492</v>
      </c>
      <c r="BM155">
        <v>-0.55233931684533388</v>
      </c>
      <c r="BN155">
        <v>-5.609039828636071</v>
      </c>
    </row>
    <row r="156" spans="1:66" hidden="1">
      <c r="A156" t="s">
        <v>508</v>
      </c>
      <c r="B156" t="str">
        <f>IF(ISERROR(VLOOKUP(A156,'Country category'!$A$3:$A$50,1,FALSE)),"non-SSA","sub-Saharan Africa")</f>
        <v>non-SSA</v>
      </c>
      <c r="C156" t="s">
        <v>509</v>
      </c>
      <c r="D156" t="s">
        <v>792</v>
      </c>
      <c r="E156" t="s">
        <v>793</v>
      </c>
      <c r="G156">
        <v>1.782077138277828</v>
      </c>
      <c r="H156">
        <v>1.4635264365151239</v>
      </c>
      <c r="I156">
        <v>4.8032320303713192</v>
      </c>
      <c r="J156">
        <v>8.481411032897995</v>
      </c>
      <c r="K156">
        <v>3.8164393385698929</v>
      </c>
      <c r="L156">
        <v>2.842654602701387</v>
      </c>
      <c r="M156">
        <v>2.6166613214990089</v>
      </c>
      <c r="N156">
        <v>6.0890592339461307</v>
      </c>
      <c r="O156">
        <v>0.28510815252479921</v>
      </c>
      <c r="P156">
        <v>3.3002118368549418</v>
      </c>
      <c r="Q156">
        <v>0.66814623934109818</v>
      </c>
      <c r="R156">
        <v>5.0356129202947528</v>
      </c>
      <c r="S156">
        <v>4.7313070495375769</v>
      </c>
      <c r="T156">
        <v>2.779618235809949</v>
      </c>
      <c r="U156">
        <v>2.8331119155677702</v>
      </c>
      <c r="V156">
        <v>1.631074550211451</v>
      </c>
      <c r="W156">
        <v>0.71382795332426952</v>
      </c>
      <c r="X156">
        <v>6.2117456429522377</v>
      </c>
      <c r="Y156">
        <v>6.9956337377410884</v>
      </c>
      <c r="Z156">
        <v>6.593621476428055</v>
      </c>
      <c r="AA156">
        <v>5.9515244021070259</v>
      </c>
      <c r="AB156">
        <v>-2.8321780420119471</v>
      </c>
      <c r="AC156">
        <v>-5.6774854472702154</v>
      </c>
      <c r="AD156">
        <v>1.125251757057171</v>
      </c>
      <c r="AE156">
        <v>-5.5901748157225484E-3</v>
      </c>
      <c r="AF156">
        <v>-5.0968585610740007</v>
      </c>
      <c r="AG156">
        <v>-0.33381090859347751</v>
      </c>
      <c r="AH156">
        <v>-0.7083912397601182</v>
      </c>
      <c r="AI156">
        <v>2.108299382962926</v>
      </c>
      <c r="AJ156">
        <v>3.203382907949901</v>
      </c>
      <c r="AK156">
        <v>2.302012639923817</v>
      </c>
      <c r="AL156">
        <v>1.683114785112537</v>
      </c>
      <c r="AM156">
        <v>0.15792315883895469</v>
      </c>
      <c r="AN156">
        <v>3.159064266037177</v>
      </c>
      <c r="AO156">
        <v>-7.8317513721643914</v>
      </c>
      <c r="AP156">
        <v>5.0724494368493964</v>
      </c>
      <c r="AQ156">
        <v>5.1935579980858932</v>
      </c>
      <c r="AR156">
        <v>3.5815830800881798</v>
      </c>
      <c r="AS156">
        <v>1.247838021500485</v>
      </c>
      <c r="AT156">
        <v>3.4409763287364972</v>
      </c>
      <c r="AU156">
        <v>-1.7929026334349061</v>
      </c>
      <c r="AV156">
        <v>-1.4029390662566781</v>
      </c>
      <c r="AW156">
        <v>7.2268220144593442E-2</v>
      </c>
      <c r="AX156">
        <v>2.4948310231636839</v>
      </c>
      <c r="AY156">
        <v>0.86952153336446258</v>
      </c>
      <c r="AZ156">
        <v>2.9844325409968491</v>
      </c>
      <c r="BA156">
        <v>0.7825690443505664</v>
      </c>
      <c r="BB156">
        <v>-0.35763297492951551</v>
      </c>
      <c r="BC156">
        <v>-6.6741653782427326</v>
      </c>
      <c r="BD156">
        <v>3.6171903312482812</v>
      </c>
      <c r="BE156">
        <v>2.2271634775118372</v>
      </c>
      <c r="BF156">
        <v>2.2471398302091221</v>
      </c>
      <c r="BG156">
        <v>2.9452795069488499E-2</v>
      </c>
      <c r="BH156">
        <v>1.5440351069102289</v>
      </c>
      <c r="BI156">
        <v>2.0190368837181438</v>
      </c>
      <c r="BJ156">
        <v>1.4030206733779811</v>
      </c>
      <c r="BK156">
        <v>0.93145654158503532</v>
      </c>
      <c r="BL156">
        <v>1.050314217071161</v>
      </c>
      <c r="BM156">
        <v>-1.260115672243955</v>
      </c>
      <c r="BN156">
        <v>-9.2742291176229799</v>
      </c>
    </row>
    <row r="157" spans="1:66" hidden="1">
      <c r="A157" t="s">
        <v>510</v>
      </c>
      <c r="B157" t="str">
        <f>IF(ISERROR(VLOOKUP(A157,'Country category'!$A$3:$A$50,1,FALSE)),"non-SSA","sub-Saharan Africa")</f>
        <v>non-SSA</v>
      </c>
      <c r="C157" t="s">
        <v>511</v>
      </c>
      <c r="D157" t="s">
        <v>792</v>
      </c>
      <c r="E157" t="s">
        <v>793</v>
      </c>
      <c r="AB157">
        <v>0.28004962976791598</v>
      </c>
      <c r="AC157">
        <v>10.3718861499769</v>
      </c>
      <c r="AD157">
        <v>-0.91481105062169377</v>
      </c>
      <c r="AE157">
        <v>-10.578686917015199</v>
      </c>
      <c r="AF157">
        <v>18.716764688086389</v>
      </c>
      <c r="AG157">
        <v>4.2908192720299212</v>
      </c>
      <c r="AH157">
        <v>3.08556029050655</v>
      </c>
      <c r="AI157">
        <v>-5.413542578175921</v>
      </c>
      <c r="AJ157">
        <v>-0.44759660026154791</v>
      </c>
      <c r="AK157">
        <v>-2.2653335510910471</v>
      </c>
      <c r="AL157">
        <v>5.3153604706447339</v>
      </c>
      <c r="AM157">
        <v>4.7595589416975912</v>
      </c>
      <c r="AN157">
        <v>5.0638343653676827</v>
      </c>
      <c r="AO157">
        <v>7.6985041281105708</v>
      </c>
      <c r="AP157">
        <v>-10.42544734809783</v>
      </c>
      <c r="AQ157">
        <v>-6.3158627131567613</v>
      </c>
      <c r="AR157">
        <v>-0.62834362012634415</v>
      </c>
      <c r="AS157">
        <v>-1.3765713006622491</v>
      </c>
      <c r="AT157">
        <v>0.68309809094814966</v>
      </c>
      <c r="AU157">
        <v>5.4609155012972082</v>
      </c>
      <c r="AV157">
        <v>1.8456270159472441</v>
      </c>
      <c r="AW157">
        <v>-3.634530807253384</v>
      </c>
      <c r="AX157">
        <v>-0.92418701871633857</v>
      </c>
      <c r="AY157">
        <v>0.90678371614826858</v>
      </c>
      <c r="AZ157">
        <v>-1.258629119169115</v>
      </c>
      <c r="BA157">
        <v>2.7128367610966388</v>
      </c>
      <c r="BB157">
        <v>-6.3800403320321664</v>
      </c>
      <c r="BC157">
        <v>3.0212793730656671</v>
      </c>
      <c r="BD157">
        <v>6.4680258097329641</v>
      </c>
      <c r="BE157">
        <v>-0.89891635558522864</v>
      </c>
      <c r="BF157">
        <v>-2.6191013093147149</v>
      </c>
      <c r="BG157">
        <v>3.6142073082072268</v>
      </c>
      <c r="BH157">
        <v>-1.3833727415764661</v>
      </c>
      <c r="BI157">
        <v>1.152232973590458</v>
      </c>
      <c r="BJ157">
        <v>0.82356772179414861</v>
      </c>
      <c r="BK157">
        <v>2.66363108243138</v>
      </c>
      <c r="BL157">
        <v>2.9381808319045599</v>
      </c>
      <c r="BM157">
        <v>5.957171985896565</v>
      </c>
      <c r="BN157">
        <v>-2.8733879989591031</v>
      </c>
    </row>
    <row r="158" spans="1:66" hidden="1">
      <c r="A158" t="s">
        <v>512</v>
      </c>
      <c r="B158" t="str">
        <f>IF(ISERROR(VLOOKUP(A158,'Country category'!$A$3:$A$50,1,FALSE)),"non-SSA","sub-Saharan Africa")</f>
        <v>non-SSA</v>
      </c>
      <c r="C158" t="s">
        <v>513</v>
      </c>
      <c r="D158" t="s">
        <v>792</v>
      </c>
      <c r="E158" t="s">
        <v>793</v>
      </c>
      <c r="G158">
        <v>-7.5188333099134752E-2</v>
      </c>
      <c r="H158">
        <v>1.415297277476824</v>
      </c>
      <c r="I158">
        <v>2.371549164305776</v>
      </c>
      <c r="J158">
        <v>5.5429108295546428</v>
      </c>
      <c r="K158">
        <v>3.6106761794514171</v>
      </c>
      <c r="L158">
        <v>2.3994174387960778</v>
      </c>
      <c r="M158">
        <v>0.8790429405961504</v>
      </c>
      <c r="N158">
        <v>3.396216890756619</v>
      </c>
      <c r="O158">
        <v>5.7835671558827784</v>
      </c>
      <c r="P158">
        <v>5.9449845689147907</v>
      </c>
      <c r="Q158">
        <v>4.0313650876278899</v>
      </c>
      <c r="R158">
        <v>3.8517196823658399</v>
      </c>
      <c r="S158">
        <v>4.8149604563612911</v>
      </c>
      <c r="T158">
        <v>3.637574116070724</v>
      </c>
      <c r="U158">
        <v>1.9686646111529029</v>
      </c>
      <c r="V158">
        <v>3.9962723630508208</v>
      </c>
      <c r="W158">
        <v>2.4439754492014458</v>
      </c>
      <c r="X158">
        <v>1.595497411923759</v>
      </c>
      <c r="Y158">
        <v>2.6135603811902119</v>
      </c>
      <c r="Z158">
        <v>2.4831940309823888</v>
      </c>
      <c r="AA158">
        <v>9.2358586680063581E-2</v>
      </c>
      <c r="AB158">
        <v>0.89190423802720886</v>
      </c>
      <c r="AC158">
        <v>-0.2565704417719985</v>
      </c>
      <c r="AD158">
        <v>2.7674846736708791</v>
      </c>
      <c r="AE158">
        <v>2.506165919461353</v>
      </c>
      <c r="AF158">
        <v>1.997627393510186</v>
      </c>
      <c r="AG158">
        <v>2.760860309889352</v>
      </c>
      <c r="AH158">
        <v>2.0963500455878972</v>
      </c>
      <c r="AI158">
        <v>1.1095580583360061</v>
      </c>
      <c r="AJ158">
        <v>0.22755933269856141</v>
      </c>
      <c r="AK158">
        <v>-0.44418339945582369</v>
      </c>
      <c r="AL158">
        <v>-0.19736792530629541</v>
      </c>
      <c r="AM158">
        <v>1.7763503712478439</v>
      </c>
      <c r="AN158">
        <v>1.7625379614020891</v>
      </c>
      <c r="AO158">
        <v>2.2774131910457238</v>
      </c>
      <c r="AP158">
        <v>3.839418032928307</v>
      </c>
      <c r="AQ158">
        <v>3.5174053185005931</v>
      </c>
      <c r="AR158">
        <v>1.080822242870056</v>
      </c>
      <c r="AS158">
        <v>2.3195188252041561</v>
      </c>
      <c r="AT158">
        <v>4.420223493034257</v>
      </c>
      <c r="AU158">
        <v>2.3855967541369409</v>
      </c>
      <c r="AV158">
        <v>3.4479397905365938</v>
      </c>
      <c r="AW158">
        <v>4.6695939527086523</v>
      </c>
      <c r="AX158">
        <v>6.430116716855693</v>
      </c>
      <c r="AY158">
        <v>5.9806450454730822</v>
      </c>
      <c r="AZ158">
        <v>6.9638995477526748</v>
      </c>
      <c r="BA158">
        <v>7.6507440247907823</v>
      </c>
      <c r="BB158">
        <v>4.740245339165881</v>
      </c>
      <c r="BC158">
        <v>1.9428135844591741</v>
      </c>
      <c r="BD158">
        <v>6.6006537613499754</v>
      </c>
      <c r="BE158">
        <v>5.1449467413413572</v>
      </c>
      <c r="BF158">
        <v>4.1682566894887429</v>
      </c>
      <c r="BG158">
        <v>4.2215468561322496</v>
      </c>
      <c r="BH158">
        <v>3.6927649900611068</v>
      </c>
      <c r="BI158">
        <v>3.254053632622671</v>
      </c>
      <c r="BJ158">
        <v>3.4564131908218338</v>
      </c>
      <c r="BK158">
        <v>4.0066854348808363</v>
      </c>
      <c r="BL158">
        <v>3.715536071219034</v>
      </c>
      <c r="BM158">
        <v>2.9121240771379751</v>
      </c>
      <c r="BN158">
        <v>-2.338637299409172</v>
      </c>
    </row>
    <row r="159" spans="1:66" hidden="1">
      <c r="A159" t="s">
        <v>514</v>
      </c>
      <c r="B159" t="str">
        <f>IF(ISERROR(VLOOKUP(A159,'Country category'!$A$3:$A$50,1,FALSE)),"non-SSA","sub-Saharan Africa")</f>
        <v>non-SSA</v>
      </c>
      <c r="C159" t="s">
        <v>515</v>
      </c>
      <c r="D159" t="s">
        <v>792</v>
      </c>
      <c r="E159" t="s">
        <v>793</v>
      </c>
      <c r="AK159">
        <v>-6.0335992155737159</v>
      </c>
      <c r="AL159">
        <v>-6.3469588216867834</v>
      </c>
      <c r="AM159">
        <v>-7.2531046152400762</v>
      </c>
      <c r="AN159">
        <v>-1.64360020831792</v>
      </c>
      <c r="AO159">
        <v>-1.191811237435672</v>
      </c>
      <c r="AP159">
        <v>0.87068073557514936</v>
      </c>
      <c r="AQ159">
        <v>1.062642521992913</v>
      </c>
      <c r="AR159">
        <v>2.8301008123217599</v>
      </c>
      <c r="AS159">
        <v>3.8414738938269148</v>
      </c>
      <c r="AT159">
        <v>4.0740508063107086</v>
      </c>
      <c r="AU159">
        <v>-3.4736832214787938</v>
      </c>
      <c r="AV159">
        <v>2.2334565991919821</v>
      </c>
      <c r="AW159">
        <v>1.888916171793724</v>
      </c>
      <c r="AX159">
        <v>4.3768885492924738</v>
      </c>
      <c r="AY159">
        <v>4.5024402938870907</v>
      </c>
      <c r="AZ159">
        <v>4.9632077323703498</v>
      </c>
      <c r="BA159">
        <v>6.2999351349050272</v>
      </c>
      <c r="BB159">
        <v>5.2999503096225169</v>
      </c>
      <c r="BC159">
        <v>-0.54194360456747859</v>
      </c>
      <c r="BD159">
        <v>3.1408177211278598</v>
      </c>
      <c r="BE159">
        <v>2.1641441733370068</v>
      </c>
      <c r="BF159">
        <v>-0.57716912251396479</v>
      </c>
      <c r="BG159">
        <v>2.776257712032447</v>
      </c>
      <c r="BH159">
        <v>3.456748395647026</v>
      </c>
      <c r="BI159">
        <v>3.717656602575687</v>
      </c>
      <c r="BJ159">
        <v>2.7358532225459271</v>
      </c>
      <c r="BK159">
        <v>0.98373642544189011</v>
      </c>
      <c r="BL159">
        <v>2.7956151189144118</v>
      </c>
      <c r="BM159">
        <v>3.8865521462294339</v>
      </c>
      <c r="BN159">
        <v>-5.0180405130876977</v>
      </c>
    </row>
    <row r="160" spans="1:66">
      <c r="A160" t="s">
        <v>163</v>
      </c>
      <c r="B160" t="str">
        <f>IF(ISERROR(VLOOKUP(A160,'Country category'!$A$3:$A$50,1,FALSE)),"non-SSA","sub-Saharan Africa")</f>
        <v>sub-Saharan Africa</v>
      </c>
      <c r="C160" t="s">
        <v>516</v>
      </c>
      <c r="D160" t="s">
        <v>792</v>
      </c>
      <c r="E160" t="s">
        <v>793</v>
      </c>
      <c r="N160">
        <v>2.3692940944721528</v>
      </c>
      <c r="O160">
        <v>-1.146946248600258</v>
      </c>
      <c r="P160">
        <v>4.5736358155876502</v>
      </c>
      <c r="Q160">
        <v>0.94877036504136925</v>
      </c>
      <c r="R160">
        <v>4.0716460597902397</v>
      </c>
      <c r="S160">
        <v>-3.167737687067842</v>
      </c>
      <c r="T160">
        <v>-3.2630337771063012</v>
      </c>
      <c r="U160">
        <v>9.66306852653058</v>
      </c>
      <c r="V160">
        <v>11.65231489779292</v>
      </c>
      <c r="W160">
        <v>4.517945169020976</v>
      </c>
      <c r="X160">
        <v>-3.177464195100427</v>
      </c>
      <c r="Y160">
        <v>8.406910323491374</v>
      </c>
      <c r="Z160">
        <v>-6.1301905858424703</v>
      </c>
      <c r="AA160">
        <v>-0.52005991154902631</v>
      </c>
      <c r="AB160">
        <v>-9.3082292238174631</v>
      </c>
      <c r="AC160">
        <v>-0.29097642883382951</v>
      </c>
      <c r="AD160">
        <v>-2.226804988880517</v>
      </c>
      <c r="AE160">
        <v>18.182034125103751</v>
      </c>
      <c r="AF160">
        <v>1.1305117623713841</v>
      </c>
      <c r="AG160">
        <v>-1.4936407714119331</v>
      </c>
      <c r="AH160">
        <v>5.9531883264247094</v>
      </c>
      <c r="AI160">
        <v>2.6029218039868032</v>
      </c>
      <c r="AJ160">
        <v>-4.2677079567723837</v>
      </c>
      <c r="AK160">
        <v>9.3433399453621178</v>
      </c>
      <c r="AL160">
        <v>-5.5676373408732758</v>
      </c>
      <c r="AM160">
        <v>0.48319184341538352</v>
      </c>
      <c r="AN160">
        <v>1.025926558571683</v>
      </c>
      <c r="AO160">
        <v>-1.719136133239175</v>
      </c>
      <c r="AP160">
        <v>4.3143620167452497</v>
      </c>
      <c r="AQ160">
        <v>2.1623047551551049</v>
      </c>
      <c r="AR160">
        <v>4.8077558009904493</v>
      </c>
      <c r="AS160">
        <v>2.8965398921034762</v>
      </c>
      <c r="AT160">
        <v>-2.8318375762077181</v>
      </c>
      <c r="AU160">
        <v>12.047949671545499</v>
      </c>
      <c r="AV160">
        <v>4.1695618432214587E-2</v>
      </c>
      <c r="AW160">
        <v>5.7879070717216763</v>
      </c>
      <c r="AX160">
        <v>-1.612538665403989</v>
      </c>
      <c r="AY160">
        <v>3.145556735031477</v>
      </c>
      <c r="AZ160">
        <v>1.2705014136720369</v>
      </c>
      <c r="BA160">
        <v>9.6681515859444289E-2</v>
      </c>
      <c r="BB160">
        <v>1.3425422871230519</v>
      </c>
      <c r="BC160">
        <v>1.44358327947873</v>
      </c>
      <c r="BD160">
        <v>2.0394405920508518</v>
      </c>
      <c r="BE160">
        <v>0.1180489417272241</v>
      </c>
      <c r="BF160">
        <v>-3.7217389174327171</v>
      </c>
      <c r="BG160">
        <v>-0.62992502100414072</v>
      </c>
      <c r="BH160">
        <v>4.0218057651366621</v>
      </c>
      <c r="BI160">
        <v>3.0999130101621262</v>
      </c>
      <c r="BJ160">
        <v>2.7491277375529819</v>
      </c>
      <c r="BK160">
        <v>2.1940284227554661</v>
      </c>
      <c r="BL160">
        <v>1.6425598351455619</v>
      </c>
      <c r="BM160">
        <v>1.663955252776788</v>
      </c>
      <c r="BN160">
        <v>-4.1266257628698213</v>
      </c>
    </row>
    <row r="161" spans="1:66" hidden="1">
      <c r="A161" t="s">
        <v>517</v>
      </c>
      <c r="B161" t="str">
        <f>IF(ISERROR(VLOOKUP(A161,'Country category'!$A$3:$A$50,1,FALSE)),"non-SSA","sub-Saharan Africa")</f>
        <v>non-SSA</v>
      </c>
      <c r="C161" t="s">
        <v>518</v>
      </c>
      <c r="D161" t="s">
        <v>792</v>
      </c>
      <c r="E161" t="s">
        <v>793</v>
      </c>
      <c r="Q161">
        <v>2.437070256874847</v>
      </c>
      <c r="R161">
        <v>5.9258111784693313</v>
      </c>
      <c r="S161">
        <v>4.2322950065931204</v>
      </c>
      <c r="T161">
        <v>10.110734170729071</v>
      </c>
      <c r="U161">
        <v>18.685256755925881</v>
      </c>
      <c r="V161">
        <v>16.423152464182849</v>
      </c>
      <c r="W161">
        <v>11.747083874101991</v>
      </c>
      <c r="X161">
        <v>10.010060963478571</v>
      </c>
      <c r="Y161">
        <v>9.3764927863977334</v>
      </c>
      <c r="Z161">
        <v>5.9330499818581757</v>
      </c>
      <c r="AA161">
        <v>2.554855452836847</v>
      </c>
      <c r="AB161">
        <v>0.11383673827384649</v>
      </c>
      <c r="AC161">
        <v>-2.0034149239237991</v>
      </c>
      <c r="AD161">
        <v>0.92130266242322989</v>
      </c>
      <c r="AE161">
        <v>0.79885202272032529</v>
      </c>
      <c r="AF161">
        <v>2.163795698665965</v>
      </c>
      <c r="AG161">
        <v>3.3960646030584769</v>
      </c>
      <c r="AH161">
        <v>7.5277569721098132</v>
      </c>
      <c r="AI161">
        <v>7.1313115402061271</v>
      </c>
      <c r="AJ161">
        <v>5.2565977346500148</v>
      </c>
      <c r="AK161">
        <v>3.4310264006064841</v>
      </c>
      <c r="AL161">
        <v>3.616450528051089</v>
      </c>
      <c r="AM161">
        <v>3.442436246450725</v>
      </c>
      <c r="AN161">
        <v>4.66759445198295</v>
      </c>
      <c r="AO161">
        <v>5.6037121015354074</v>
      </c>
      <c r="AP161">
        <v>3.0982437340940692</v>
      </c>
      <c r="AQ161">
        <v>4.4634096464567961</v>
      </c>
      <c r="AR161">
        <v>4.4445673501522407</v>
      </c>
      <c r="AS161">
        <v>4.1009679665093444</v>
      </c>
      <c r="AT161">
        <v>18.911492314105089</v>
      </c>
      <c r="AU161">
        <v>-1.914199915856315</v>
      </c>
      <c r="AV161">
        <v>1.803475236258961</v>
      </c>
      <c r="AW161">
        <v>3.3917863038687979</v>
      </c>
      <c r="AX161">
        <v>-0.53004886899033465</v>
      </c>
      <c r="AY161">
        <v>2.7266842983796522</v>
      </c>
      <c r="AZ161">
        <v>2.137339563074534</v>
      </c>
      <c r="BA161">
        <v>4.409934937096935</v>
      </c>
      <c r="BB161">
        <v>3.153000537323948</v>
      </c>
      <c r="BC161">
        <v>-1.8764294410134139</v>
      </c>
      <c r="BD161">
        <v>5.0264982646855572</v>
      </c>
      <c r="BE161">
        <v>4.2271604528053792E-2</v>
      </c>
      <c r="BF161">
        <v>3.1856680556689549</v>
      </c>
      <c r="BG161">
        <v>4.0028045507037149</v>
      </c>
      <c r="BH161">
        <v>5.5056754888470323</v>
      </c>
      <c r="BI161">
        <v>7.0234128923870136</v>
      </c>
      <c r="BJ161">
        <v>1.735730010065623</v>
      </c>
      <c r="BK161">
        <v>5.1985773944512914</v>
      </c>
      <c r="BL161">
        <v>1.5697996932533731</v>
      </c>
      <c r="BM161">
        <v>1.4709302304458729</v>
      </c>
      <c r="BN161">
        <v>-10.75854706695878</v>
      </c>
    </row>
    <row r="162" spans="1:66" hidden="1">
      <c r="A162" t="s">
        <v>519</v>
      </c>
      <c r="B162" t="str">
        <f>IF(ISERROR(VLOOKUP(A162,'Country category'!$A$3:$A$50,1,FALSE)),"non-SSA","sub-Saharan Africa")</f>
        <v>non-SSA</v>
      </c>
      <c r="C162" t="s">
        <v>520</v>
      </c>
      <c r="D162" t="s">
        <v>792</v>
      </c>
      <c r="E162" t="s">
        <v>793</v>
      </c>
      <c r="H162">
        <v>9.3214735726277809E-2</v>
      </c>
      <c r="I162">
        <v>6.4628931551726509</v>
      </c>
      <c r="J162">
        <v>0.86660437762439813</v>
      </c>
      <c r="K162">
        <v>-0.13287352554777951</v>
      </c>
      <c r="L162">
        <v>0.19420477833780581</v>
      </c>
      <c r="M162">
        <v>-7.5578229570711102</v>
      </c>
      <c r="N162">
        <v>0.40126623121379618</v>
      </c>
      <c r="O162">
        <v>4.923221785958674</v>
      </c>
      <c r="P162">
        <v>1.730765151096719</v>
      </c>
      <c r="Q162">
        <v>2.129811556410345</v>
      </c>
      <c r="R162">
        <v>0.89342799925566396</v>
      </c>
      <c r="S162">
        <v>-1.587862726563444</v>
      </c>
      <c r="T162">
        <v>-0.1514547885072943</v>
      </c>
      <c r="U162">
        <v>2.362339404463782</v>
      </c>
      <c r="V162">
        <v>2.7750226909863041</v>
      </c>
      <c r="W162">
        <v>3.6562725882581621</v>
      </c>
      <c r="X162">
        <v>3.900809649233409</v>
      </c>
      <c r="Y162">
        <v>3.5228866898460178</v>
      </c>
      <c r="Z162">
        <v>4.2904960297632613</v>
      </c>
      <c r="AA162">
        <v>4.8134443492424168</v>
      </c>
      <c r="AB162">
        <v>3.720994077472795</v>
      </c>
      <c r="AC162">
        <v>2.801664023558061</v>
      </c>
      <c r="AD162">
        <v>2.5606153933784128</v>
      </c>
      <c r="AE162">
        <v>1.855072275343872</v>
      </c>
      <c r="AF162">
        <v>-1.010993627774553</v>
      </c>
      <c r="AG162">
        <v>-4.2697884816095097</v>
      </c>
      <c r="AH162">
        <v>-9.1743402777488114</v>
      </c>
      <c r="AI162">
        <v>-5.7989361889184181</v>
      </c>
      <c r="AJ162">
        <v>1.7400874700416009</v>
      </c>
      <c r="AK162">
        <v>-0.27985605751129577</v>
      </c>
      <c r="AL162">
        <v>3.2278869842504041</v>
      </c>
      <c r="AM162">
        <v>6.5398052945927532</v>
      </c>
      <c r="AN162">
        <v>5.5652890520513134</v>
      </c>
      <c r="AO162">
        <v>5.9381172894975833</v>
      </c>
      <c r="AP162">
        <v>5.3654283613642946</v>
      </c>
      <c r="AQ162">
        <v>4.6806871166780013</v>
      </c>
      <c r="AR162">
        <v>4.407693539467644</v>
      </c>
      <c r="AS162">
        <v>7.1394609014774346</v>
      </c>
      <c r="AT162">
        <v>11.122142520521351</v>
      </c>
      <c r="AU162">
        <v>11.264058054844471</v>
      </c>
      <c r="AV162">
        <v>10.585962781754519</v>
      </c>
      <c r="AW162">
        <v>11.93799449709063</v>
      </c>
      <c r="AX162">
        <v>12.722360089021921</v>
      </c>
      <c r="AY162">
        <v>12.67269214237545</v>
      </c>
      <c r="AZ162">
        <v>12.49990714123234</v>
      </c>
      <c r="BA162">
        <v>11.774015992141781</v>
      </c>
      <c r="BB162">
        <v>10.388723390789099</v>
      </c>
      <c r="BC162">
        <v>9.7051512882125621</v>
      </c>
      <c r="BD162">
        <v>9.3069469315488362</v>
      </c>
      <c r="BE162">
        <v>6.6981469998005849</v>
      </c>
      <c r="BF162">
        <v>5.6094669151944601</v>
      </c>
      <c r="BG162">
        <v>6.9856612146589327</v>
      </c>
      <c r="BH162">
        <v>7.3131522933972377</v>
      </c>
      <c r="BI162">
        <v>2.493284681904953</v>
      </c>
      <c r="BJ162">
        <v>9.7484788239006832</v>
      </c>
      <c r="BK162">
        <v>5.0818341022333584</v>
      </c>
      <c r="BL162">
        <v>5.759520090801999</v>
      </c>
      <c r="BM162">
        <v>6.0846126833779692</v>
      </c>
      <c r="BN162">
        <v>2.4828393359290568</v>
      </c>
    </row>
    <row r="163" spans="1:66" hidden="1">
      <c r="A163" t="s">
        <v>521</v>
      </c>
      <c r="B163" t="str">
        <f>IF(ISERROR(VLOOKUP(A163,'Country category'!$A$3:$A$50,1,FALSE)),"non-SSA","sub-Saharan Africa")</f>
        <v>non-SSA</v>
      </c>
      <c r="C163" t="s">
        <v>522</v>
      </c>
      <c r="D163" t="s">
        <v>792</v>
      </c>
      <c r="E163" t="s">
        <v>793</v>
      </c>
      <c r="L163">
        <v>3.8190933137422429</v>
      </c>
      <c r="M163">
        <v>5.9780651576472081</v>
      </c>
      <c r="N163">
        <v>7.9336782711592244</v>
      </c>
      <c r="O163">
        <v>9.3184467246808111</v>
      </c>
      <c r="P163">
        <v>6.2128013590627233</v>
      </c>
      <c r="Q163">
        <v>5.9285171521351154</v>
      </c>
      <c r="R163">
        <v>10.681780378883699</v>
      </c>
      <c r="S163">
        <v>3.8024069596591659</v>
      </c>
      <c r="T163">
        <v>4.072636639915288</v>
      </c>
      <c r="U163">
        <v>-1.308807124665023</v>
      </c>
      <c r="V163">
        <v>12.08272416571705</v>
      </c>
      <c r="W163">
        <v>-3.1541833201112439</v>
      </c>
      <c r="X163">
        <v>-7.5037709676122546</v>
      </c>
      <c r="Y163">
        <v>-4.8058635991961296</v>
      </c>
      <c r="Z163">
        <v>-11.993808259976619</v>
      </c>
      <c r="AA163">
        <v>-2.6986148348890282</v>
      </c>
      <c r="AB163">
        <v>10.918898337723631</v>
      </c>
      <c r="AC163">
        <v>1.141596806061941</v>
      </c>
      <c r="AD163">
        <v>-3.9262755971236771</v>
      </c>
      <c r="AE163">
        <v>0.33750800288542848</v>
      </c>
      <c r="AF163">
        <v>-5.1287865490488542</v>
      </c>
      <c r="AG163">
        <v>-0.960788988429357</v>
      </c>
      <c r="AH163">
        <v>-2.4758533779972249</v>
      </c>
      <c r="AI163">
        <v>-0.86870738394010516</v>
      </c>
      <c r="AJ163">
        <v>8.141077163194737</v>
      </c>
      <c r="AK163">
        <v>-3.4124716648743032</v>
      </c>
      <c r="AL163">
        <v>2.5893735291912212</v>
      </c>
      <c r="AM163">
        <v>0.65095256308246974</v>
      </c>
      <c r="AN163">
        <v>-0.13203210470341281</v>
      </c>
      <c r="AO163">
        <v>0.8153337713272748</v>
      </c>
      <c r="AP163">
        <v>3.9958640653570821</v>
      </c>
      <c r="AQ163">
        <v>1.6287450759423481</v>
      </c>
      <c r="AR163">
        <v>4.8162168965208281</v>
      </c>
      <c r="AS163">
        <v>2.3646630679646559</v>
      </c>
      <c r="AT163">
        <v>4.2252143974042013</v>
      </c>
      <c r="AU163">
        <v>0.59145277847163413</v>
      </c>
      <c r="AV163">
        <v>1.1394827902860241</v>
      </c>
      <c r="AW163">
        <v>0.20290969040384249</v>
      </c>
      <c r="AX163">
        <v>6.0692591041794088</v>
      </c>
      <c r="AY163">
        <v>2.55483805785093</v>
      </c>
      <c r="AZ163">
        <v>3.293823863324334</v>
      </c>
      <c r="BA163">
        <v>4.2616302270878066</v>
      </c>
      <c r="BB163">
        <v>2.1807273999203289</v>
      </c>
      <c r="BC163">
        <v>1.183133706955346</v>
      </c>
      <c r="BD163">
        <v>3.4293404832340002</v>
      </c>
      <c r="BE163">
        <v>-2.2649870373376899</v>
      </c>
      <c r="BF163">
        <v>3.3346629867182287E-2</v>
      </c>
      <c r="BG163">
        <v>-0.36875555816871503</v>
      </c>
      <c r="BH163">
        <v>0.17944964813543149</v>
      </c>
      <c r="BI163">
        <v>-1.0951110704288849</v>
      </c>
      <c r="BJ163">
        <v>4.8933171321761364</v>
      </c>
      <c r="BK163">
        <v>1.0982035633163749</v>
      </c>
      <c r="BL163">
        <v>-1.073343029394181</v>
      </c>
      <c r="BM163">
        <v>-1.1219831124739701</v>
      </c>
      <c r="BN163">
        <v>-5.1179626960457796</v>
      </c>
    </row>
    <row r="164" spans="1:66" hidden="1">
      <c r="A164" t="s">
        <v>523</v>
      </c>
      <c r="B164" t="str">
        <f>IF(ISERROR(VLOOKUP(A164,'Country category'!$A$3:$A$50,1,FALSE)),"non-SSA","sub-Saharan Africa")</f>
        <v>non-SSA</v>
      </c>
      <c r="C164" t="s">
        <v>524</v>
      </c>
      <c r="D164" t="s">
        <v>792</v>
      </c>
      <c r="E164" t="s">
        <v>793</v>
      </c>
      <c r="AR164">
        <v>5.2207511608293657</v>
      </c>
      <c r="AS164">
        <v>-9.1516740975131796</v>
      </c>
      <c r="AT164">
        <v>3.2791192847748651</v>
      </c>
      <c r="AU164">
        <v>0.69387139487592719</v>
      </c>
      <c r="AV164">
        <v>1.4963703208624961</v>
      </c>
      <c r="AW164">
        <v>2.0744139282744531</v>
      </c>
      <c r="AX164">
        <v>4.2411566691084914</v>
      </c>
      <c r="AY164">
        <v>4.0266018655364491</v>
      </c>
      <c r="AZ164">
        <v>8.4315554872464133</v>
      </c>
      <c r="BA164">
        <v>6.6627360759799066</v>
      </c>
      <c r="BB164">
        <v>7.0326268462032004</v>
      </c>
      <c r="BC164">
        <v>-5.9969774860628604</v>
      </c>
      <c r="BD164">
        <v>2.546253159726831</v>
      </c>
      <c r="BE164">
        <v>3.120074956247151</v>
      </c>
      <c r="BF164">
        <v>-2.8056117500306779</v>
      </c>
      <c r="BG164">
        <v>3.4479657870029432</v>
      </c>
      <c r="BH164">
        <v>1.6849938798811479</v>
      </c>
      <c r="BI164">
        <v>3.3323845778067072</v>
      </c>
      <c r="BJ164">
        <v>2.925458008747412</v>
      </c>
      <c r="BK164">
        <v>4.7046875273776294</v>
      </c>
      <c r="BL164">
        <v>5.1025443980716574</v>
      </c>
      <c r="BM164">
        <v>4.096236943245458</v>
      </c>
      <c r="BN164">
        <v>-15.208474584028639</v>
      </c>
    </row>
    <row r="165" spans="1:66" hidden="1">
      <c r="A165" t="s">
        <v>525</v>
      </c>
      <c r="B165" t="str">
        <f>IF(ISERROR(VLOOKUP(A165,'Country category'!$A$3:$A$50,1,FALSE)),"non-SSA","sub-Saharan Africa")</f>
        <v>non-SSA</v>
      </c>
      <c r="C165" t="s">
        <v>526</v>
      </c>
      <c r="D165" t="s">
        <v>792</v>
      </c>
      <c r="E165" t="s">
        <v>793</v>
      </c>
      <c r="AB165">
        <v>5.645233718356792</v>
      </c>
      <c r="AC165">
        <v>3.1936057919575518</v>
      </c>
      <c r="AD165">
        <v>3.2229324282789382</v>
      </c>
      <c r="AE165">
        <v>2.9186349712328341</v>
      </c>
      <c r="AF165">
        <v>6.3630097201240972</v>
      </c>
      <c r="AG165">
        <v>0.55650595308466677</v>
      </c>
      <c r="AH165">
        <v>2.2732833176367819</v>
      </c>
      <c r="AI165">
        <v>1.682206836931627</v>
      </c>
      <c r="AJ165">
        <v>-5.0964454018051129</v>
      </c>
      <c r="AK165">
        <v>-10.084146526688061</v>
      </c>
      <c r="AL165">
        <v>-10.290988793360921</v>
      </c>
      <c r="AM165">
        <v>-4.0117020338729361</v>
      </c>
      <c r="AN165">
        <v>1.360517600372305</v>
      </c>
      <c r="AO165">
        <v>5.5643983947365294</v>
      </c>
      <c r="AP165">
        <v>1.41626725413262</v>
      </c>
      <c r="AQ165">
        <v>3.043875391660706</v>
      </c>
      <c r="AR165">
        <v>2.4659414397332431</v>
      </c>
      <c r="AS165">
        <v>2.1785228335008209</v>
      </c>
      <c r="AT165">
        <v>0.25210672123172628</v>
      </c>
      <c r="AU165">
        <v>2.009088489044728</v>
      </c>
      <c r="AV165">
        <v>3.71846736673686</v>
      </c>
      <c r="AW165">
        <v>5.8992048555244168</v>
      </c>
      <c r="AX165">
        <v>9.4010522155697487</v>
      </c>
      <c r="AY165">
        <v>5.9785993921314997</v>
      </c>
      <c r="AZ165">
        <v>7.180644051339911</v>
      </c>
      <c r="BA165">
        <v>8.7618595023021726</v>
      </c>
      <c r="BB165">
        <v>7.3247276914286914</v>
      </c>
      <c r="BC165">
        <v>-2.8155962213066199</v>
      </c>
      <c r="BD165">
        <v>4.5620508099196257</v>
      </c>
      <c r="BE165">
        <v>15.154624668023359</v>
      </c>
      <c r="BF165">
        <v>10.159032631448</v>
      </c>
      <c r="BG165">
        <v>9.437272085975394</v>
      </c>
      <c r="BH165">
        <v>5.7449221283853973</v>
      </c>
      <c r="BI165">
        <v>0.38846338538047581</v>
      </c>
      <c r="BJ165">
        <v>-0.43367990174651538</v>
      </c>
      <c r="BK165">
        <v>3.688533788571192</v>
      </c>
      <c r="BL165">
        <v>5.8271512070058256</v>
      </c>
      <c r="BM165">
        <v>3.802940082331332</v>
      </c>
      <c r="BN165">
        <v>-6.104430813657828</v>
      </c>
    </row>
    <row r="166" spans="1:66" hidden="1">
      <c r="A166" t="s">
        <v>527</v>
      </c>
      <c r="B166" t="str">
        <f>IF(ISERROR(VLOOKUP(A166,'Country category'!$A$3:$A$50,1,FALSE)),"non-SSA","sub-Saharan Africa")</f>
        <v>non-SSA</v>
      </c>
      <c r="C166" t="s">
        <v>528</v>
      </c>
      <c r="D166" t="s">
        <v>792</v>
      </c>
      <c r="E166" t="s">
        <v>793</v>
      </c>
      <c r="AW166">
        <v>1.136164864524986</v>
      </c>
      <c r="AX166">
        <v>-1.8689899537407371</v>
      </c>
      <c r="AY166">
        <v>-11.633041900094261</v>
      </c>
      <c r="AZ166">
        <v>-5.7699715592062688</v>
      </c>
      <c r="BA166">
        <v>-5.5500059112358713</v>
      </c>
      <c r="BB166">
        <v>-10.102656657738351</v>
      </c>
      <c r="BC166">
        <v>-16.923772845826011</v>
      </c>
      <c r="BD166">
        <v>1.814891753768507</v>
      </c>
      <c r="BE166">
        <v>-7.4562474379516601</v>
      </c>
      <c r="BF166">
        <v>0.26690097455758632</v>
      </c>
      <c r="BG166">
        <v>1.78134000105112</v>
      </c>
      <c r="BH166">
        <v>3.2073745190279079</v>
      </c>
      <c r="BI166">
        <v>2.4975106512583811</v>
      </c>
      <c r="BJ166">
        <v>28.273851764481261</v>
      </c>
      <c r="BK166">
        <v>22.373594724223739</v>
      </c>
      <c r="BL166">
        <v>-19.821379020089591</v>
      </c>
      <c r="BM166">
        <v>-11.64579119357616</v>
      </c>
    </row>
    <row r="167" spans="1:66">
      <c r="A167" t="s">
        <v>166</v>
      </c>
      <c r="B167" t="str">
        <f>IF(ISERROR(VLOOKUP(A167,'Country category'!$A$3:$A$50,1,FALSE)),"non-SSA","sub-Saharan Africa")</f>
        <v>sub-Saharan Africa</v>
      </c>
      <c r="C167" t="s">
        <v>529</v>
      </c>
      <c r="D167" t="s">
        <v>792</v>
      </c>
      <c r="E167" t="s">
        <v>793</v>
      </c>
      <c r="AA167">
        <v>2.5066474638769591</v>
      </c>
      <c r="AB167">
        <v>-9.0135462920951568</v>
      </c>
      <c r="AC167">
        <v>-17.39386657215957</v>
      </c>
      <c r="AD167">
        <v>-7.9528544367505987</v>
      </c>
      <c r="AE167">
        <v>-1.4918183401107401E-2</v>
      </c>
      <c r="AF167">
        <v>-2.636995802519337</v>
      </c>
      <c r="AG167">
        <v>14.899262175529261</v>
      </c>
      <c r="AH167">
        <v>8.4404301333943721</v>
      </c>
      <c r="AI167">
        <v>6.1012558669909964</v>
      </c>
      <c r="AJ167">
        <v>-0.41027350263054529</v>
      </c>
      <c r="AK167">
        <v>2.2429853440844449</v>
      </c>
      <c r="AL167">
        <v>-9.3747207386138456</v>
      </c>
      <c r="AM167">
        <v>6.2506786308569096</v>
      </c>
      <c r="AN167">
        <v>2.4204571048894512</v>
      </c>
      <c r="AO167">
        <v>-1.2751652458180589</v>
      </c>
      <c r="AP167">
        <v>7.8779077976140428</v>
      </c>
      <c r="AQ167">
        <v>8.3366241197622628</v>
      </c>
      <c r="AR167">
        <v>7.2063616823279943</v>
      </c>
      <c r="AS167">
        <v>8.9117245172446644</v>
      </c>
      <c r="AT167">
        <v>-1.4917399132500291</v>
      </c>
      <c r="AU167">
        <v>8.9500028035676991</v>
      </c>
      <c r="AV167">
        <v>6.1326619158443236</v>
      </c>
      <c r="AW167">
        <v>3.743957311566291</v>
      </c>
      <c r="AX167">
        <v>4.7757421343133606</v>
      </c>
      <c r="AY167">
        <v>3.6101369186028762</v>
      </c>
      <c r="AZ167">
        <v>6.6440691360247968</v>
      </c>
      <c r="BA167">
        <v>4.7811221531945733</v>
      </c>
      <c r="BB167">
        <v>4.4114614952613067</v>
      </c>
      <c r="BC167">
        <v>3.4477702322638781</v>
      </c>
      <c r="BD167">
        <v>3.6200156542433888</v>
      </c>
      <c r="BE167">
        <v>4.5043669658768826</v>
      </c>
      <c r="BF167">
        <v>4.3457193609861378</v>
      </c>
      <c r="BG167">
        <v>4.0423688275977696</v>
      </c>
      <c r="BH167">
        <v>4.434554490680398</v>
      </c>
      <c r="BI167">
        <v>3.7404220527179461</v>
      </c>
      <c r="BJ167">
        <v>0.88471323658889389</v>
      </c>
      <c r="BK167">
        <v>0.77534647970365711</v>
      </c>
      <c r="BL167">
        <v>0.47334020004812771</v>
      </c>
      <c r="BM167">
        <v>-0.61686536805838443</v>
      </c>
      <c r="BN167">
        <v>-4.0443536898165888</v>
      </c>
    </row>
    <row r="168" spans="1:66">
      <c r="A168" t="s">
        <v>164</v>
      </c>
      <c r="B168" t="str">
        <f>IF(ISERROR(VLOOKUP(A168,'Country category'!$A$3:$A$50,1,FALSE)),"non-SSA","sub-Saharan Africa")</f>
        <v>sub-Saharan Africa</v>
      </c>
      <c r="C168" t="s">
        <v>530</v>
      </c>
      <c r="D168" t="s">
        <v>792</v>
      </c>
      <c r="E168" t="s">
        <v>793</v>
      </c>
      <c r="H168">
        <v>-2.1894352575760512</v>
      </c>
      <c r="I168">
        <v>-4.8387424973401352</v>
      </c>
      <c r="J168">
        <v>23.947149724370661</v>
      </c>
      <c r="K168">
        <v>12.708863812065539</v>
      </c>
      <c r="L168">
        <v>-2.7466904917481121</v>
      </c>
      <c r="M168">
        <v>0.47676626747221462</v>
      </c>
      <c r="N168">
        <v>6.9061053391859843</v>
      </c>
      <c r="O168">
        <v>-1.7695003348663081</v>
      </c>
      <c r="P168">
        <v>8.6630980270470559</v>
      </c>
      <c r="Q168">
        <v>-1.163552313439524</v>
      </c>
      <c r="R168">
        <v>-3.650640874834878</v>
      </c>
      <c r="S168">
        <v>-7.3778542977856603</v>
      </c>
      <c r="T168">
        <v>8.8893055776305516</v>
      </c>
      <c r="U168">
        <v>-7.8961558297050374</v>
      </c>
      <c r="V168">
        <v>5.3959356374354144</v>
      </c>
      <c r="W168">
        <v>-4.7138213554174939</v>
      </c>
      <c r="X168">
        <v>-3.3730398676381981</v>
      </c>
      <c r="Y168">
        <v>1.76815130067591</v>
      </c>
      <c r="Z168">
        <v>0.38744646999613508</v>
      </c>
      <c r="AA168">
        <v>0.46042735173961091</v>
      </c>
      <c r="AB168">
        <v>-5.1590943378255787</v>
      </c>
      <c r="AC168">
        <v>0.76216863490226672</v>
      </c>
      <c r="AD168">
        <v>-5.9598489081870696</v>
      </c>
      <c r="AE168">
        <v>0.14243714094742191</v>
      </c>
      <c r="AF168">
        <v>2.845232766671884</v>
      </c>
      <c r="AG168">
        <v>-0.81431256296926335</v>
      </c>
      <c r="AH168">
        <v>-0.94961973777746778</v>
      </c>
      <c r="AI168">
        <v>2.0562469238688119</v>
      </c>
      <c r="AJ168">
        <v>-4.3036178183106557</v>
      </c>
      <c r="AK168">
        <v>-0.82336245764990679</v>
      </c>
      <c r="AL168">
        <v>-0.72811251925757858</v>
      </c>
      <c r="AM168">
        <v>3.1820327310201288</v>
      </c>
      <c r="AN168">
        <v>-5.5097432537169198</v>
      </c>
      <c r="AO168">
        <v>7.0615250670166887</v>
      </c>
      <c r="AP168">
        <v>3.175697191410535</v>
      </c>
      <c r="AQ168">
        <v>-6.4367902683964928</v>
      </c>
      <c r="AR168">
        <v>0.19828967412489359</v>
      </c>
      <c r="AS168">
        <v>1.0276259433472601</v>
      </c>
      <c r="AT168">
        <v>-6.4251932079478706</v>
      </c>
      <c r="AU168">
        <v>-3.4493875735442998</v>
      </c>
      <c r="AV168">
        <v>-1.3807548237865179</v>
      </c>
      <c r="AW168">
        <v>3.9697267749328802</v>
      </c>
      <c r="AX168">
        <v>1.8074701144590359</v>
      </c>
      <c r="AY168">
        <v>5.51657845540214</v>
      </c>
      <c r="AZ168">
        <v>14.997944355328951</v>
      </c>
      <c r="BA168">
        <v>-4.742858860828548</v>
      </c>
      <c r="BB168">
        <v>-3.165059155585396</v>
      </c>
      <c r="BC168">
        <v>-2.7684492785412118</v>
      </c>
      <c r="BD168">
        <v>-0.33990389305610341</v>
      </c>
      <c r="BE168">
        <v>1.1493043071235429</v>
      </c>
      <c r="BF168">
        <v>1.428575876673648</v>
      </c>
      <c r="BG168">
        <v>1.124039487035972</v>
      </c>
      <c r="BH168">
        <v>1.266741106152637</v>
      </c>
      <c r="BI168">
        <v>2.3707609829831848</v>
      </c>
      <c r="BJ168">
        <v>-1.590183037223539</v>
      </c>
      <c r="BK168">
        <v>3.3163679420200789</v>
      </c>
      <c r="BL168">
        <v>1.6608320967940811</v>
      </c>
      <c r="BM168">
        <v>2.8999220639460082</v>
      </c>
      <c r="BN168">
        <v>-4.3823552511891526</v>
      </c>
    </row>
    <row r="169" spans="1:66">
      <c r="A169" t="s">
        <v>165</v>
      </c>
      <c r="B169" t="str">
        <f>IF(ISERROR(VLOOKUP(A169,'Country category'!$A$3:$A$50,1,FALSE)),"non-SSA","sub-Saharan Africa")</f>
        <v>sub-Saharan Africa</v>
      </c>
      <c r="C169" t="s">
        <v>531</v>
      </c>
      <c r="D169" t="s">
        <v>792</v>
      </c>
      <c r="E169" t="s">
        <v>793</v>
      </c>
      <c r="W169">
        <v>4.8278314404217753</v>
      </c>
      <c r="X169">
        <v>2.4827281874099612</v>
      </c>
      <c r="Y169">
        <v>1.7304916669509109</v>
      </c>
      <c r="Z169">
        <v>-11.564925132265801</v>
      </c>
      <c r="AA169">
        <v>4.3247798630981151</v>
      </c>
      <c r="AB169">
        <v>4.2153002882286756</v>
      </c>
      <c r="AC169">
        <v>-0.53517012184960322</v>
      </c>
      <c r="AD169">
        <v>3.6092223904234122</v>
      </c>
      <c r="AE169">
        <v>6.0838762937974016</v>
      </c>
      <c r="AF169">
        <v>8.9062369026892299</v>
      </c>
      <c r="AG169">
        <v>8.079466408588388</v>
      </c>
      <c r="AH169">
        <v>6.0587191641397604</v>
      </c>
      <c r="AI169">
        <v>3.6680908346825158</v>
      </c>
      <c r="AJ169">
        <v>6.4259440374118384</v>
      </c>
      <c r="AK169">
        <v>3.3141663993440318</v>
      </c>
      <c r="AL169">
        <v>5.1204444260701791</v>
      </c>
      <c r="AM169">
        <v>3.8436279736582288</v>
      </c>
      <c r="AN169">
        <v>2.688328553016234</v>
      </c>
      <c r="AO169">
        <v>3.394776363291911</v>
      </c>
      <c r="AP169">
        <v>4.5134325869682073</v>
      </c>
      <c r="AQ169">
        <v>4.3724171649551522</v>
      </c>
      <c r="AR169">
        <v>4.9625194100069336</v>
      </c>
      <c r="AS169">
        <v>1.314748641991031</v>
      </c>
      <c r="AT169">
        <v>7.1447159814175052</v>
      </c>
      <c r="AU169">
        <v>2.5342628365631299</v>
      </c>
      <c r="AV169">
        <v>0.91191020297316072</v>
      </c>
      <c r="AW169">
        <v>5.1616704467549246</v>
      </c>
      <c r="AX169">
        <v>3.677809319166613</v>
      </c>
      <c r="AY169">
        <v>1.1766991035457011</v>
      </c>
      <c r="AZ169">
        <v>4.3775868101340052</v>
      </c>
      <c r="BA169">
        <v>5.2464969527598271</v>
      </c>
      <c r="BB169">
        <v>5.0065390707983113</v>
      </c>
      <c r="BC169">
        <v>3.041100454942864</v>
      </c>
      <c r="BD169">
        <v>4.1291988515831548</v>
      </c>
      <c r="BE169">
        <v>3.9110012507547371</v>
      </c>
      <c r="BF169">
        <v>3.20949947389812</v>
      </c>
      <c r="BG169">
        <v>3.1328519706298441</v>
      </c>
      <c r="BH169">
        <v>3.556904275736585</v>
      </c>
      <c r="BI169">
        <v>3.4160239469134548</v>
      </c>
      <c r="BJ169">
        <v>3.7665964834387178</v>
      </c>
      <c r="BK169">
        <v>3.7205676415728699</v>
      </c>
      <c r="BL169">
        <v>3.703094592719538</v>
      </c>
      <c r="BM169">
        <v>2.9791700212839198</v>
      </c>
      <c r="BN169">
        <v>-14.89663745541282</v>
      </c>
    </row>
    <row r="170" spans="1:66">
      <c r="A170" t="s">
        <v>162</v>
      </c>
      <c r="B170" t="str">
        <f>IF(ISERROR(VLOOKUP(A170,'Country category'!$A$3:$A$50,1,FALSE)),"non-SSA","sub-Saharan Africa")</f>
        <v>sub-Saharan Africa</v>
      </c>
      <c r="C170" t="s">
        <v>532</v>
      </c>
      <c r="D170" t="s">
        <v>792</v>
      </c>
      <c r="E170" t="s">
        <v>793</v>
      </c>
      <c r="G170">
        <v>5.1185202883832233</v>
      </c>
      <c r="H170">
        <v>-1.72543620524786</v>
      </c>
      <c r="I170">
        <v>-3.7690492998963521</v>
      </c>
      <c r="J170">
        <v>0.15463668457785221</v>
      </c>
      <c r="K170">
        <v>10.81075028658015</v>
      </c>
      <c r="L170">
        <v>10.419005551413861</v>
      </c>
      <c r="M170">
        <v>4.5683263609410716</v>
      </c>
      <c r="N170">
        <v>-4.4268550715990642</v>
      </c>
      <c r="O170">
        <v>3.161009081153892</v>
      </c>
      <c r="P170">
        <v>-2.117946819360967</v>
      </c>
      <c r="Q170">
        <v>13.202834797868499</v>
      </c>
      <c r="R170">
        <v>3.45773197801131</v>
      </c>
      <c r="S170">
        <v>-0.40704711745691208</v>
      </c>
      <c r="T170">
        <v>4.2748628697588913</v>
      </c>
      <c r="U170">
        <v>3.1370857495028162</v>
      </c>
      <c r="V170">
        <v>1.952208910188304</v>
      </c>
      <c r="W170">
        <v>1.7565016111097691</v>
      </c>
      <c r="X170">
        <v>6.415418552448898</v>
      </c>
      <c r="Y170">
        <v>1.326876904483612</v>
      </c>
      <c r="Z170">
        <v>-2.40362801509329</v>
      </c>
      <c r="AA170">
        <v>-7.6820370951082282</v>
      </c>
      <c r="AB170">
        <v>0.1054825994241497</v>
      </c>
      <c r="AC170">
        <v>1.072004945243336</v>
      </c>
      <c r="AD170">
        <v>1.9309646640877529</v>
      </c>
      <c r="AE170">
        <v>0.20215574826431751</v>
      </c>
      <c r="AF170">
        <v>-5.3966916516623371</v>
      </c>
      <c r="AG170">
        <v>-4.3010294117015917</v>
      </c>
      <c r="AH170">
        <v>-2.7426986325756961</v>
      </c>
      <c r="AI170">
        <v>-3.5562002547764</v>
      </c>
      <c r="AJ170">
        <v>1.995609309344488</v>
      </c>
      <c r="AK170">
        <v>6.5119693421409153</v>
      </c>
      <c r="AL170">
        <v>-8.1520492737894301</v>
      </c>
      <c r="AM170">
        <v>9.4166486398442828</v>
      </c>
      <c r="AN170">
        <v>-10.56585447385835</v>
      </c>
      <c r="AO170">
        <v>15.558223346118821</v>
      </c>
      <c r="AP170">
        <v>5.406878625719358</v>
      </c>
      <c r="AQ170">
        <v>1.3442201684679129</v>
      </c>
      <c r="AR170">
        <v>1.065214638648371</v>
      </c>
      <c r="AS170">
        <v>0.17552155569097749</v>
      </c>
      <c r="AT170">
        <v>-1.106432365142453</v>
      </c>
      <c r="AU170">
        <v>-7.3293934430187306</v>
      </c>
      <c r="AV170">
        <v>-0.7454370280698015</v>
      </c>
      <c r="AW170">
        <v>3.1817796087742352</v>
      </c>
      <c r="AX170">
        <v>2.8354760569379072</v>
      </c>
      <c r="AY170">
        <v>0.61777785633825033</v>
      </c>
      <c r="AZ170">
        <v>1.8936524006590221</v>
      </c>
      <c r="BA170">
        <v>6.5760167479598826</v>
      </c>
      <c r="BB170">
        <v>4.6124174733036796</v>
      </c>
      <c r="BC170">
        <v>5.2590890445989373</v>
      </c>
      <c r="BD170">
        <v>3.8496981582148782</v>
      </c>
      <c r="BE170">
        <v>1.893125249749914</v>
      </c>
      <c r="BF170">
        <v>-0.98555698863714269</v>
      </c>
      <c r="BG170">
        <v>2.2558813382815832</v>
      </c>
      <c r="BH170">
        <v>2.7783232787279388</v>
      </c>
      <c r="BI170">
        <v>2.1044705434007942E-3</v>
      </c>
      <c r="BJ170">
        <v>-0.25566506333828443</v>
      </c>
      <c r="BK170">
        <v>1.263570638645817</v>
      </c>
      <c r="BL170">
        <v>1.670033662055374</v>
      </c>
      <c r="BM170">
        <v>2.699812281606853</v>
      </c>
      <c r="BN170">
        <v>-1.840967837780823</v>
      </c>
    </row>
    <row r="171" spans="1:66" hidden="1">
      <c r="A171" t="s">
        <v>533</v>
      </c>
      <c r="B171" t="str">
        <f>IF(ISERROR(VLOOKUP(A171,'Country category'!$A$3:$A$50,1,FALSE)),"non-SSA","sub-Saharan Africa")</f>
        <v>non-SSA</v>
      </c>
      <c r="C171" t="s">
        <v>534</v>
      </c>
      <c r="D171" t="s">
        <v>792</v>
      </c>
      <c r="E171" t="s">
        <v>793</v>
      </c>
      <c r="G171">
        <v>4.2557257478877233</v>
      </c>
      <c r="H171">
        <v>3.0601066073298431</v>
      </c>
      <c r="I171">
        <v>3.9722290649292522</v>
      </c>
      <c r="J171">
        <v>2.170627690105718</v>
      </c>
      <c r="K171">
        <v>4.6020081034690747</v>
      </c>
      <c r="L171">
        <v>4.9145498522412936</v>
      </c>
      <c r="M171">
        <v>1.2082019181662249</v>
      </c>
      <c r="N171">
        <v>5.3392295467016311</v>
      </c>
      <c r="O171">
        <v>2.3888418671920988</v>
      </c>
      <c r="P171">
        <v>3.4876253064563372</v>
      </c>
      <c r="Q171">
        <v>7.46539933671977</v>
      </c>
      <c r="R171">
        <v>6.85913573759629</v>
      </c>
      <c r="S171">
        <v>9.1152841467603736</v>
      </c>
      <c r="T171">
        <v>5.777798630978296</v>
      </c>
      <c r="U171">
        <v>-1.6114812050126941</v>
      </c>
      <c r="V171">
        <v>8.8210923381131181</v>
      </c>
      <c r="W171">
        <v>5.0435017492332719</v>
      </c>
      <c r="X171">
        <v>3.9513848957312798</v>
      </c>
      <c r="Y171">
        <v>6.6096765052771502</v>
      </c>
      <c r="Z171">
        <v>4.8094576666987621</v>
      </c>
      <c r="AA171">
        <v>4.4000949688253002</v>
      </c>
      <c r="AB171">
        <v>3.4748549714044539</v>
      </c>
      <c r="AC171">
        <v>3.75560169003559</v>
      </c>
      <c r="AD171">
        <v>5.1169543359491172</v>
      </c>
      <c r="AE171">
        <v>-3.605268503779214</v>
      </c>
      <c r="AF171">
        <v>-1.5662969049259909</v>
      </c>
      <c r="AG171">
        <v>2.1469059150417138</v>
      </c>
      <c r="AH171">
        <v>6.7055159593365659</v>
      </c>
      <c r="AI171">
        <v>5.9083755137490783</v>
      </c>
      <c r="AJ171">
        <v>5.9803035736922396</v>
      </c>
      <c r="AK171">
        <v>6.646424925364002</v>
      </c>
      <c r="AL171">
        <v>6.1191412537273493</v>
      </c>
      <c r="AM171">
        <v>7.1751015769035718</v>
      </c>
      <c r="AN171">
        <v>6.5190824777175038</v>
      </c>
      <c r="AO171">
        <v>7.0945840305144827</v>
      </c>
      <c r="AP171">
        <v>7.2286908706963544</v>
      </c>
      <c r="AQ171">
        <v>4.6093060427804318</v>
      </c>
      <c r="AR171">
        <v>-9.6712022681365823</v>
      </c>
      <c r="AS171">
        <v>3.577312337688284</v>
      </c>
      <c r="AT171">
        <v>6.3575021622515067</v>
      </c>
      <c r="AU171">
        <v>-1.665148960324345</v>
      </c>
      <c r="AV171">
        <v>3.217395230133647</v>
      </c>
      <c r="AW171">
        <v>3.6879191122517621</v>
      </c>
      <c r="AX171">
        <v>4.6985817435490702</v>
      </c>
      <c r="AY171">
        <v>3.282258341035345</v>
      </c>
      <c r="AZ171">
        <v>3.5243270725560478</v>
      </c>
      <c r="BA171">
        <v>4.2364387856585353</v>
      </c>
      <c r="BB171">
        <v>2.847079459387956</v>
      </c>
      <c r="BC171">
        <v>-3.285590329791916</v>
      </c>
      <c r="BD171">
        <v>5.623555972042567</v>
      </c>
      <c r="BE171">
        <v>3.666105223795995</v>
      </c>
      <c r="BF171">
        <v>3.9595527633029381</v>
      </c>
      <c r="BG171">
        <v>3.2700419179582951</v>
      </c>
      <c r="BH171">
        <v>4.595209997974564</v>
      </c>
      <c r="BI171">
        <v>3.687721642526554</v>
      </c>
      <c r="BJ171">
        <v>3.0416012847356768</v>
      </c>
      <c r="BK171">
        <v>4.3839439568879746</v>
      </c>
      <c r="BL171">
        <v>3.4351589580641639</v>
      </c>
      <c r="BM171">
        <v>3.060808860361703</v>
      </c>
      <c r="BN171">
        <v>-6.8602734270429551</v>
      </c>
    </row>
    <row r="172" spans="1:66" hidden="1">
      <c r="A172" t="s">
        <v>535</v>
      </c>
      <c r="B172" t="str">
        <f>IF(ISERROR(VLOOKUP(A172,'Country category'!$A$3:$A$50,1,FALSE)),"non-SSA","sub-Saharan Africa")</f>
        <v>non-SSA</v>
      </c>
      <c r="C172" t="s">
        <v>536</v>
      </c>
      <c r="D172" t="s">
        <v>792</v>
      </c>
      <c r="E172" t="s">
        <v>793</v>
      </c>
      <c r="G172">
        <v>0.58788531243305897</v>
      </c>
      <c r="H172">
        <v>4.4492100680591449</v>
      </c>
      <c r="I172">
        <v>2.8668330087233471</v>
      </c>
      <c r="J172">
        <v>4.2954854990854017</v>
      </c>
      <c r="K172">
        <v>5.0230538084650647</v>
      </c>
      <c r="L172">
        <v>5.2120556609217346</v>
      </c>
      <c r="M172">
        <v>1.3285153602958959</v>
      </c>
      <c r="N172">
        <v>3.6974695186218161</v>
      </c>
      <c r="O172">
        <v>2.060706443959305</v>
      </c>
      <c r="P172">
        <v>-1.5188599281274551</v>
      </c>
      <c r="Q172">
        <v>1.833324124495888</v>
      </c>
      <c r="R172">
        <v>4.1274674460910461</v>
      </c>
      <c r="S172">
        <v>4.6132588696958408</v>
      </c>
      <c r="T172">
        <v>-1.4896626850724179</v>
      </c>
      <c r="U172">
        <v>-1.2271047346754931</v>
      </c>
      <c r="V172">
        <v>4.3567075116826706</v>
      </c>
      <c r="W172">
        <v>3.56151567868632</v>
      </c>
      <c r="X172">
        <v>4.4271283602637084</v>
      </c>
      <c r="Y172">
        <v>2.0447304127576298</v>
      </c>
      <c r="Z172">
        <v>-1.2363034713805381</v>
      </c>
      <c r="AA172">
        <v>1.5113480332291831</v>
      </c>
      <c r="AB172">
        <v>-2.7591849526365881</v>
      </c>
      <c r="AC172">
        <v>3.622898608195555</v>
      </c>
      <c r="AD172">
        <v>6.2999821542986751</v>
      </c>
      <c r="AE172">
        <v>3.244410172000499</v>
      </c>
      <c r="AF172">
        <v>2.5055740601443972</v>
      </c>
      <c r="AG172">
        <v>2.4960800751853611</v>
      </c>
      <c r="AH172">
        <v>3.195825824816652</v>
      </c>
      <c r="AI172">
        <v>2.6099703787971289</v>
      </c>
      <c r="AJ172">
        <v>0.70262417082382456</v>
      </c>
      <c r="AK172">
        <v>-1.4263835277656229</v>
      </c>
      <c r="AL172">
        <v>2.115955391879524</v>
      </c>
      <c r="AM172">
        <v>1.428162714934885</v>
      </c>
      <c r="AN172">
        <v>2.7727124709785191</v>
      </c>
      <c r="AO172">
        <v>1.485319717321758</v>
      </c>
      <c r="AP172">
        <v>2.5838119363195058</v>
      </c>
      <c r="AQ172">
        <v>3.1542629709347518</v>
      </c>
      <c r="AR172">
        <v>3.184874953211136</v>
      </c>
      <c r="AS172">
        <v>3.5361121008274239</v>
      </c>
      <c r="AT172">
        <v>3.0507710766680418</v>
      </c>
      <c r="AU172">
        <v>2.5496934225330389E-2</v>
      </c>
      <c r="AV172">
        <v>0.9030822524136255</v>
      </c>
      <c r="AW172">
        <v>2.0449549156990661</v>
      </c>
      <c r="AX172">
        <v>2.8495851639857079</v>
      </c>
      <c r="AY172">
        <v>2.6674073619174412</v>
      </c>
      <c r="AZ172">
        <v>1.960429964047123</v>
      </c>
      <c r="BA172">
        <v>1.2798589222477399</v>
      </c>
      <c r="BB172">
        <v>-1.0023472756888201</v>
      </c>
      <c r="BC172">
        <v>-3.4446652486688829</v>
      </c>
      <c r="BD172">
        <v>1.727030487184493</v>
      </c>
      <c r="BE172">
        <v>0.91340225780155038</v>
      </c>
      <c r="BF172">
        <v>1.4249743991266259</v>
      </c>
      <c r="BG172">
        <v>1.1400552730306539</v>
      </c>
      <c r="BH172">
        <v>1.7743445945148859</v>
      </c>
      <c r="BI172">
        <v>2.1250267318181391</v>
      </c>
      <c r="BJ172">
        <v>0.8798677245623594</v>
      </c>
      <c r="BK172">
        <v>1.6848093223556191</v>
      </c>
      <c r="BL172">
        <v>2.345442039849829</v>
      </c>
      <c r="BM172">
        <v>1.574818964100857</v>
      </c>
      <c r="BN172">
        <v>-3.9595318438397129</v>
      </c>
    </row>
    <row r="173" spans="1:66">
      <c r="A173" t="s">
        <v>167</v>
      </c>
      <c r="B173" t="str">
        <f>IF(ISERROR(VLOOKUP(A173,'Country category'!$A$3:$A$50,1,FALSE)),"non-SSA","sub-Saharan Africa")</f>
        <v>sub-Saharan Africa</v>
      </c>
      <c r="C173" t="s">
        <v>537</v>
      </c>
      <c r="D173" t="s">
        <v>792</v>
      </c>
      <c r="E173" t="s">
        <v>793</v>
      </c>
      <c r="AA173">
        <v>-1.1970857922331819</v>
      </c>
      <c r="AB173">
        <v>-2.576059799885897</v>
      </c>
      <c r="AC173">
        <v>-4.1243385434334527</v>
      </c>
      <c r="AD173">
        <v>-2.868384896272119</v>
      </c>
      <c r="AE173">
        <v>-2.5432580559934048</v>
      </c>
      <c r="AF173">
        <v>1.2375763518452909</v>
      </c>
      <c r="AG173">
        <v>-0.2182940454638356</v>
      </c>
      <c r="AH173">
        <v>-2.9393272900134519</v>
      </c>
      <c r="AI173">
        <v>-1.776607308721651</v>
      </c>
      <c r="AJ173">
        <v>-1.2917853957496279</v>
      </c>
      <c r="AK173">
        <v>4.9786663284505721</v>
      </c>
      <c r="AL173">
        <v>4.3238958353481109</v>
      </c>
      <c r="AM173">
        <v>-3.9938212942467861</v>
      </c>
      <c r="AN173">
        <v>-0.61732115648200647</v>
      </c>
      <c r="AO173">
        <v>1.5987508870653779</v>
      </c>
      <c r="AP173">
        <v>0.98825902756820483</v>
      </c>
      <c r="AQ173">
        <v>2.0933223185285499</v>
      </c>
      <c r="AR173">
        <v>1.2869963010932539</v>
      </c>
      <c r="AS173">
        <v>1.4807064981487339</v>
      </c>
      <c r="AT173">
        <v>1.720469903032765</v>
      </c>
      <c r="AU173">
        <v>-0.43564603497051729</v>
      </c>
      <c r="AV173">
        <v>3.212348044467177</v>
      </c>
      <c r="AW173">
        <v>2.7090758750564281</v>
      </c>
      <c r="AX173">
        <v>10.585037322096611</v>
      </c>
      <c r="AY173">
        <v>0.9117543041216436</v>
      </c>
      <c r="AZ173">
        <v>5.2806543087278186</v>
      </c>
      <c r="BA173">
        <v>3.525588616783665</v>
      </c>
      <c r="BB173">
        <v>0.79783919543368143</v>
      </c>
      <c r="BC173">
        <v>-1.5189135627956321</v>
      </c>
      <c r="BD173">
        <v>4.1456458764199624</v>
      </c>
      <c r="BE173">
        <v>3.2484006945776831</v>
      </c>
      <c r="BF173">
        <v>3.2388801213969032</v>
      </c>
      <c r="BG173">
        <v>3.7833601024622681</v>
      </c>
      <c r="BH173">
        <v>4.2295980157183806</v>
      </c>
      <c r="BI173">
        <v>2.3961220209423288</v>
      </c>
      <c r="BJ173">
        <v>-1.7964334819125161</v>
      </c>
      <c r="BK173">
        <v>-2.8636214042503672</v>
      </c>
      <c r="BL173">
        <v>-0.82549337847731863</v>
      </c>
      <c r="BM173">
        <v>-2.724661367196362</v>
      </c>
      <c r="BN173">
        <v>-10.17075172024663</v>
      </c>
    </row>
    <row r="174" spans="1:66" hidden="1">
      <c r="A174" t="s">
        <v>538</v>
      </c>
      <c r="B174" t="str">
        <f>IF(ISERROR(VLOOKUP(A174,'Country category'!$A$3:$A$50,1,FALSE)),"non-SSA","sub-Saharan Africa")</f>
        <v>non-SSA</v>
      </c>
      <c r="C174" t="s">
        <v>539</v>
      </c>
      <c r="D174" t="s">
        <v>792</v>
      </c>
      <c r="E174" t="s">
        <v>793</v>
      </c>
      <c r="L174">
        <v>-6.933650074401541</v>
      </c>
      <c r="M174">
        <v>2.1240829002528732</v>
      </c>
      <c r="N174">
        <v>10.817452537588681</v>
      </c>
      <c r="O174">
        <v>10.70935751604345</v>
      </c>
      <c r="P174">
        <v>21.642197612426902</v>
      </c>
      <c r="Q174">
        <v>-0.1340653677066683</v>
      </c>
      <c r="R174">
        <v>-1.1329088018004969</v>
      </c>
      <c r="S174">
        <v>-13.27247651821799</v>
      </c>
      <c r="T174">
        <v>10.550330554672501</v>
      </c>
      <c r="U174">
        <v>5.2938174070040986</v>
      </c>
      <c r="V174">
        <v>1.1548489838307321</v>
      </c>
      <c r="W174">
        <v>0.40129745160959368</v>
      </c>
      <c r="X174">
        <v>8.6021889368708599</v>
      </c>
      <c r="Y174">
        <v>-14.22383174822906</v>
      </c>
      <c r="Z174">
        <v>-1.502315211145884</v>
      </c>
      <c r="AA174">
        <v>-8.6950572141150104</v>
      </c>
      <c r="AB174">
        <v>0.2564099414149581</v>
      </c>
      <c r="AC174">
        <v>-3.9771327900542128</v>
      </c>
      <c r="AD174">
        <v>-0.18028429929717049</v>
      </c>
      <c r="AE174">
        <v>2.6055362613774662</v>
      </c>
      <c r="AF174">
        <v>-2.8245982847507212</v>
      </c>
      <c r="AG174">
        <v>3.6255167156013779</v>
      </c>
      <c r="AH174">
        <v>32.00916653847321</v>
      </c>
      <c r="AI174">
        <v>8.839829799124189</v>
      </c>
      <c r="AJ174">
        <v>1.1745710195532979</v>
      </c>
      <c r="AK174">
        <v>2.2303002330503721</v>
      </c>
      <c r="AL174">
        <v>-1.9605930241539939</v>
      </c>
      <c r="AM174">
        <v>-2.0295478000004579</v>
      </c>
      <c r="AN174">
        <v>-0.1093553828735878</v>
      </c>
      <c r="AO174">
        <v>3.5710621070601012</v>
      </c>
      <c r="AP174">
        <v>-1.4557623633418899</v>
      </c>
      <c r="AQ174">
        <v>5.5313045551017133E-2</v>
      </c>
      <c r="AR174">
        <v>-5.0209378268157394</v>
      </c>
      <c r="AS174">
        <v>-0.99760764306682859</v>
      </c>
      <c r="AT174">
        <v>0.17714284157275981</v>
      </c>
    </row>
    <row r="175" spans="1:66">
      <c r="A175" t="s">
        <v>168</v>
      </c>
      <c r="B175" t="str">
        <f>IF(ISERROR(VLOOKUP(A175,'Country category'!$A$3:$A$50,1,FALSE)),"non-SSA","sub-Saharan Africa")</f>
        <v>sub-Saharan Africa</v>
      </c>
      <c r="C175" t="s">
        <v>540</v>
      </c>
      <c r="D175" t="s">
        <v>792</v>
      </c>
      <c r="E175" t="s">
        <v>793</v>
      </c>
      <c r="G175">
        <v>1.6211636549551971</v>
      </c>
      <c r="H175">
        <v>7.1467880488279292</v>
      </c>
      <c r="I175">
        <v>6.295352157645894</v>
      </c>
      <c r="J175">
        <v>-2.734205097558188</v>
      </c>
      <c r="K175">
        <v>3.8790052021399082</v>
      </c>
      <c r="L175">
        <v>-3.1981971979503641</v>
      </c>
      <c r="M175">
        <v>-2.6943543735712008</v>
      </c>
      <c r="N175">
        <v>-2.4259977895331701</v>
      </c>
      <c r="O175">
        <v>-8.1149726674973692</v>
      </c>
      <c r="P175">
        <v>0.2062714244071486</v>
      </c>
      <c r="Q175">
        <v>2.7778231370179332</v>
      </c>
      <c r="R175">
        <v>-7.7565946018934824</v>
      </c>
      <c r="S175">
        <v>-19.313830637333101</v>
      </c>
      <c r="T175">
        <v>5.7834412993270234</v>
      </c>
      <c r="U175">
        <v>-5.4956114254740376</v>
      </c>
      <c r="V175">
        <v>-2.1551409886549351</v>
      </c>
      <c r="W175">
        <v>4.7015920377269111</v>
      </c>
      <c r="X175">
        <v>10.230686816084731</v>
      </c>
      <c r="Y175">
        <v>4.0882749559069822</v>
      </c>
      <c r="Z175">
        <v>-5.227746429883311</v>
      </c>
      <c r="AA175">
        <v>-3.0071400325579698</v>
      </c>
      <c r="AB175">
        <v>-0.7218623741514989</v>
      </c>
      <c r="AC175">
        <v>-6.5895194100369849</v>
      </c>
      <c r="AD175">
        <v>-19.1801165946674</v>
      </c>
      <c r="AE175">
        <v>4.6547308930597211</v>
      </c>
      <c r="AF175">
        <v>3.321059898012038</v>
      </c>
      <c r="AG175">
        <v>-2.780272702916875</v>
      </c>
      <c r="AH175">
        <v>3.7635256076423218</v>
      </c>
      <c r="AI175">
        <v>-2.0509781615213001</v>
      </c>
      <c r="AJ175">
        <v>-4.3374918895149932</v>
      </c>
      <c r="AK175">
        <v>-3.5882779880609088</v>
      </c>
      <c r="AL175">
        <v>-1.3096747019917669</v>
      </c>
      <c r="AM175">
        <v>-3.0018012441698541</v>
      </c>
      <c r="AN175">
        <v>-1.5671371964707961</v>
      </c>
      <c r="AO175">
        <v>-1.018779239303697</v>
      </c>
      <c r="AP175">
        <v>-3.3253654834608</v>
      </c>
      <c r="AQ175">
        <v>-1.979693373117698</v>
      </c>
      <c r="AR175">
        <v>6.1400103235022669</v>
      </c>
      <c r="AS175">
        <v>-3.726984039678086</v>
      </c>
      <c r="AT175">
        <v>-4.7100719370246793</v>
      </c>
      <c r="AU175">
        <v>3.436112949513074</v>
      </c>
      <c r="AV175">
        <v>1.143261017301469</v>
      </c>
      <c r="AW175">
        <v>-1.529080605061665</v>
      </c>
      <c r="AX175">
        <v>-3.290570378471799</v>
      </c>
      <c r="AY175">
        <v>3.4042767353155341</v>
      </c>
      <c r="AZ175">
        <v>2.0402997323287759</v>
      </c>
      <c r="BA175">
        <v>-0.66003686274544293</v>
      </c>
      <c r="BB175">
        <v>3.7366970389731482</v>
      </c>
      <c r="BC175">
        <v>-1.84877246417652</v>
      </c>
      <c r="BD175">
        <v>4.4834491838270196</v>
      </c>
      <c r="BE175">
        <v>-1.534132849112041</v>
      </c>
      <c r="BF175">
        <v>6.3218622584929562</v>
      </c>
      <c r="BG175">
        <v>1.279490559436127</v>
      </c>
      <c r="BH175">
        <v>2.563307506120907</v>
      </c>
      <c r="BI175">
        <v>0.41832836550312891</v>
      </c>
      <c r="BJ175">
        <v>1.737225295660096</v>
      </c>
      <c r="BK175">
        <v>1.046750785655149</v>
      </c>
      <c r="BL175">
        <v>3.195954395223239</v>
      </c>
      <c r="BM175">
        <v>1.9970626259782589</v>
      </c>
      <c r="BN175">
        <v>-0.25361544353764032</v>
      </c>
    </row>
    <row r="176" spans="1:66">
      <c r="A176" t="s">
        <v>169</v>
      </c>
      <c r="B176" t="str">
        <f>IF(ISERROR(VLOOKUP(A176,'Country category'!$A$3:$A$50,1,FALSE)),"non-SSA","sub-Saharan Africa")</f>
        <v>sub-Saharan Africa</v>
      </c>
      <c r="C176" t="s">
        <v>541</v>
      </c>
      <c r="D176" t="s">
        <v>792</v>
      </c>
      <c r="E176" t="s">
        <v>793</v>
      </c>
      <c r="G176">
        <v>-1.8203896695394519</v>
      </c>
      <c r="H176">
        <v>1.964151473837191</v>
      </c>
      <c r="I176">
        <v>6.3110760450813643</v>
      </c>
      <c r="J176">
        <v>2.7391961411884438</v>
      </c>
      <c r="K176">
        <v>2.664666634278646</v>
      </c>
      <c r="L176">
        <v>-6.288307432971834</v>
      </c>
      <c r="M176">
        <v>-17.55337599956135</v>
      </c>
      <c r="N176">
        <v>-3.3965962256948221</v>
      </c>
      <c r="O176">
        <v>21.449018376963661</v>
      </c>
      <c r="P176">
        <v>22.182277907224009</v>
      </c>
      <c r="Q176">
        <v>11.61601921386637</v>
      </c>
      <c r="R176">
        <v>0.95250672101812484</v>
      </c>
      <c r="S176">
        <v>2.8527252167581172</v>
      </c>
      <c r="T176">
        <v>8.3444891954796105</v>
      </c>
      <c r="U176">
        <v>-7.7656864790092897</v>
      </c>
      <c r="V176">
        <v>5.9542379776041656</v>
      </c>
      <c r="W176">
        <v>2.8975698244569088</v>
      </c>
      <c r="X176">
        <v>-8.5784781444012026</v>
      </c>
      <c r="Y176">
        <v>3.6338562070756382</v>
      </c>
      <c r="Z176">
        <v>1.2776679765267569</v>
      </c>
      <c r="AA176">
        <v>-15.450357198246291</v>
      </c>
      <c r="AB176">
        <v>-9.1951067680429048</v>
      </c>
      <c r="AC176">
        <v>-13.153148796440689</v>
      </c>
      <c r="AD176">
        <v>-3.5849367286598981</v>
      </c>
      <c r="AE176">
        <v>3.233578993152221</v>
      </c>
      <c r="AF176">
        <v>-2.5099485819697378</v>
      </c>
      <c r="AG176">
        <v>0.52584854641861511</v>
      </c>
      <c r="AH176">
        <v>4.5469364991790124</v>
      </c>
      <c r="AI176">
        <v>-0.70885315403349125</v>
      </c>
      <c r="AJ176">
        <v>8.9306872732151703</v>
      </c>
      <c r="AK176">
        <v>-2.164464979859503</v>
      </c>
      <c r="AL176">
        <v>2.0258245642541941</v>
      </c>
      <c r="AM176">
        <v>-4.4570781430629154</v>
      </c>
      <c r="AN176">
        <v>-4.2328183284198246</v>
      </c>
      <c r="AO176">
        <v>-2.5300522893240749</v>
      </c>
      <c r="AP176">
        <v>1.6345940085226121</v>
      </c>
      <c r="AQ176">
        <v>0.4068259548472497</v>
      </c>
      <c r="AR176">
        <v>5.7194519500853858E-2</v>
      </c>
      <c r="AS176">
        <v>-1.895720223002741</v>
      </c>
      <c r="AT176">
        <v>2.4191325981585412</v>
      </c>
      <c r="AU176">
        <v>3.2905707503897621</v>
      </c>
      <c r="AV176">
        <v>12.457468161026201</v>
      </c>
      <c r="AW176">
        <v>4.6577862911152579</v>
      </c>
      <c r="AX176">
        <v>6.4896036769074783</v>
      </c>
      <c r="AY176">
        <v>3.721623938714032</v>
      </c>
      <c r="AZ176">
        <v>3.3262178780103109</v>
      </c>
      <c r="BA176">
        <v>3.8220723007609929</v>
      </c>
      <c r="BB176">
        <v>3.9725104927765358</v>
      </c>
      <c r="BC176">
        <v>5.1979544090689558</v>
      </c>
      <c r="BD176">
        <v>5.1585453499059639</v>
      </c>
      <c r="BE176">
        <v>2.5253222292716662</v>
      </c>
      <c r="BF176">
        <v>1.472851228971322</v>
      </c>
      <c r="BG176">
        <v>3.853722679035982</v>
      </c>
      <c r="BH176">
        <v>3.5139765597594419</v>
      </c>
      <c r="BI176">
        <v>-2.928230545606425E-2</v>
      </c>
      <c r="BJ176">
        <v>-4.1683884058564047</v>
      </c>
      <c r="BK176">
        <v>-1.7888176209078921</v>
      </c>
      <c r="BL176">
        <v>-0.67972470776848581</v>
      </c>
      <c r="BM176">
        <v>-0.37975240218926842</v>
      </c>
      <c r="BN176">
        <v>-4.2601131442068976</v>
      </c>
    </row>
    <row r="177" spans="1:66" hidden="1">
      <c r="A177" t="s">
        <v>542</v>
      </c>
      <c r="B177" t="str">
        <f>IF(ISERROR(VLOOKUP(A177,'Country category'!$A$3:$A$50,1,FALSE)),"non-SSA","sub-Saharan Africa")</f>
        <v>non-SSA</v>
      </c>
      <c r="C177" t="s">
        <v>543</v>
      </c>
      <c r="D177" t="s">
        <v>792</v>
      </c>
      <c r="E177" t="s">
        <v>793</v>
      </c>
      <c r="G177">
        <v>4.1701855455794856</v>
      </c>
      <c r="H177">
        <v>7.5034877365077364</v>
      </c>
      <c r="I177">
        <v>7.5152026629838389</v>
      </c>
      <c r="J177">
        <v>8.3450941525563991</v>
      </c>
      <c r="K177">
        <v>6.2473635696931353</v>
      </c>
      <c r="L177">
        <v>0.21979696798790371</v>
      </c>
      <c r="M177">
        <v>3.7891065994517699</v>
      </c>
      <c r="N177">
        <v>-1.6696420753730621</v>
      </c>
      <c r="O177">
        <v>3.067255170602976</v>
      </c>
      <c r="P177">
        <v>-1.6885701469572889</v>
      </c>
      <c r="Q177">
        <v>0.1897247361471841</v>
      </c>
      <c r="R177">
        <v>-0.86982295990607383</v>
      </c>
      <c r="S177">
        <v>3.190907996849091</v>
      </c>
      <c r="T177">
        <v>10.721524083055829</v>
      </c>
      <c r="U177">
        <v>-3.1926251740520679</v>
      </c>
      <c r="V177">
        <v>2.007416402728126</v>
      </c>
      <c r="W177">
        <v>5.0829933488739698</v>
      </c>
      <c r="X177">
        <v>-10.604988900799841</v>
      </c>
      <c r="Y177">
        <v>-28.647353530010921</v>
      </c>
      <c r="Z177">
        <v>1.596703188739369</v>
      </c>
      <c r="AA177">
        <v>2.3962473552179522</v>
      </c>
      <c r="AB177">
        <v>-3.54307812269704</v>
      </c>
      <c r="AC177">
        <v>1.825794064920444</v>
      </c>
      <c r="AD177">
        <v>-4.0861846515437321</v>
      </c>
      <c r="AE177">
        <v>-6.4285994000371431</v>
      </c>
      <c r="AF177">
        <v>-3.3161235420282509</v>
      </c>
      <c r="AG177">
        <v>-2.9041774448237732</v>
      </c>
      <c r="AH177">
        <v>-14.331123769423399</v>
      </c>
      <c r="AI177">
        <v>-3.8423108334651199</v>
      </c>
      <c r="AJ177">
        <v>-2.2192879858663161</v>
      </c>
      <c r="AK177">
        <v>-2.3909283298671231</v>
      </c>
      <c r="AL177">
        <v>-1.8434214971812539</v>
      </c>
      <c r="AM177">
        <v>-2.579985478253803</v>
      </c>
      <c r="AN177">
        <v>1.1500719295590329</v>
      </c>
      <c r="AO177">
        <v>3.7906805945980442</v>
      </c>
      <c r="AP177">
        <v>4.3395132336443822</v>
      </c>
      <c r="AQ177">
        <v>2.1127132463546729</v>
      </c>
      <c r="AR177">
        <v>1.9590775937182341</v>
      </c>
      <c r="AS177">
        <v>5.3117640325600632</v>
      </c>
      <c r="AT177">
        <v>2.49428523933544</v>
      </c>
      <c r="AU177">
        <v>1.438912620848072</v>
      </c>
      <c r="AV177">
        <v>-0.67372858764909438</v>
      </c>
      <c r="AW177">
        <v>1.1105997694963179</v>
      </c>
      <c r="AX177">
        <v>3.882831193221278</v>
      </c>
      <c r="AY177">
        <v>2.8680733003288168</v>
      </c>
      <c r="AZ177">
        <v>2.7352444754341998</v>
      </c>
      <c r="BA177">
        <v>3.6422761366038121</v>
      </c>
      <c r="BB177">
        <v>2.0226870357073641</v>
      </c>
      <c r="BC177">
        <v>-4.6074047222342358</v>
      </c>
      <c r="BD177">
        <v>3.002818390789173</v>
      </c>
      <c r="BE177">
        <v>4.894293040032565</v>
      </c>
      <c r="BF177">
        <v>5.0809221695590452</v>
      </c>
      <c r="BG177">
        <v>3.5433924637417822</v>
      </c>
      <c r="BH177">
        <v>3.416526897569085</v>
      </c>
      <c r="BI177">
        <v>3.4365590843199239</v>
      </c>
      <c r="BJ177">
        <v>3.223799152670352</v>
      </c>
      <c r="BK177">
        <v>3.3072160489517159</v>
      </c>
      <c r="BL177">
        <v>-4.5692534811920211</v>
      </c>
      <c r="BM177">
        <v>-4.8521086456472062</v>
      </c>
      <c r="BN177">
        <v>-3.1470368383751861</v>
      </c>
    </row>
    <row r="178" spans="1:66" hidden="1">
      <c r="A178" t="s">
        <v>544</v>
      </c>
      <c r="B178" t="str">
        <f>IF(ISERROR(VLOOKUP(A178,'Country category'!$A$3:$A$50,1,FALSE)),"non-SSA","sub-Saharan Africa")</f>
        <v>non-SSA</v>
      </c>
      <c r="C178" t="s">
        <v>545</v>
      </c>
      <c r="D178" t="s">
        <v>792</v>
      </c>
      <c r="E178" t="s">
        <v>793</v>
      </c>
      <c r="G178">
        <v>-1.014997572517174</v>
      </c>
      <c r="H178">
        <v>5.3323368741413466</v>
      </c>
      <c r="I178">
        <v>2.2366313368661821</v>
      </c>
      <c r="J178">
        <v>6.8360681750391734</v>
      </c>
      <c r="K178">
        <v>7.1619820145110822</v>
      </c>
      <c r="L178">
        <v>1.4088703878388169</v>
      </c>
      <c r="M178">
        <v>4.0937741009248194</v>
      </c>
      <c r="N178">
        <v>5.3166716126467719</v>
      </c>
      <c r="O178">
        <v>5.204136993914517</v>
      </c>
      <c r="P178">
        <v>4.8332887491952476</v>
      </c>
      <c r="Q178">
        <v>3.0838584246169631</v>
      </c>
      <c r="R178">
        <v>2.4922432017600191</v>
      </c>
      <c r="S178">
        <v>4.5754489970609313</v>
      </c>
      <c r="T178">
        <v>2.6312653559611898</v>
      </c>
      <c r="U178">
        <v>-0.88541799588188042</v>
      </c>
      <c r="V178">
        <v>3.639544496841054</v>
      </c>
      <c r="W178">
        <v>1.9126359572889411</v>
      </c>
      <c r="X178">
        <v>2.0663331397848168</v>
      </c>
      <c r="Y178">
        <v>1.3124052968786799</v>
      </c>
      <c r="Z178">
        <v>0.54312802706417074</v>
      </c>
      <c r="AA178">
        <v>-1.4619530323131189</v>
      </c>
      <c r="AB178">
        <v>-1.6925900898913819</v>
      </c>
      <c r="AC178">
        <v>1.6836185500993961</v>
      </c>
      <c r="AD178">
        <v>2.6534039974745842</v>
      </c>
      <c r="AE178">
        <v>2.1029348128396781</v>
      </c>
      <c r="AF178">
        <v>2.218131356839081</v>
      </c>
      <c r="AG178">
        <v>1.2865151805813611</v>
      </c>
      <c r="AH178">
        <v>2.7750434330549472</v>
      </c>
      <c r="AI178">
        <v>3.795569306030373</v>
      </c>
      <c r="AJ178">
        <v>3.46827772475396</v>
      </c>
      <c r="AK178">
        <v>1.635054597128516</v>
      </c>
      <c r="AL178">
        <v>0.94001499947317768</v>
      </c>
      <c r="AM178">
        <v>0.55424962422333124</v>
      </c>
      <c r="AN178">
        <v>2.3421682698805601</v>
      </c>
      <c r="AO178">
        <v>2.607973421419544</v>
      </c>
      <c r="AP178">
        <v>3.0223033050510248</v>
      </c>
      <c r="AQ178">
        <v>3.7933817772403131</v>
      </c>
      <c r="AR178">
        <v>4.0205028414745101</v>
      </c>
      <c r="AS178">
        <v>4.3373744464788624</v>
      </c>
      <c r="AT178">
        <v>3.453538256057811</v>
      </c>
      <c r="AU178">
        <v>1.5574581294935259</v>
      </c>
      <c r="AV178">
        <v>-0.42036773994065868</v>
      </c>
      <c r="AW178">
        <v>-0.31578983514646097</v>
      </c>
      <c r="AX178">
        <v>1.631188070225591</v>
      </c>
      <c r="AY178">
        <v>1.8126991927321969</v>
      </c>
      <c r="AZ178">
        <v>3.2949498403695832</v>
      </c>
      <c r="BA178">
        <v>3.547359498130803</v>
      </c>
      <c r="BB178">
        <v>1.773356663747677</v>
      </c>
      <c r="BC178">
        <v>-4.1610384954080644</v>
      </c>
      <c r="BD178">
        <v>0.82425985281990677</v>
      </c>
      <c r="BE178">
        <v>1.078628273910937</v>
      </c>
      <c r="BF178">
        <v>-1.395919335779084</v>
      </c>
      <c r="BG178">
        <v>-0.4241786935326104</v>
      </c>
      <c r="BH178">
        <v>1.0591012542706859</v>
      </c>
      <c r="BI178">
        <v>1.5082661839127101</v>
      </c>
      <c r="BJ178">
        <v>1.649315546520683</v>
      </c>
      <c r="BK178">
        <v>2.3042847325931461</v>
      </c>
      <c r="BL178">
        <v>1.7649372641622281</v>
      </c>
      <c r="BM178">
        <v>1.289889121062231</v>
      </c>
      <c r="BN178">
        <v>-4.3296118828568098</v>
      </c>
    </row>
    <row r="179" spans="1:66" hidden="1">
      <c r="A179" t="s">
        <v>546</v>
      </c>
      <c r="B179" t="str">
        <f>IF(ISERROR(VLOOKUP(A179,'Country category'!$A$3:$A$50,1,FALSE)),"non-SSA","sub-Saharan Africa")</f>
        <v>non-SSA</v>
      </c>
      <c r="C179" t="s">
        <v>547</v>
      </c>
      <c r="D179" t="s">
        <v>792</v>
      </c>
      <c r="E179" t="s">
        <v>793</v>
      </c>
      <c r="G179">
        <v>5.432493154733109</v>
      </c>
      <c r="H179">
        <v>1.9912455187944149</v>
      </c>
      <c r="I179">
        <v>3.0032593174179572</v>
      </c>
      <c r="J179">
        <v>4.2193936992634056</v>
      </c>
      <c r="K179">
        <v>4.4703679045971398</v>
      </c>
      <c r="L179">
        <v>2.9612015581643898</v>
      </c>
      <c r="M179">
        <v>5.3709156078984819</v>
      </c>
      <c r="N179">
        <v>1.403879660921191</v>
      </c>
      <c r="O179">
        <v>3.6566418793593409</v>
      </c>
      <c r="P179">
        <v>1.20535000670894</v>
      </c>
      <c r="Q179">
        <v>4.9339263618831524</v>
      </c>
      <c r="R179">
        <v>4.5281268069730487</v>
      </c>
      <c r="S179">
        <v>3.8042575116659378</v>
      </c>
      <c r="T179">
        <v>3.280319939653054</v>
      </c>
      <c r="U179">
        <v>4.3745239214214138</v>
      </c>
      <c r="V179">
        <v>5.330219758074108</v>
      </c>
      <c r="W179">
        <v>3.7214292012625241</v>
      </c>
      <c r="X179">
        <v>3.473600767335228</v>
      </c>
      <c r="Y179">
        <v>4.017607859135893</v>
      </c>
      <c r="Z179">
        <v>4.2292988654204891</v>
      </c>
      <c r="AA179">
        <v>1.249296096638886</v>
      </c>
      <c r="AB179">
        <v>-0.13211298033239419</v>
      </c>
      <c r="AC179">
        <v>3.629165276183826</v>
      </c>
      <c r="AD179">
        <v>5.7535423439629056</v>
      </c>
      <c r="AE179">
        <v>5.2377295818742766</v>
      </c>
      <c r="AF179">
        <v>3.6718067829054921</v>
      </c>
      <c r="AG179">
        <v>1.278257278736447</v>
      </c>
      <c r="AH179">
        <v>-0.79045592013392252</v>
      </c>
      <c r="AI179">
        <v>0.62205600900158231</v>
      </c>
      <c r="AJ179">
        <v>1.5822209164303731</v>
      </c>
      <c r="AK179">
        <v>2.594687444105602</v>
      </c>
      <c r="AL179">
        <v>2.9783064740952478</v>
      </c>
      <c r="AM179">
        <v>2.234977116370203</v>
      </c>
      <c r="AN179">
        <v>4.4589538879705231</v>
      </c>
      <c r="AO179">
        <v>3.6161946229488251</v>
      </c>
      <c r="AP179">
        <v>4.4969267055681854</v>
      </c>
      <c r="AQ179">
        <v>4.7152638350153211</v>
      </c>
      <c r="AR179">
        <v>2.0152052555716149</v>
      </c>
      <c r="AS179">
        <v>1.3167068029031841</v>
      </c>
      <c r="AT179">
        <v>2.5373017562803142</v>
      </c>
      <c r="AU179">
        <v>1.5595488521296941</v>
      </c>
      <c r="AV179">
        <v>0.90063637455020285</v>
      </c>
      <c r="AW179">
        <v>0.31996727419121379</v>
      </c>
      <c r="AX179">
        <v>3.3568388539652432</v>
      </c>
      <c r="AY179">
        <v>1.928840747611702</v>
      </c>
      <c r="AZ179">
        <v>1.5784198657917301</v>
      </c>
      <c r="BA179">
        <v>1.93406497559269</v>
      </c>
      <c r="BB179">
        <v>-0.7681534404633652</v>
      </c>
      <c r="BC179">
        <v>-2.9585855490537649</v>
      </c>
      <c r="BD179">
        <v>-0.54479432989678855</v>
      </c>
      <c r="BE179">
        <v>-0.32002651935673038</v>
      </c>
      <c r="BF179">
        <v>1.362984872688116</v>
      </c>
      <c r="BG179">
        <v>-0.18021605069812099</v>
      </c>
      <c r="BH179">
        <v>0.82605623608816359</v>
      </c>
      <c r="BI179">
        <v>0.9575007629029102</v>
      </c>
      <c r="BJ179">
        <v>0.18505967980067339</v>
      </c>
      <c r="BK179">
        <v>1.5001809255413581</v>
      </c>
      <c r="BL179">
        <v>0.45355048603042292</v>
      </c>
      <c r="BM179">
        <v>6.7992626178764226E-2</v>
      </c>
      <c r="BN179">
        <v>-1.3000001539413399</v>
      </c>
    </row>
    <row r="180" spans="1:66" hidden="1">
      <c r="A180" t="s">
        <v>548</v>
      </c>
      <c r="B180" t="str">
        <f>IF(ISERROR(VLOOKUP(A180,'Country category'!$A$3:$A$50,1,FALSE)),"non-SSA","sub-Saharan Africa")</f>
        <v>non-SSA</v>
      </c>
      <c r="C180" t="s">
        <v>549</v>
      </c>
      <c r="D180" t="s">
        <v>792</v>
      </c>
      <c r="E180" t="s">
        <v>793</v>
      </c>
      <c r="G180">
        <v>0.29834075648737718</v>
      </c>
      <c r="H180">
        <v>0.28994630948248812</v>
      </c>
      <c r="I180">
        <v>0.24750329164587009</v>
      </c>
      <c r="J180">
        <v>5.7441761714463979</v>
      </c>
      <c r="K180">
        <v>-2.9044742021128509</v>
      </c>
      <c r="L180">
        <v>5.1281632386555032</v>
      </c>
      <c r="M180">
        <v>-3.3911290198042541</v>
      </c>
      <c r="N180">
        <v>-1.2415282189653141</v>
      </c>
      <c r="O180">
        <v>2.4267362919206898</v>
      </c>
      <c r="P180">
        <v>0.53739819142842293</v>
      </c>
      <c r="Q180">
        <v>-3.1945358470409531</v>
      </c>
      <c r="R180">
        <v>0.99402214441188619</v>
      </c>
      <c r="S180">
        <v>-2.5600761529207152</v>
      </c>
      <c r="T180">
        <v>4.0738742410156874</v>
      </c>
      <c r="U180">
        <v>-0.72914581604234741</v>
      </c>
      <c r="V180">
        <v>2.1225366786225659</v>
      </c>
      <c r="W180">
        <v>0.74735990193215684</v>
      </c>
      <c r="X180">
        <v>2.083567067390518</v>
      </c>
      <c r="Y180">
        <v>7.2217858128183821E-2</v>
      </c>
      <c r="Z180">
        <v>-4.5276600770408209</v>
      </c>
      <c r="AA180">
        <v>5.8686173758639484</v>
      </c>
      <c r="AB180">
        <v>1.3896444054000201</v>
      </c>
      <c r="AC180">
        <v>-5.21421438135188</v>
      </c>
      <c r="AD180">
        <v>7.1725571633984373</v>
      </c>
      <c r="AE180">
        <v>3.747106536035119</v>
      </c>
      <c r="AF180">
        <v>2.252534955920567</v>
      </c>
      <c r="AG180">
        <v>-0.52032719368327207</v>
      </c>
      <c r="AH180">
        <v>5.3238848537843921</v>
      </c>
      <c r="AI180">
        <v>1.9298934196379209</v>
      </c>
      <c r="AJ180">
        <v>2.086561291079803</v>
      </c>
      <c r="AK180">
        <v>3.627338554651828</v>
      </c>
      <c r="AL180">
        <v>1.324349067749381</v>
      </c>
      <c r="AM180">
        <v>1.0539032619862501</v>
      </c>
      <c r="AN180">
        <v>5.3825206652068536</v>
      </c>
      <c r="AO180">
        <v>0.90201052172270124</v>
      </c>
      <c r="AP180">
        <v>2.8761720792066972</v>
      </c>
      <c r="AQ180">
        <v>2.74891542096131</v>
      </c>
      <c r="AR180">
        <v>0.9026924079979608</v>
      </c>
      <c r="AS180">
        <v>2.4047227838097172</v>
      </c>
      <c r="AT180">
        <v>4.2875650741191578</v>
      </c>
      <c r="AU180">
        <v>3.0522425029931379</v>
      </c>
      <c r="AV180">
        <v>-1.412545103956802</v>
      </c>
      <c r="AW180">
        <v>2.4727212300871031</v>
      </c>
      <c r="AX180">
        <v>3.2887604458081938</v>
      </c>
      <c r="AY180">
        <v>2.1721989357028799</v>
      </c>
      <c r="AZ180">
        <v>2.0870172496985049</v>
      </c>
      <c r="BA180">
        <v>2.1733341033404661</v>
      </c>
      <c r="BB180">
        <v>4.9746409999523706</v>
      </c>
      <c r="BC180">
        <v>3.689497145175523</v>
      </c>
      <c r="BD180">
        <v>4.3132469446576067</v>
      </c>
      <c r="BE180">
        <v>3.3146897436286911</v>
      </c>
      <c r="BF180">
        <v>4.6399472723115451</v>
      </c>
      <c r="BG180">
        <v>3.80347745578527</v>
      </c>
      <c r="BH180">
        <v>6.0540868316089984</v>
      </c>
      <c r="BI180">
        <v>3.5563353839882268</v>
      </c>
      <c r="BJ180">
        <v>-0.48193197180823688</v>
      </c>
      <c r="BK180">
        <v>7.5210298922341963</v>
      </c>
      <c r="BL180">
        <v>5.8487108283598266</v>
      </c>
      <c r="BM180">
        <v>4.7445127148814814</v>
      </c>
      <c r="BN180">
        <v>-3.8629876996094339</v>
      </c>
    </row>
    <row r="181" spans="1:66" hidden="1">
      <c r="A181" t="s">
        <v>550</v>
      </c>
      <c r="B181" t="str">
        <f>IF(ISERROR(VLOOKUP(A181,'Country category'!$A$3:$A$50,1,FALSE)),"non-SSA","sub-Saharan Africa")</f>
        <v>non-SSA</v>
      </c>
      <c r="C181" t="s">
        <v>551</v>
      </c>
      <c r="D181" t="s">
        <v>792</v>
      </c>
      <c r="E181" t="s">
        <v>793</v>
      </c>
      <c r="AY181">
        <v>-2.459197991285734</v>
      </c>
      <c r="AZ181">
        <v>9.6087310471151</v>
      </c>
      <c r="BA181">
        <v>-23.006006790284658</v>
      </c>
      <c r="BB181">
        <v>21.801619433198379</v>
      </c>
      <c r="BC181">
        <v>8.3778966131907282</v>
      </c>
      <c r="BD181">
        <v>10.40063942451795</v>
      </c>
      <c r="BE181">
        <v>9.3445227927301744</v>
      </c>
      <c r="BF181">
        <v>10.62751130085384</v>
      </c>
      <c r="BG181">
        <v>29.690998656515891</v>
      </c>
      <c r="BH181">
        <v>25.566138594615609</v>
      </c>
      <c r="BI181">
        <v>2.8540010996151319</v>
      </c>
      <c r="BJ181">
        <v>2.5825854496849558</v>
      </c>
      <c r="BK181">
        <v>-6.6649713811903837</v>
      </c>
      <c r="BL181">
        <v>5.0940159616992284</v>
      </c>
      <c r="BM181">
        <v>-0.79895949461166538</v>
      </c>
      <c r="BN181">
        <v>0.49588460338780749</v>
      </c>
    </row>
    <row r="182" spans="1:66" hidden="1">
      <c r="A182" t="s">
        <v>552</v>
      </c>
      <c r="B182" t="str">
        <f>IF(ISERROR(VLOOKUP(A182,'Country category'!$A$3:$A$50,1,FALSE)),"non-SSA","sub-Saharan Africa")</f>
        <v>non-SSA</v>
      </c>
      <c r="C182" t="s">
        <v>553</v>
      </c>
      <c r="D182" t="s">
        <v>792</v>
      </c>
      <c r="E182" t="s">
        <v>793</v>
      </c>
      <c r="X182">
        <v>0.28606414193561142</v>
      </c>
      <c r="Y182">
        <v>2.59366046635418</v>
      </c>
      <c r="Z182">
        <v>1.156993843765548</v>
      </c>
      <c r="AA182">
        <v>4.2538818253548669</v>
      </c>
      <c r="AB182">
        <v>-6.8090910797181436E-2</v>
      </c>
      <c r="AC182">
        <v>2.0942085504546948</v>
      </c>
      <c r="AD182">
        <v>3.890431781657981</v>
      </c>
      <c r="AE182">
        <v>0.98856436306064666</v>
      </c>
      <c r="AF182">
        <v>2.7315952047352989</v>
      </c>
      <c r="AG182">
        <v>0.1041366912033936</v>
      </c>
      <c r="AH182">
        <v>-0.6273010052433392</v>
      </c>
      <c r="AI182">
        <v>-0.31844354819747878</v>
      </c>
      <c r="AJ182">
        <v>-0.76741059973910808</v>
      </c>
      <c r="AK182">
        <v>-5.7683654938499984</v>
      </c>
      <c r="AL182">
        <v>4.6732122708917252E-2</v>
      </c>
      <c r="AM182">
        <v>5.1852069460816921</v>
      </c>
      <c r="AN182">
        <v>3.7304596819780329</v>
      </c>
      <c r="AO182">
        <v>3.2007920345426442</v>
      </c>
      <c r="AP182">
        <v>1.9899004866180261</v>
      </c>
      <c r="AQ182">
        <v>0.71923874649387187</v>
      </c>
      <c r="AR182">
        <v>-9.2992079180106657E-2</v>
      </c>
      <c r="AS182">
        <v>4.8982230167283092</v>
      </c>
      <c r="AT182">
        <v>2.302162858701323</v>
      </c>
      <c r="AU182">
        <v>2.8569356959116159</v>
      </c>
      <c r="AV182">
        <v>2.8717275703437219</v>
      </c>
      <c r="AW182">
        <v>2.5066778996626771</v>
      </c>
      <c r="AX182">
        <v>2.493485781874512</v>
      </c>
      <c r="AY182">
        <v>2.1614399381408869</v>
      </c>
      <c r="AZ182">
        <v>1.6344474863387151</v>
      </c>
      <c r="BA182">
        <v>2.0713387636546798</v>
      </c>
      <c r="BB182">
        <v>-1.950728095895087</v>
      </c>
      <c r="BC182">
        <v>-1.128572693777897</v>
      </c>
      <c r="BD182">
        <v>0.4055318838836115</v>
      </c>
      <c r="BE182">
        <v>1.48001490055097</v>
      </c>
      <c r="BF182">
        <v>1.681670010472786</v>
      </c>
      <c r="BG182">
        <v>1.9097464776275219</v>
      </c>
      <c r="BH182">
        <v>2.10371277700105</v>
      </c>
      <c r="BI182">
        <v>1.6172089384036501</v>
      </c>
      <c r="BJ182">
        <v>1.426238361720237</v>
      </c>
      <c r="BK182">
        <v>1.471532858846786</v>
      </c>
      <c r="BL182">
        <v>1.3735436466591151</v>
      </c>
      <c r="BM182">
        <v>2.756414869786283E-2</v>
      </c>
      <c r="BN182">
        <v>-0.240800771195083</v>
      </c>
    </row>
    <row r="183" spans="1:66" hidden="1">
      <c r="A183" t="s">
        <v>554</v>
      </c>
      <c r="B183" t="str">
        <f>IF(ISERROR(VLOOKUP(A183,'Country category'!$A$3:$A$50,1,FALSE)),"non-SSA","sub-Saharan Africa")</f>
        <v>non-SSA</v>
      </c>
      <c r="C183" t="s">
        <v>555</v>
      </c>
      <c r="D183" t="s">
        <v>792</v>
      </c>
      <c r="E183" t="s">
        <v>793</v>
      </c>
      <c r="G183">
        <v>2.8954017048351091</v>
      </c>
      <c r="H183">
        <v>4.1692147593226849</v>
      </c>
      <c r="I183">
        <v>3.911091363963322</v>
      </c>
      <c r="J183">
        <v>5.0151120757708156</v>
      </c>
      <c r="K183">
        <v>4.0932974207930783</v>
      </c>
      <c r="L183">
        <v>4.6568390633915442</v>
      </c>
      <c r="M183">
        <v>3.1447110888906451</v>
      </c>
      <c r="N183">
        <v>4.8445367185084356</v>
      </c>
      <c r="O183">
        <v>4.0687234638934484</v>
      </c>
      <c r="P183">
        <v>1.5690170658361211</v>
      </c>
      <c r="Q183">
        <v>2.3761817542599601</v>
      </c>
      <c r="R183">
        <v>4.1904182467249882</v>
      </c>
      <c r="S183">
        <v>4.9034377399155886</v>
      </c>
      <c r="T183">
        <v>-0.16372501684845989</v>
      </c>
      <c r="U183">
        <v>-0.83689970155391791</v>
      </c>
      <c r="V183">
        <v>3.8467868521634609</v>
      </c>
      <c r="W183">
        <v>2.8287706026273161</v>
      </c>
      <c r="X183">
        <v>3.5031908177812312</v>
      </c>
      <c r="Y183">
        <v>2.9481090753652519</v>
      </c>
      <c r="Z183">
        <v>0.2086404115342759</v>
      </c>
      <c r="AA183">
        <v>1.1005291163566111</v>
      </c>
      <c r="AB183">
        <v>-0.61983583294552602</v>
      </c>
      <c r="AC183">
        <v>2.0796275960465351</v>
      </c>
      <c r="AD183">
        <v>3.8896551811345148</v>
      </c>
      <c r="AE183">
        <v>2.8891476943976779</v>
      </c>
      <c r="AF183">
        <v>2.2724521825449528</v>
      </c>
      <c r="AG183">
        <v>2.6894749572873309</v>
      </c>
      <c r="AH183">
        <v>3.7487298600790382</v>
      </c>
      <c r="AI183">
        <v>2.9910399234895948</v>
      </c>
      <c r="AJ183">
        <v>2.1387278774030989</v>
      </c>
      <c r="AK183">
        <v>0.35073517110026842</v>
      </c>
      <c r="AL183">
        <v>1.221309664643869</v>
      </c>
      <c r="AM183">
        <v>0.44161001615505308</v>
      </c>
      <c r="AN183">
        <v>2.325027801115652</v>
      </c>
      <c r="AO183">
        <v>1.8444517303637871</v>
      </c>
      <c r="AP183">
        <v>2.351911814449068</v>
      </c>
      <c r="AQ183">
        <v>2.78578273941676</v>
      </c>
      <c r="AR183">
        <v>2.2015974690865079</v>
      </c>
      <c r="AS183">
        <v>2.614479912811476</v>
      </c>
      <c r="AT183">
        <v>3.3160235860441531</v>
      </c>
      <c r="AU183">
        <v>0.64020073407394307</v>
      </c>
      <c r="AV183">
        <v>0.83745938236086204</v>
      </c>
      <c r="AW183">
        <v>1.365800770129894</v>
      </c>
      <c r="AX183">
        <v>2.5254876856548658</v>
      </c>
      <c r="AY183">
        <v>2.142531100311885</v>
      </c>
      <c r="AZ183">
        <v>2.3380794009928678</v>
      </c>
      <c r="BA183">
        <v>1.9091286158615191</v>
      </c>
      <c r="BB183">
        <v>-0.48635786367005102</v>
      </c>
      <c r="BC183">
        <v>-4.0145977749396593</v>
      </c>
      <c r="BD183">
        <v>2.2437620131813252</v>
      </c>
      <c r="BE183">
        <v>1.3754737631328739</v>
      </c>
      <c r="BF183">
        <v>0.74376610964783652</v>
      </c>
      <c r="BG183">
        <v>0.88196557294939737</v>
      </c>
      <c r="BH183">
        <v>1.4881906577713271</v>
      </c>
      <c r="BI183">
        <v>1.9175897050238431</v>
      </c>
      <c r="BJ183">
        <v>1.1749761492999511</v>
      </c>
      <c r="BK183">
        <v>1.875177317276439</v>
      </c>
      <c r="BL183">
        <v>1.772124915781333</v>
      </c>
      <c r="BM183">
        <v>1.2328128941637431</v>
      </c>
      <c r="BN183">
        <v>-4.8884387112863408</v>
      </c>
    </row>
    <row r="184" spans="1:66" hidden="1">
      <c r="A184" t="s">
        <v>556</v>
      </c>
      <c r="B184" t="str">
        <f>IF(ISERROR(VLOOKUP(A184,'Country category'!$A$3:$A$50,1,FALSE)),"non-SSA","sub-Saharan Africa")</f>
        <v>non-SSA</v>
      </c>
      <c r="C184" t="s">
        <v>557</v>
      </c>
      <c r="D184" t="s">
        <v>792</v>
      </c>
      <c r="E184" t="s">
        <v>793</v>
      </c>
      <c r="L184">
        <v>2.4185421283511488</v>
      </c>
      <c r="M184">
        <v>61.658941250183972</v>
      </c>
      <c r="N184">
        <v>76.675456302728946</v>
      </c>
      <c r="O184">
        <v>21.876232476919569</v>
      </c>
      <c r="P184">
        <v>10.25768254952213</v>
      </c>
      <c r="Q184">
        <v>-2.4866575835895621</v>
      </c>
      <c r="R184">
        <v>5.9468929671628814</v>
      </c>
      <c r="S184">
        <v>-17.503527253714751</v>
      </c>
      <c r="T184">
        <v>6.8681639172643258</v>
      </c>
      <c r="U184">
        <v>18.77837065602618</v>
      </c>
      <c r="V184">
        <v>14.63993010496117</v>
      </c>
      <c r="W184">
        <v>-4.1960060255357803</v>
      </c>
      <c r="X184">
        <v>-8.8215297620508153</v>
      </c>
      <c r="Y184">
        <v>-1.311791763883704</v>
      </c>
      <c r="Z184">
        <v>0.29310105143281362</v>
      </c>
      <c r="AA184">
        <v>10.69836341777275</v>
      </c>
      <c r="AB184">
        <v>5.5557494173228577</v>
      </c>
      <c r="AC184">
        <v>10.583925257187429</v>
      </c>
      <c r="AD184">
        <v>11.00424431864411</v>
      </c>
      <c r="AE184">
        <v>8.8830806544997643</v>
      </c>
      <c r="AF184">
        <v>-2.09882124822856</v>
      </c>
      <c r="AG184">
        <v>-6.9393077672284704</v>
      </c>
      <c r="AH184">
        <v>2.2859853313920131</v>
      </c>
      <c r="AI184">
        <v>7.7108661955065401</v>
      </c>
      <c r="AJ184">
        <v>-4.0434616790896314</v>
      </c>
      <c r="AK184">
        <v>1.50329903650568</v>
      </c>
      <c r="AL184">
        <v>3.5208411594136919</v>
      </c>
      <c r="AM184">
        <v>1.4967545318450559</v>
      </c>
      <c r="AN184">
        <v>0.18619060360745721</v>
      </c>
      <c r="AO184">
        <v>2.3364443957612759</v>
      </c>
      <c r="AP184">
        <v>1.553914282716363</v>
      </c>
      <c r="AQ184">
        <v>5.415765690160157</v>
      </c>
      <c r="AR184">
        <v>2.5466173414244082</v>
      </c>
      <c r="AS184">
        <v>0.19627598718021491</v>
      </c>
      <c r="AT184">
        <v>5.9367933776808712</v>
      </c>
      <c r="AU184">
        <v>3.254208285512135</v>
      </c>
      <c r="AV184">
        <v>-2.79101594858993</v>
      </c>
      <c r="AW184">
        <v>-4.7612768016582274</v>
      </c>
      <c r="AX184">
        <v>-1.1664517412072399</v>
      </c>
      <c r="AY184">
        <v>-0.19237563517016551</v>
      </c>
      <c r="AZ184">
        <v>2.5342516802459021</v>
      </c>
      <c r="BA184">
        <v>1.4490561439339731</v>
      </c>
      <c r="BB184">
        <v>4.5109904143953088</v>
      </c>
      <c r="BC184">
        <v>1.4922299813867139</v>
      </c>
      <c r="BD184">
        <v>-3.8123976286229322</v>
      </c>
      <c r="BE184">
        <v>-3.741172266935195</v>
      </c>
      <c r="BF184">
        <v>1.1783813497732889</v>
      </c>
      <c r="BG184">
        <v>-2.2287287294371079</v>
      </c>
      <c r="BH184">
        <v>-5.3088076374280044</v>
      </c>
      <c r="BI184">
        <v>-0.89133446226227875</v>
      </c>
      <c r="BJ184">
        <v>7.7516183506958214E-2</v>
      </c>
      <c r="BK184">
        <v>-3.7096516708026428</v>
      </c>
      <c r="BL184">
        <v>-2.142979564714679</v>
      </c>
      <c r="BM184">
        <v>-4.0211271667266857</v>
      </c>
      <c r="BN184">
        <v>-5.6960611030707753</v>
      </c>
    </row>
    <row r="185" spans="1:66" hidden="1">
      <c r="A185" t="s">
        <v>558</v>
      </c>
      <c r="B185" t="str">
        <f>IF(ISERROR(VLOOKUP(A185,'Country category'!$A$3:$A$50,1,FALSE)),"non-SSA","sub-Saharan Africa")</f>
        <v>non-SSA</v>
      </c>
      <c r="C185" t="s">
        <v>559</v>
      </c>
      <c r="D185" t="s">
        <v>792</v>
      </c>
      <c r="E185" t="s">
        <v>793</v>
      </c>
      <c r="AU185">
        <v>2.3816135494582511</v>
      </c>
      <c r="AV185">
        <v>2.7758885451364108</v>
      </c>
      <c r="AW185">
        <v>2.6931102329868821</v>
      </c>
      <c r="AX185">
        <v>7.0132585943548378</v>
      </c>
      <c r="AY185">
        <v>3.5129254961730538</v>
      </c>
      <c r="AZ185">
        <v>8.2338892690769825</v>
      </c>
      <c r="BA185">
        <v>7.163307377234517</v>
      </c>
      <c r="BB185">
        <v>4.6083605309901827</v>
      </c>
      <c r="BC185">
        <v>-0.72769762684868056</v>
      </c>
      <c r="BD185">
        <v>6.0044617291628697</v>
      </c>
      <c r="BE185">
        <v>5.1209658694291562</v>
      </c>
      <c r="BF185">
        <v>1.369737659502817</v>
      </c>
      <c r="BG185">
        <v>1.5971149594497689</v>
      </c>
      <c r="BH185">
        <v>1.7040292464923401</v>
      </c>
      <c r="BI185">
        <v>1.006013309415607</v>
      </c>
      <c r="BJ185">
        <v>0.91432829161399809</v>
      </c>
      <c r="BK185">
        <v>-0.79721380982969947</v>
      </c>
      <c r="BL185">
        <v>0.17720679060077771</v>
      </c>
      <c r="BM185">
        <v>0.14102012519126109</v>
      </c>
      <c r="BN185">
        <v>-6.8310038409396157</v>
      </c>
    </row>
    <row r="186" spans="1:66" hidden="1">
      <c r="A186" t="s">
        <v>560</v>
      </c>
      <c r="B186" t="str">
        <f>IF(ISERROR(VLOOKUP(A186,'Country category'!$A$3:$A$50,1,FALSE)),"non-SSA","sub-Saharan Africa")</f>
        <v>non-SSA</v>
      </c>
      <c r="C186" t="s">
        <v>561</v>
      </c>
      <c r="D186" t="s">
        <v>792</v>
      </c>
      <c r="E186" t="s">
        <v>793</v>
      </c>
      <c r="G186">
        <v>3.51043456182687</v>
      </c>
      <c r="H186">
        <v>1.973313718651454</v>
      </c>
      <c r="I186">
        <v>6.0193999342603064</v>
      </c>
      <c r="J186">
        <v>4.8812950728359681</v>
      </c>
      <c r="K186">
        <v>7.6211428069155724</v>
      </c>
      <c r="L186">
        <v>3.0729287931626321</v>
      </c>
      <c r="M186">
        <v>2.6591169612080421</v>
      </c>
      <c r="N186">
        <v>4.4174509872926677</v>
      </c>
      <c r="O186">
        <v>2.7201293953867212</v>
      </c>
      <c r="P186">
        <v>8.3965633457988531</v>
      </c>
      <c r="Q186">
        <v>-2.20993899094313</v>
      </c>
      <c r="R186">
        <v>-1.892442837817512</v>
      </c>
      <c r="S186">
        <v>4.1502185489733714</v>
      </c>
      <c r="T186">
        <v>0.65825639781029111</v>
      </c>
      <c r="U186">
        <v>1.231099570741407</v>
      </c>
      <c r="V186">
        <v>2.0741915806633102</v>
      </c>
      <c r="W186">
        <v>0.83644694674400455</v>
      </c>
      <c r="X186">
        <v>4.7433555460588224</v>
      </c>
      <c r="Y186">
        <v>0.51242965764765813</v>
      </c>
      <c r="Z186">
        <v>6.695185433625241</v>
      </c>
      <c r="AA186">
        <v>4.4079882046397074</v>
      </c>
      <c r="AB186">
        <v>3.0244398750300969</v>
      </c>
      <c r="AC186">
        <v>3.246149289827287</v>
      </c>
      <c r="AD186">
        <v>1.617226879966154</v>
      </c>
      <c r="AE186">
        <v>4.1168761030350112</v>
      </c>
      <c r="AF186">
        <v>2.1511098523752139</v>
      </c>
      <c r="AG186">
        <v>3.1268370358994839</v>
      </c>
      <c r="AH186">
        <v>4.3305449703211423</v>
      </c>
      <c r="AI186">
        <v>1.823142852007265</v>
      </c>
      <c r="AJ186">
        <v>1.4164261126202999</v>
      </c>
      <c r="AK186">
        <v>2.0924024632935239</v>
      </c>
      <c r="AL186">
        <v>4.744065968973004</v>
      </c>
      <c r="AM186">
        <v>-1.002064286601609</v>
      </c>
      <c r="AN186">
        <v>0.91384723381415256</v>
      </c>
      <c r="AO186">
        <v>2.06748099338472</v>
      </c>
      <c r="AP186">
        <v>1.9053791836592919</v>
      </c>
      <c r="AQ186">
        <v>-1.843705321832076</v>
      </c>
      <c r="AR186">
        <v>-0.32892226943965852</v>
      </c>
      <c r="AS186">
        <v>0.83249950958426666</v>
      </c>
      <c r="AT186">
        <v>1.536123360435397</v>
      </c>
      <c r="AU186">
        <v>0.97593970435782751</v>
      </c>
      <c r="AV186">
        <v>6.0411007163068582E-2</v>
      </c>
      <c r="AW186">
        <v>3.3285965824777719</v>
      </c>
      <c r="AX186">
        <v>5.0952227937032433</v>
      </c>
      <c r="AY186">
        <v>4.1005306765338636</v>
      </c>
      <c r="AZ186">
        <v>3.4981085059007739</v>
      </c>
      <c r="BA186">
        <v>2.4679581377298381</v>
      </c>
      <c r="BB186">
        <v>-0.57430093093103096</v>
      </c>
      <c r="BC186">
        <v>0.56053762100931692</v>
      </c>
      <c r="BD186">
        <v>-0.60130145169298999</v>
      </c>
      <c r="BE186">
        <v>0.55404798444753567</v>
      </c>
      <c r="BF186">
        <v>1.3294758128882049</v>
      </c>
      <c r="BG186">
        <v>2.2236733826388222</v>
      </c>
      <c r="BH186">
        <v>2.50719159025661</v>
      </c>
      <c r="BI186">
        <v>2.566467103586064</v>
      </c>
      <c r="BJ186">
        <v>3.347911652433694</v>
      </c>
      <c r="BK186">
        <v>3.3839280036723949</v>
      </c>
      <c r="BL186">
        <v>3.681034461777585</v>
      </c>
      <c r="BM186">
        <v>-0.88081810019961893</v>
      </c>
      <c r="BN186">
        <v>-2.8759456146252229</v>
      </c>
    </row>
    <row r="187" spans="1:66" hidden="1">
      <c r="A187" t="s">
        <v>562</v>
      </c>
      <c r="B187" t="str">
        <f>IF(ISERROR(VLOOKUP(A187,'Country category'!$A$3:$A$50,1,FALSE)),"non-SSA","sub-Saharan Africa")</f>
        <v>non-SSA</v>
      </c>
      <c r="C187" t="s">
        <v>563</v>
      </c>
      <c r="D187" t="s">
        <v>792</v>
      </c>
      <c r="E187" t="s">
        <v>793</v>
      </c>
      <c r="G187">
        <v>7.6842026437193454</v>
      </c>
      <c r="H187">
        <v>5.0645868255863746</v>
      </c>
      <c r="I187">
        <v>5.3457731850481034</v>
      </c>
      <c r="J187">
        <v>1.3688731910183241</v>
      </c>
      <c r="K187">
        <v>5.9759365135782332</v>
      </c>
      <c r="L187">
        <v>4.4689760719034686</v>
      </c>
      <c r="M187">
        <v>5.4394674043812188</v>
      </c>
      <c r="N187">
        <v>3.9312372440544441</v>
      </c>
      <c r="O187">
        <v>5.3709857744189833</v>
      </c>
      <c r="P187">
        <v>3.9457120790433322</v>
      </c>
      <c r="Q187">
        <v>6.5440528473930044</v>
      </c>
      <c r="R187">
        <v>1.674939154366029</v>
      </c>
      <c r="S187">
        <v>2.4701198344727402</v>
      </c>
      <c r="T187">
        <v>-0.31618646488897179</v>
      </c>
      <c r="U187">
        <v>-0.94587167088268131</v>
      </c>
      <c r="V187">
        <v>-0.9601368408783344</v>
      </c>
      <c r="W187">
        <v>-1.4591730429523011</v>
      </c>
      <c r="X187">
        <v>7.0762412994793209</v>
      </c>
      <c r="Y187">
        <v>1.978053579444278</v>
      </c>
      <c r="Z187">
        <v>10.387414705777291</v>
      </c>
      <c r="AA187">
        <v>6.6476820810340627</v>
      </c>
      <c r="AB187">
        <v>2.9210326178342569</v>
      </c>
      <c r="AC187">
        <v>-6.6571017213052528</v>
      </c>
      <c r="AD187">
        <v>0.41580411631892389</v>
      </c>
      <c r="AE187">
        <v>2.6312535872205132</v>
      </c>
      <c r="AF187">
        <v>1.31700931717495</v>
      </c>
      <c r="AG187">
        <v>-3.9166212053610541</v>
      </c>
      <c r="AH187">
        <v>-15.219248887405231</v>
      </c>
      <c r="AI187">
        <v>-0.57308288337905822</v>
      </c>
      <c r="AJ187">
        <v>5.8450075613389032</v>
      </c>
      <c r="AK187">
        <v>7.1566116161679787</v>
      </c>
      <c r="AL187">
        <v>5.9824098519926991</v>
      </c>
      <c r="AM187">
        <v>3.3047886749680369</v>
      </c>
      <c r="AN187">
        <v>0.7605482397776484</v>
      </c>
      <c r="AO187">
        <v>-0.31145729371030478</v>
      </c>
      <c r="AP187">
        <v>1.9721224445834911</v>
      </c>
      <c r="AQ187">
        <v>4.3117065197075846</v>
      </c>
      <c r="AR187">
        <v>5.1886024281932777</v>
      </c>
      <c r="AS187">
        <v>1.8579216585344509</v>
      </c>
      <c r="AT187">
        <v>0.71091577813497508</v>
      </c>
      <c r="AU187">
        <v>-1.3563265801878399</v>
      </c>
      <c r="AV187">
        <v>0.29590782176668989</v>
      </c>
      <c r="AW187">
        <v>2.2616703485180949</v>
      </c>
      <c r="AX187">
        <v>5.5389424885173781</v>
      </c>
      <c r="AY187">
        <v>5.2321594361281143</v>
      </c>
      <c r="AZ187">
        <v>6.6838788204383661</v>
      </c>
      <c r="BA187">
        <v>9.9737236799670228</v>
      </c>
      <c r="BB187">
        <v>7.9019558199880748</v>
      </c>
      <c r="BC187">
        <v>-0.53935976801642482</v>
      </c>
      <c r="BD187">
        <v>3.983879066357531</v>
      </c>
      <c r="BE187">
        <v>9.3979338674841699</v>
      </c>
      <c r="BF187">
        <v>7.9109801983873211</v>
      </c>
      <c r="BG187">
        <v>5.0969653086641671</v>
      </c>
      <c r="BH187">
        <v>3.2928228818361158</v>
      </c>
      <c r="BI187">
        <v>3.9428365882102132</v>
      </c>
      <c r="BJ187">
        <v>3.1704546865141769</v>
      </c>
      <c r="BK187">
        <v>3.7994636186121649</v>
      </c>
      <c r="BL187">
        <v>1.9451032444657701</v>
      </c>
      <c r="BM187">
        <v>1.2925363733874209</v>
      </c>
      <c r="BN187">
        <v>-19.244276467276961</v>
      </c>
    </row>
    <row r="188" spans="1:66" hidden="1">
      <c r="A188" t="s">
        <v>564</v>
      </c>
      <c r="B188" t="str">
        <f>IF(ISERROR(VLOOKUP(A188,'Country category'!$A$3:$A$50,1,FALSE)),"non-SSA","sub-Saharan Africa")</f>
        <v>non-SSA</v>
      </c>
      <c r="C188" t="s">
        <v>565</v>
      </c>
      <c r="D188" t="s">
        <v>792</v>
      </c>
      <c r="E188" t="s">
        <v>793</v>
      </c>
      <c r="G188">
        <v>4.3506084039822497</v>
      </c>
      <c r="H188">
        <v>6.935265136551962</v>
      </c>
      <c r="I188">
        <v>1.3779384185777841</v>
      </c>
      <c r="J188">
        <v>3.5426736393975768</v>
      </c>
      <c r="K188">
        <v>2.6632539952412491</v>
      </c>
      <c r="L188">
        <v>5.2342972961000376</v>
      </c>
      <c r="M188">
        <v>0.99287849440479192</v>
      </c>
      <c r="N188">
        <v>-2.5893427721056099</v>
      </c>
      <c r="O188">
        <v>0.68914427391806043</v>
      </c>
      <c r="P188">
        <v>0.54796644032566633</v>
      </c>
      <c r="Q188">
        <v>1.7439622922318141</v>
      </c>
      <c r="R188">
        <v>0.67202757536675506</v>
      </c>
      <c r="S188">
        <v>3.4128010067040009</v>
      </c>
      <c r="T188">
        <v>6.4643307675376889</v>
      </c>
      <c r="U188">
        <v>1.5441305647430279</v>
      </c>
      <c r="V188">
        <v>-1.203453614792878</v>
      </c>
      <c r="W188">
        <v>-2.2417337176931231</v>
      </c>
      <c r="X188">
        <v>-5.1233684780290636</v>
      </c>
      <c r="Y188">
        <v>1.475665097869225</v>
      </c>
      <c r="Z188">
        <v>3.3217473922983771</v>
      </c>
      <c r="AA188">
        <v>2.982779451118958</v>
      </c>
      <c r="AB188">
        <v>-2.61081478592267</v>
      </c>
      <c r="AC188">
        <v>-12.51871710773462</v>
      </c>
      <c r="AD188">
        <v>1.201678943520349</v>
      </c>
      <c r="AE188">
        <v>-0.27775187565943332</v>
      </c>
      <c r="AF188">
        <v>6.9512734339805462</v>
      </c>
      <c r="AG188">
        <v>7.2819878927512747</v>
      </c>
      <c r="AH188">
        <v>-11.419869695097651</v>
      </c>
      <c r="AI188">
        <v>-14.18120958271636</v>
      </c>
      <c r="AJ188">
        <v>-6.9509800252634051</v>
      </c>
      <c r="AK188">
        <v>0.17259401888732381</v>
      </c>
      <c r="AL188">
        <v>-2.465184496227963</v>
      </c>
      <c r="AM188">
        <v>3.2594224093416528</v>
      </c>
      <c r="AN188">
        <v>10.22115457283439</v>
      </c>
      <c r="AO188">
        <v>5.4321154077936882</v>
      </c>
      <c r="AP188">
        <v>0.91084982127659941</v>
      </c>
      <c r="AQ188">
        <v>4.5461573818136713</v>
      </c>
      <c r="AR188">
        <v>-2.127297044711923</v>
      </c>
      <c r="AS188">
        <v>-0.140575834267338</v>
      </c>
      <c r="AT188">
        <v>1.2131436165703491</v>
      </c>
      <c r="AU188">
        <v>-0.65617799285463718</v>
      </c>
      <c r="AV188">
        <v>4.2796705712887047</v>
      </c>
      <c r="AW188">
        <v>3.1327693363610218</v>
      </c>
      <c r="AX188">
        <v>4.0006954072828051</v>
      </c>
      <c r="AY188">
        <v>5.3623690559254271</v>
      </c>
      <c r="AZ188">
        <v>6.6262006393349404</v>
      </c>
      <c r="BA188">
        <v>7.6336540400150739</v>
      </c>
      <c r="BB188">
        <v>8.2506045644470163</v>
      </c>
      <c r="BC188">
        <v>0.28705462619711852</v>
      </c>
      <c r="BD188">
        <v>7.4553662932554658</v>
      </c>
      <c r="BE188">
        <v>5.4674207067488538</v>
      </c>
      <c r="BF188">
        <v>5.2675072977563104</v>
      </c>
      <c r="BG188">
        <v>4.90258260411305</v>
      </c>
      <c r="BH188">
        <v>1.3056575119088341</v>
      </c>
      <c r="BI188">
        <v>1.963344408223477</v>
      </c>
      <c r="BJ188">
        <v>2.4229048545021641</v>
      </c>
      <c r="BK188">
        <v>0.82912630895715722</v>
      </c>
      <c r="BL188">
        <v>2.1979484493897701</v>
      </c>
      <c r="BM188">
        <v>0.5654743475516284</v>
      </c>
      <c r="BN188">
        <v>-12.3921306943849</v>
      </c>
    </row>
    <row r="189" spans="1:66" hidden="1">
      <c r="A189" t="s">
        <v>566</v>
      </c>
      <c r="B189" t="str">
        <f>IF(ISERROR(VLOOKUP(A189,'Country category'!$A$3:$A$50,1,FALSE)),"non-SSA","sub-Saharan Africa")</f>
        <v>non-SSA</v>
      </c>
      <c r="C189" t="s">
        <v>567</v>
      </c>
      <c r="D189" t="s">
        <v>792</v>
      </c>
      <c r="E189" t="s">
        <v>793</v>
      </c>
      <c r="G189">
        <v>2.22699204733668</v>
      </c>
      <c r="H189">
        <v>1.424677028849104</v>
      </c>
      <c r="I189">
        <v>3.5663639662015361</v>
      </c>
      <c r="J189">
        <v>0.13717597898002509</v>
      </c>
      <c r="K189">
        <v>2.1029072943544951</v>
      </c>
      <c r="L189">
        <v>1.313650734178992</v>
      </c>
      <c r="M189">
        <v>2.1459053059313931</v>
      </c>
      <c r="N189">
        <v>2.0194905450781699</v>
      </c>
      <c r="O189">
        <v>1.706737752788086</v>
      </c>
      <c r="P189">
        <v>0.74628856823881051</v>
      </c>
      <c r="Q189">
        <v>2.3972299899460552</v>
      </c>
      <c r="R189">
        <v>2.4453458968873458</v>
      </c>
      <c r="S189">
        <v>5.7173749498902851</v>
      </c>
      <c r="T189">
        <v>0.50611996839103313</v>
      </c>
      <c r="U189">
        <v>2.535532460279271</v>
      </c>
      <c r="V189">
        <v>5.8033091894522224</v>
      </c>
      <c r="W189">
        <v>2.701248717516251</v>
      </c>
      <c r="X189">
        <v>2.3558712900270389</v>
      </c>
      <c r="Y189">
        <v>2.75089971606765</v>
      </c>
      <c r="Z189">
        <v>2.3619846066219741</v>
      </c>
      <c r="AA189">
        <v>0.62784667283766282</v>
      </c>
      <c r="AB189">
        <v>0.89834852665791232</v>
      </c>
      <c r="AC189">
        <v>-0.84892503641563621</v>
      </c>
      <c r="AD189">
        <v>-9.534897159437179</v>
      </c>
      <c r="AE189">
        <v>-9.3446135972269957</v>
      </c>
      <c r="AF189">
        <v>0.76395025134780781</v>
      </c>
      <c r="AG189">
        <v>1.612628764391502</v>
      </c>
      <c r="AH189">
        <v>3.9182849180792658</v>
      </c>
      <c r="AI189">
        <v>3.46377037457377</v>
      </c>
      <c r="AJ189">
        <v>0.49391137209082098</v>
      </c>
      <c r="AK189">
        <v>-2.8835026039769929</v>
      </c>
      <c r="AL189">
        <v>-1.999893716757597</v>
      </c>
      <c r="AM189">
        <v>-0.23292285926726211</v>
      </c>
      <c r="AN189">
        <v>1.9443186169038</v>
      </c>
      <c r="AO189">
        <v>2.2215331345668829</v>
      </c>
      <c r="AP189">
        <v>3.4620082836398889</v>
      </c>
      <c r="AQ189">
        <v>2.8399662742585292</v>
      </c>
      <c r="AR189">
        <v>-2.7005767082961971</v>
      </c>
      <c r="AS189">
        <v>1.1070213783631</v>
      </c>
      <c r="AT189">
        <v>2.1529934760224312</v>
      </c>
      <c r="AU189">
        <v>0.87487401663814524</v>
      </c>
      <c r="AV189">
        <v>1.558965066070982</v>
      </c>
      <c r="AW189">
        <v>2.952691513815068</v>
      </c>
      <c r="AX189">
        <v>4.4826765528536194</v>
      </c>
      <c r="AY189">
        <v>2.9783709390398339</v>
      </c>
      <c r="AZ189">
        <v>3.4441744970174568</v>
      </c>
      <c r="BA189">
        <v>4.7121405407867059</v>
      </c>
      <c r="BB189">
        <v>2.6267031332335899</v>
      </c>
      <c r="BC189">
        <v>-0.2116989920771033</v>
      </c>
      <c r="BD189">
        <v>5.5610007914765731</v>
      </c>
      <c r="BE189">
        <v>2.1159268289312081</v>
      </c>
      <c r="BF189">
        <v>5.090727070276003</v>
      </c>
      <c r="BG189">
        <v>4.959414743904162</v>
      </c>
      <c r="BH189">
        <v>4.6111137946032841</v>
      </c>
      <c r="BI189">
        <v>4.681878505264919</v>
      </c>
      <c r="BJ189">
        <v>5.5467123846445219</v>
      </c>
      <c r="BK189">
        <v>5.3966531060456049</v>
      </c>
      <c r="BL189">
        <v>4.867308729529654</v>
      </c>
      <c r="BM189">
        <v>4.6803764469913736</v>
      </c>
      <c r="BN189">
        <v>-10.781513546319809</v>
      </c>
    </row>
    <row r="190" spans="1:66" hidden="1">
      <c r="A190" t="s">
        <v>568</v>
      </c>
      <c r="B190" t="str">
        <f>IF(ISERROR(VLOOKUP(A190,'Country category'!$A$3:$A$50,1,FALSE)),"non-SSA","sub-Saharan Africa")</f>
        <v>non-SSA</v>
      </c>
      <c r="C190" t="s">
        <v>569</v>
      </c>
      <c r="D190" t="s">
        <v>792</v>
      </c>
      <c r="E190" t="s">
        <v>793</v>
      </c>
      <c r="AU190">
        <v>4.8701452053934418</v>
      </c>
      <c r="AV190">
        <v>2.2505039916413661</v>
      </c>
      <c r="AW190">
        <v>-4.0934338203442877</v>
      </c>
      <c r="AX190">
        <v>4.5973139922591741</v>
      </c>
      <c r="AY190">
        <v>4.3644842339800789</v>
      </c>
      <c r="AZ190">
        <v>0.81220561572898475</v>
      </c>
      <c r="BA190">
        <v>4.0765933999005446</v>
      </c>
      <c r="BB190">
        <v>-3.5105711415978931</v>
      </c>
      <c r="BC190">
        <v>-4.4556790662175274</v>
      </c>
      <c r="BD190">
        <v>2.0915656233673019</v>
      </c>
      <c r="BE190">
        <v>7.9219541410740391</v>
      </c>
      <c r="BF190">
        <v>2.324091344201733</v>
      </c>
      <c r="BG190">
        <v>-3.2116869076134118</v>
      </c>
      <c r="BH190">
        <v>6.16116853224338</v>
      </c>
      <c r="BI190">
        <v>7.2955621356245928</v>
      </c>
      <c r="BJ190">
        <v>-0.3822451908657456</v>
      </c>
      <c r="BK190">
        <v>-3.7779866271975209</v>
      </c>
      <c r="BL190">
        <v>-0.67609128751887226</v>
      </c>
      <c r="BM190">
        <v>-2.386734825604492</v>
      </c>
      <c r="BN190">
        <v>-10.19142496097021</v>
      </c>
    </row>
    <row r="191" spans="1:66" hidden="1">
      <c r="A191" t="s">
        <v>570</v>
      </c>
      <c r="B191" t="str">
        <f>IF(ISERROR(VLOOKUP(A191,'Country category'!$A$3:$A$50,1,FALSE)),"non-SSA","sub-Saharan Africa")</f>
        <v>non-SSA</v>
      </c>
      <c r="C191" t="s">
        <v>571</v>
      </c>
      <c r="D191" t="s">
        <v>792</v>
      </c>
      <c r="E191" t="s">
        <v>793</v>
      </c>
      <c r="G191">
        <v>4.2769211681698494</v>
      </c>
      <c r="H191">
        <v>4.4061537760700702</v>
      </c>
      <c r="I191">
        <v>2.083755669320468</v>
      </c>
      <c r="J191">
        <v>6.4170466189328286</v>
      </c>
      <c r="K191">
        <v>7.9964079855044474</v>
      </c>
      <c r="L191">
        <v>3.5534773238188819</v>
      </c>
      <c r="M191">
        <v>1.780632392142991</v>
      </c>
      <c r="N191">
        <v>2.00986177697169</v>
      </c>
      <c r="O191">
        <v>5.7976450045882331</v>
      </c>
      <c r="P191">
        <v>8.2808772803556963</v>
      </c>
      <c r="Q191">
        <v>3.8186586712419341</v>
      </c>
      <c r="R191">
        <v>3.159490566404457</v>
      </c>
      <c r="S191">
        <v>3.9967187940848281</v>
      </c>
      <c r="T191">
        <v>0.13659800471852179</v>
      </c>
      <c r="U191">
        <v>-3.307202321413556</v>
      </c>
      <c r="V191">
        <v>-5.7852954372898608</v>
      </c>
      <c r="W191">
        <v>-1.6935380922710981</v>
      </c>
      <c r="X191">
        <v>5.7951347430104514</v>
      </c>
      <c r="Y191">
        <v>-0.78689320888587133</v>
      </c>
      <c r="Z191">
        <v>-4.8507991247527684</v>
      </c>
      <c r="AA191">
        <v>-2.9090722771027662</v>
      </c>
      <c r="AB191">
        <v>-2.3203104355951889</v>
      </c>
      <c r="AC191">
        <v>0.476910584109703</v>
      </c>
      <c r="AD191">
        <v>-2.9727033608743341</v>
      </c>
      <c r="AE191">
        <v>1.3225502859133089</v>
      </c>
      <c r="AF191">
        <v>2.0553615647813639</v>
      </c>
      <c r="AG191">
        <v>0.23088096488838519</v>
      </c>
      <c r="AH191">
        <v>0.41225302317917573</v>
      </c>
      <c r="AI191">
        <v>-3.7747506721661779</v>
      </c>
      <c r="AJ191">
        <v>-5.2992561982890862</v>
      </c>
      <c r="AK191">
        <v>7.0038471684660664</v>
      </c>
      <c r="AL191">
        <v>11.24373848254106</v>
      </c>
      <c r="AM191">
        <v>15.50730747097818</v>
      </c>
      <c r="AN191">
        <v>3.503333949532589</v>
      </c>
      <c r="AO191">
        <v>-5.5753424487154746</v>
      </c>
      <c r="AP191">
        <v>5.1551255747979354</v>
      </c>
      <c r="AQ191">
        <v>-6.2398979271426782</v>
      </c>
      <c r="AR191">
        <v>-6.0988530035370454</v>
      </c>
      <c r="AS191">
        <v>-0.53928279008702873</v>
      </c>
      <c r="AT191">
        <v>-4.6862606601135894</v>
      </c>
      <c r="AU191">
        <v>-2.2449846721836479</v>
      </c>
      <c r="AV191">
        <v>-2.1888179992280361</v>
      </c>
      <c r="AW191">
        <v>0.11606895261648729</v>
      </c>
      <c r="AX191">
        <v>0.60558005386998559</v>
      </c>
      <c r="AY191">
        <v>4.0417700621115529</v>
      </c>
      <c r="AZ191">
        <v>2.999621431583392</v>
      </c>
      <c r="BA191">
        <v>5.256002816924223</v>
      </c>
      <c r="BB191">
        <v>-2.69317596012894</v>
      </c>
      <c r="BC191">
        <v>4.2805693155929134</v>
      </c>
      <c r="BD191">
        <v>7.6317110640110144</v>
      </c>
      <c r="BE191">
        <v>-1.080229832056006</v>
      </c>
      <c r="BF191">
        <v>2.479125014522594</v>
      </c>
      <c r="BG191">
        <v>1.7268884015355179</v>
      </c>
      <c r="BH191">
        <v>11.281320334337041</v>
      </c>
      <c r="BI191">
        <v>4.4614650335607138</v>
      </c>
      <c r="BJ191">
        <v>3.3981627986184009</v>
      </c>
      <c r="BK191">
        <v>1.494455652305263</v>
      </c>
      <c r="BL191">
        <v>-2.2291679225740069</v>
      </c>
      <c r="BM191">
        <v>2.4590069339367489</v>
      </c>
      <c r="BN191">
        <v>-5.343363387637126</v>
      </c>
    </row>
    <row r="192" spans="1:66" hidden="1">
      <c r="A192" t="s">
        <v>572</v>
      </c>
      <c r="B192" t="str">
        <f>IF(ISERROR(VLOOKUP(A192,'Country category'!$A$3:$A$50,1,FALSE)),"non-SSA","sub-Saharan Africa")</f>
        <v>non-SSA</v>
      </c>
      <c r="C192" t="s">
        <v>573</v>
      </c>
      <c r="D192" t="s">
        <v>792</v>
      </c>
      <c r="E192" t="s">
        <v>793</v>
      </c>
      <c r="AK192">
        <v>-7.3447909993853244</v>
      </c>
      <c r="AL192">
        <v>2.201065851370231</v>
      </c>
      <c r="AM192">
        <v>3.474682773101009</v>
      </c>
      <c r="AN192">
        <v>5.0708555143566656</v>
      </c>
      <c r="AO192">
        <v>6.9576030199016259</v>
      </c>
      <c r="AP192">
        <v>6.0346897925922462</v>
      </c>
      <c r="AQ192">
        <v>6.3794093255319524</v>
      </c>
      <c r="AR192">
        <v>4.6032253622901456</v>
      </c>
      <c r="AS192">
        <v>4.6635150633303084</v>
      </c>
      <c r="AT192">
        <v>5.6587155061827161</v>
      </c>
      <c r="AU192">
        <v>1.286416294901201</v>
      </c>
      <c r="AV192">
        <v>2.0831729435765989</v>
      </c>
      <c r="AW192">
        <v>3.5682737027266711</v>
      </c>
      <c r="AX192">
        <v>5.044271891041646</v>
      </c>
      <c r="AY192">
        <v>3.5523499038849309</v>
      </c>
      <c r="AZ192">
        <v>6.1984152997223561</v>
      </c>
      <c r="BA192">
        <v>7.1196990414582331</v>
      </c>
      <c r="BB192">
        <v>4.1857594133817884</v>
      </c>
      <c r="BC192">
        <v>2.7625192386491899</v>
      </c>
      <c r="BD192">
        <v>4.0372371948962353</v>
      </c>
      <c r="BE192">
        <v>4.7013229034232893</v>
      </c>
      <c r="BF192">
        <v>1.3251385485355061</v>
      </c>
      <c r="BG192">
        <v>1.1868213396896581</v>
      </c>
      <c r="BH192">
        <v>3.4559856484782472</v>
      </c>
      <c r="BI192">
        <v>4.3058142368056878</v>
      </c>
      <c r="BJ192">
        <v>3.1860709143333992</v>
      </c>
      <c r="BK192">
        <v>4.8175738525768423</v>
      </c>
      <c r="BL192">
        <v>5.3539142022263349</v>
      </c>
      <c r="BM192">
        <v>4.7705394422850276</v>
      </c>
      <c r="BN192">
        <v>-2.5029777678186349</v>
      </c>
    </row>
    <row r="193" spans="1:66" hidden="1">
      <c r="A193" t="s">
        <v>574</v>
      </c>
      <c r="B193" t="str">
        <f>IF(ISERROR(VLOOKUP(A193,'Country category'!$A$3:$A$50,1,FALSE)),"non-SSA","sub-Saharan Africa")</f>
        <v>non-SSA</v>
      </c>
      <c r="C193" t="s">
        <v>575</v>
      </c>
      <c r="D193" t="s">
        <v>792</v>
      </c>
      <c r="E193" t="s">
        <v>793</v>
      </c>
      <c r="O193">
        <v>9.2614039306057236</v>
      </c>
      <c r="P193">
        <v>9.6294519017662736</v>
      </c>
      <c r="Q193">
        <v>6.9092315945556919</v>
      </c>
      <c r="R193">
        <v>0.52395844078066034</v>
      </c>
      <c r="S193">
        <v>1.5029770700760989</v>
      </c>
      <c r="T193">
        <v>5.8015487816567912</v>
      </c>
      <c r="U193">
        <v>-3.2969655450970659</v>
      </c>
      <c r="V193">
        <v>4.0984813145902734</v>
      </c>
      <c r="W193">
        <v>1.8254366184325901</v>
      </c>
      <c r="X193">
        <v>-3.3868285185861988</v>
      </c>
      <c r="Y193">
        <v>2.8917862972787991</v>
      </c>
      <c r="Z193">
        <v>1.5018185861275839</v>
      </c>
      <c r="AA193">
        <v>-6.7257907191579847</v>
      </c>
      <c r="AB193">
        <v>-3.7913512523309829</v>
      </c>
      <c r="AC193">
        <v>-7.2211602251436631</v>
      </c>
      <c r="AD193">
        <v>-1.993502354548554</v>
      </c>
      <c r="AE193">
        <v>1.0212041380333969</v>
      </c>
      <c r="AF193">
        <v>-6.7898247859815797E-2</v>
      </c>
      <c r="AG193">
        <v>1.2235140669841089</v>
      </c>
      <c r="AH193">
        <v>1.0260477355108011</v>
      </c>
      <c r="AI193">
        <v>-1.113409237630137</v>
      </c>
      <c r="AJ193">
        <v>5.5409331018146872</v>
      </c>
      <c r="AK193">
        <v>-10.875698677761561</v>
      </c>
      <c r="AL193">
        <v>-0.56310613404095022</v>
      </c>
      <c r="AM193">
        <v>-3.7323050747929472</v>
      </c>
      <c r="AN193">
        <v>-2.7756038530890521</v>
      </c>
      <c r="AO193">
        <v>0.33691397825685948</v>
      </c>
      <c r="AP193">
        <v>2.846340775283267</v>
      </c>
      <c r="AQ193">
        <v>3.0032104617165629</v>
      </c>
      <c r="AR193">
        <v>4.1228347083788464</v>
      </c>
      <c r="AS193">
        <v>1.487461584323341</v>
      </c>
      <c r="AT193">
        <v>2.589368935547625</v>
      </c>
      <c r="AU193">
        <v>1.5796294565139559</v>
      </c>
      <c r="AV193">
        <v>2.7977146460031581</v>
      </c>
      <c r="AW193">
        <v>-3.601407250747215</v>
      </c>
      <c r="AX193">
        <v>8.838007689450933</v>
      </c>
      <c r="AY193">
        <v>3.144378528448001</v>
      </c>
      <c r="AZ193">
        <v>3.358272070547883</v>
      </c>
      <c r="BA193">
        <v>3.269935606629232</v>
      </c>
      <c r="BB193">
        <v>3.538538005583149</v>
      </c>
      <c r="BC193">
        <v>1.8929199773408669</v>
      </c>
      <c r="BD193">
        <v>3.5062546314043321</v>
      </c>
      <c r="BE193">
        <v>1.2952875575957989</v>
      </c>
      <c r="BF193">
        <v>1.3243486649854499</v>
      </c>
      <c r="BG193">
        <v>2.8471876583558919</v>
      </c>
      <c r="BH193">
        <v>2.08508804730441</v>
      </c>
      <c r="BI193">
        <v>0.28752263736660671</v>
      </c>
      <c r="BJ193">
        <v>-0.54423645970749135</v>
      </c>
      <c r="BK193">
        <v>-1.2233270690106219</v>
      </c>
      <c r="BL193">
        <v>-0.25254795633176741</v>
      </c>
      <c r="BM193">
        <v>0.51522141027113832</v>
      </c>
      <c r="BN193">
        <v>-5.6564209127515142</v>
      </c>
    </row>
    <row r="194" spans="1:66" hidden="1">
      <c r="A194" t="s">
        <v>576</v>
      </c>
      <c r="B194" t="str">
        <f>IF(ISERROR(VLOOKUP(A194,'Country category'!$A$3:$A$50,1,FALSE)),"non-SSA","sub-Saharan Africa")</f>
        <v>non-SSA</v>
      </c>
      <c r="C194" t="s">
        <v>577</v>
      </c>
      <c r="D194" t="s">
        <v>792</v>
      </c>
      <c r="E194" t="s">
        <v>793</v>
      </c>
      <c r="G194">
        <v>5.1806914767450252</v>
      </c>
      <c r="H194">
        <v>6.0863985189987906</v>
      </c>
      <c r="I194">
        <v>6.299405803081882</v>
      </c>
      <c r="J194">
        <v>4.9844817177720424</v>
      </c>
      <c r="K194">
        <v>7.5236604403519038</v>
      </c>
      <c r="L194">
        <v>6.2298369849178812</v>
      </c>
      <c r="M194">
        <v>5.392966098640656</v>
      </c>
      <c r="N194">
        <v>4.5328516236053247</v>
      </c>
      <c r="O194">
        <v>8.4752614492528835</v>
      </c>
      <c r="P194">
        <v>7.0479291596725773</v>
      </c>
      <c r="Q194">
        <v>4.6637954754589259</v>
      </c>
      <c r="R194">
        <v>5.0787635427423083</v>
      </c>
      <c r="S194">
        <v>4.07192333883944</v>
      </c>
      <c r="T194">
        <v>0.79856059444752248</v>
      </c>
      <c r="U194">
        <v>-2.4696290126738059</v>
      </c>
      <c r="V194">
        <v>4.5029771184320424</v>
      </c>
      <c r="W194">
        <v>4.4126823743947199</v>
      </c>
      <c r="X194">
        <v>5.5401727626198181</v>
      </c>
      <c r="Y194">
        <v>6.5898053402680574</v>
      </c>
      <c r="Z194">
        <v>3.0107521873577809</v>
      </c>
      <c r="AA194">
        <v>7.746615679721458E-3</v>
      </c>
      <c r="AB194">
        <v>-2.6049485825878951</v>
      </c>
      <c r="AC194">
        <v>-3.3354731171516359</v>
      </c>
      <c r="AD194">
        <v>4.8817499168136038</v>
      </c>
      <c r="AE194">
        <v>2.0957763451221041</v>
      </c>
      <c r="AF194">
        <v>3.975056525143188</v>
      </c>
      <c r="AG194">
        <v>4.7765339244346734</v>
      </c>
      <c r="AH194">
        <v>4.9115131494640281</v>
      </c>
      <c r="AI194">
        <v>3.3899512107965681</v>
      </c>
      <c r="AJ194">
        <v>-3.7017081133196399</v>
      </c>
      <c r="AK194">
        <v>1.583227814370346</v>
      </c>
      <c r="AL194">
        <v>3.8913165236801599</v>
      </c>
      <c r="AM194">
        <v>3.7669362569680662</v>
      </c>
      <c r="AN194">
        <v>3.2226793729633272</v>
      </c>
      <c r="AO194">
        <v>3.5876639097802041</v>
      </c>
      <c r="AP194">
        <v>1.1723026874803251</v>
      </c>
      <c r="AQ194">
        <v>3.9099388004468518</v>
      </c>
      <c r="AR194">
        <v>4.9258868744217068</v>
      </c>
      <c r="AS194">
        <v>4.8633173310254989</v>
      </c>
      <c r="AT194">
        <v>2.986751510034495</v>
      </c>
      <c r="AU194">
        <v>6.0860491544286504</v>
      </c>
      <c r="AV194">
        <v>0.78642426955572375</v>
      </c>
      <c r="AW194">
        <v>-9.1839432602114357E-3</v>
      </c>
      <c r="AX194">
        <v>8.7264263572637475</v>
      </c>
      <c r="AY194">
        <v>-1.8454603688160061</v>
      </c>
      <c r="AZ194">
        <v>-0.99102999074949594</v>
      </c>
      <c r="BA194">
        <v>-0.58229743819346425</v>
      </c>
      <c r="BB194">
        <v>-1.266583453450409</v>
      </c>
      <c r="BC194">
        <v>-1.4162108787677281</v>
      </c>
      <c r="BD194">
        <v>9.2102071779123662E-2</v>
      </c>
      <c r="BE194">
        <v>0.80057305997347328</v>
      </c>
      <c r="BF194">
        <v>1.246969390396345</v>
      </c>
      <c r="BG194">
        <v>0.84215901765813328</v>
      </c>
      <c r="BH194">
        <v>0.43657353906225183</v>
      </c>
      <c r="BI194">
        <v>0.70670456889779132</v>
      </c>
      <c r="BJ194">
        <v>0.66613334791641421</v>
      </c>
      <c r="BK194">
        <v>-0.50909944869380297</v>
      </c>
      <c r="BL194">
        <v>-0.18737030505585039</v>
      </c>
      <c r="BM194">
        <v>1.4740105829867081</v>
      </c>
      <c r="BN194">
        <v>-3.9135345381432671</v>
      </c>
    </row>
    <row r="195" spans="1:66" hidden="1">
      <c r="A195" t="s">
        <v>578</v>
      </c>
      <c r="B195" t="str">
        <f>IF(ISERROR(VLOOKUP(A195,'Country category'!$A$3:$A$50,1,FALSE)),"non-SSA","sub-Saharan Africa")</f>
        <v>non-SSA</v>
      </c>
      <c r="C195" t="s">
        <v>579</v>
      </c>
      <c r="D195" t="s">
        <v>792</v>
      </c>
      <c r="E195" t="s">
        <v>793</v>
      </c>
    </row>
    <row r="196" spans="1:66" hidden="1">
      <c r="A196" t="s">
        <v>580</v>
      </c>
      <c r="B196" t="str">
        <f>IF(ISERROR(VLOOKUP(A196,'Country category'!$A$3:$A$50,1,FALSE)),"non-SSA","sub-Saharan Africa")</f>
        <v>non-SSA</v>
      </c>
      <c r="C196" t="s">
        <v>581</v>
      </c>
      <c r="D196" t="s">
        <v>792</v>
      </c>
      <c r="E196" t="s">
        <v>793</v>
      </c>
      <c r="G196">
        <v>4.6886685469460474</v>
      </c>
      <c r="H196">
        <v>5.8478632433649977</v>
      </c>
      <c r="I196">
        <v>5.4472929056762496</v>
      </c>
      <c r="J196">
        <v>6.2517993661543869</v>
      </c>
      <c r="K196">
        <v>7.9081276075715294</v>
      </c>
      <c r="L196">
        <v>4.8657489755420187</v>
      </c>
      <c r="M196">
        <v>8.2288053913027568</v>
      </c>
      <c r="N196">
        <v>9.3421018378290199</v>
      </c>
      <c r="O196">
        <v>3.0412930541167782</v>
      </c>
      <c r="P196">
        <v>13.615093296247</v>
      </c>
      <c r="Q196">
        <v>7.0840854692457214</v>
      </c>
      <c r="R196">
        <v>8.1824796463818785</v>
      </c>
      <c r="S196">
        <v>11.1662804487481</v>
      </c>
      <c r="T196">
        <v>-0.25816620231196907</v>
      </c>
      <c r="U196">
        <v>-7.9146073695149974</v>
      </c>
      <c r="V196">
        <v>3.9027126739239719</v>
      </c>
      <c r="W196">
        <v>4.4872878950040302</v>
      </c>
      <c r="X196">
        <v>1.7125897264002961</v>
      </c>
      <c r="Y196">
        <v>4.5125433826557213</v>
      </c>
      <c r="Z196">
        <v>3.4643711134550301</v>
      </c>
      <c r="AA196">
        <v>0.74080219732981334</v>
      </c>
      <c r="AB196">
        <v>1.512893396663856</v>
      </c>
      <c r="AC196">
        <v>-0.63520261092811836</v>
      </c>
      <c r="AD196">
        <v>-2.2565780760726568</v>
      </c>
      <c r="AE196">
        <v>2.5266049361</v>
      </c>
      <c r="AF196">
        <v>4.0462786298993478</v>
      </c>
      <c r="AG196">
        <v>6.4100629304780057</v>
      </c>
      <c r="AH196">
        <v>7.6009034587024331</v>
      </c>
      <c r="AI196">
        <v>6.5960712981771223</v>
      </c>
      <c r="AJ196">
        <v>4.1773284171828777</v>
      </c>
      <c r="AK196">
        <v>4.6090335605418602</v>
      </c>
      <c r="AL196">
        <v>1.1681032968968741</v>
      </c>
      <c r="AM196">
        <v>-2.1630206123993219</v>
      </c>
      <c r="AN196">
        <v>0.69351739136156709</v>
      </c>
      <c r="AO196">
        <v>3.9223735979341541</v>
      </c>
      <c r="AP196">
        <v>3.1158057663207761</v>
      </c>
      <c r="AQ196">
        <v>3.9357979572653359</v>
      </c>
      <c r="AR196">
        <v>4.2796110565720653</v>
      </c>
      <c r="AS196">
        <v>3.3205092588992779</v>
      </c>
      <c r="AT196">
        <v>3.0890540479514361</v>
      </c>
      <c r="AU196">
        <v>1.2272634226526971</v>
      </c>
      <c r="AV196">
        <v>0.22054248819860331</v>
      </c>
      <c r="AW196">
        <v>-1.3017420859207931</v>
      </c>
      <c r="AX196">
        <v>1.545620102161436</v>
      </c>
      <c r="AY196">
        <v>0.59503871809047837</v>
      </c>
      <c r="AZ196">
        <v>1.441936412966726</v>
      </c>
      <c r="BA196">
        <v>2.3055521127716081</v>
      </c>
      <c r="BB196">
        <v>0.1747005549362228</v>
      </c>
      <c r="BC196">
        <v>-3.214389967223084</v>
      </c>
      <c r="BD196">
        <v>1.690928414832314</v>
      </c>
      <c r="BE196">
        <v>-1.55146831672478</v>
      </c>
      <c r="BF196">
        <v>-3.667531415669373</v>
      </c>
      <c r="BG196">
        <v>-0.3773982487910672</v>
      </c>
      <c r="BH196">
        <v>1.3371199674465399</v>
      </c>
      <c r="BI196">
        <v>2.2144828853082998</v>
      </c>
      <c r="BJ196">
        <v>2.341823215937751</v>
      </c>
      <c r="BK196">
        <v>3.7590943888776711</v>
      </c>
      <c r="BL196">
        <v>3.0141237296509762</v>
      </c>
      <c r="BM196">
        <v>2.6583926055708531</v>
      </c>
      <c r="BN196">
        <v>-8.6139319679148514</v>
      </c>
    </row>
    <row r="197" spans="1:66" hidden="1">
      <c r="A197" t="s">
        <v>582</v>
      </c>
      <c r="B197" t="str">
        <f>IF(ISERROR(VLOOKUP(A197,'Country category'!$A$3:$A$50,1,FALSE)),"non-SSA","sub-Saharan Africa")</f>
        <v>non-SSA</v>
      </c>
      <c r="C197" t="s">
        <v>583</v>
      </c>
      <c r="D197" t="s">
        <v>792</v>
      </c>
      <c r="E197" t="s">
        <v>793</v>
      </c>
      <c r="G197">
        <v>4.134898747218088</v>
      </c>
      <c r="H197">
        <v>0.61705402536446741</v>
      </c>
      <c r="I197">
        <v>1.982936733548186</v>
      </c>
      <c r="J197">
        <v>1.4917167125159809</v>
      </c>
      <c r="K197">
        <v>3.3950975046958258</v>
      </c>
      <c r="L197">
        <v>-0.6797045571635465</v>
      </c>
      <c r="M197">
        <v>6.2884778025008066</v>
      </c>
      <c r="N197">
        <v>1.8103066059492789</v>
      </c>
      <c r="O197">
        <v>2.0343782069562049</v>
      </c>
      <c r="P197">
        <v>2.9362541280864889</v>
      </c>
      <c r="Q197">
        <v>2.9944592255783529</v>
      </c>
      <c r="R197">
        <v>4.1156494099348464</v>
      </c>
      <c r="S197">
        <v>4.7903688850181823</v>
      </c>
      <c r="T197">
        <v>5.8191080518789278</v>
      </c>
      <c r="U197">
        <v>4.2715121735730008</v>
      </c>
      <c r="V197">
        <v>4.8721678513005173</v>
      </c>
      <c r="W197">
        <v>8.6896676875067413</v>
      </c>
      <c r="X197">
        <v>9.1447703641315456</v>
      </c>
      <c r="Y197">
        <v>8.9032755078806076</v>
      </c>
      <c r="Z197">
        <v>8.6758316507247599</v>
      </c>
      <c r="AA197">
        <v>6.125254276878735</v>
      </c>
      <c r="AB197">
        <v>-4.2028464973510324</v>
      </c>
      <c r="AC197">
        <v>-5.831531242604612</v>
      </c>
      <c r="AD197">
        <v>-0.14133100120767489</v>
      </c>
      <c r="AE197">
        <v>1.5397019019283531</v>
      </c>
      <c r="AF197">
        <v>1.9996856149533779</v>
      </c>
      <c r="AG197">
        <v>4.5787712513998429</v>
      </c>
      <c r="AH197">
        <v>3.005164671828652</v>
      </c>
      <c r="AI197">
        <v>4.0561883905768346</v>
      </c>
      <c r="AJ197">
        <v>1.3862892454182829</v>
      </c>
      <c r="AK197">
        <v>0.84479314585914267</v>
      </c>
      <c r="AL197">
        <v>-0.83558487428459216</v>
      </c>
      <c r="AM197">
        <v>2.391014894333694</v>
      </c>
      <c r="AN197">
        <v>2.8220743044589089</v>
      </c>
      <c r="AO197">
        <v>4.3463244653304969</v>
      </c>
      <c r="AP197">
        <v>-0.72883535540508149</v>
      </c>
      <c r="AQ197">
        <v>1.9387548616836481</v>
      </c>
      <c r="AR197">
        <v>-2.0819643459557819</v>
      </c>
      <c r="AS197">
        <v>-3.4177787666288282</v>
      </c>
      <c r="AT197">
        <v>-4.2750505985529088</v>
      </c>
      <c r="AU197">
        <v>-2.7565628842110068</v>
      </c>
      <c r="AV197">
        <v>-1.8922400561961581</v>
      </c>
      <c r="AW197">
        <v>2.4498001422272471</v>
      </c>
      <c r="AX197">
        <v>2.285654073751147</v>
      </c>
      <c r="AY197">
        <v>0.49315605754107139</v>
      </c>
      <c r="AZ197">
        <v>3.2275871736584918</v>
      </c>
      <c r="BA197">
        <v>3.9239276656163748</v>
      </c>
      <c r="BB197">
        <v>5.0451340536008473</v>
      </c>
      <c r="BC197">
        <v>-1.598880816860756</v>
      </c>
      <c r="BD197">
        <v>9.6008017715727618</v>
      </c>
      <c r="BE197">
        <v>2.8710095861969189</v>
      </c>
      <c r="BF197">
        <v>-2.0614515309632822</v>
      </c>
      <c r="BG197">
        <v>6.8165764488643106</v>
      </c>
      <c r="BH197">
        <v>3.8771600003979221</v>
      </c>
      <c r="BI197">
        <v>1.5837937104986539</v>
      </c>
      <c r="BJ197">
        <v>2.8968566149096802</v>
      </c>
      <c r="BK197">
        <v>3.4489482473036328</v>
      </c>
      <c r="BL197">
        <v>1.883631823744494</v>
      </c>
      <c r="BM197">
        <v>-1.6540708201416829</v>
      </c>
      <c r="BN197">
        <v>-1.790980228294885</v>
      </c>
    </row>
    <row r="198" spans="1:66" hidden="1">
      <c r="A198" t="s">
        <v>584</v>
      </c>
      <c r="B198" t="str">
        <f>IF(ISERROR(VLOOKUP(A198,'Country category'!$A$3:$A$50,1,FALSE)),"non-SSA","sub-Saharan Africa")</f>
        <v>non-SSA</v>
      </c>
      <c r="C198" t="s">
        <v>585</v>
      </c>
      <c r="D198" t="s">
        <v>792</v>
      </c>
      <c r="E198" t="s">
        <v>793</v>
      </c>
      <c r="AO198">
        <v>2.427689543202177</v>
      </c>
      <c r="AP198">
        <v>-3.217162098963755</v>
      </c>
      <c r="AQ198">
        <v>9.6458385555782513</v>
      </c>
      <c r="AR198">
        <v>11.4496674343339</v>
      </c>
      <c r="AS198">
        <v>5.5486248679135599</v>
      </c>
      <c r="AT198">
        <v>-10.86318837970035</v>
      </c>
      <c r="AU198">
        <v>-11.59863817015504</v>
      </c>
      <c r="AV198">
        <v>-14.69701377813732</v>
      </c>
      <c r="AW198">
        <v>11.139386473468861</v>
      </c>
      <c r="AX198">
        <v>18.849180858209252</v>
      </c>
      <c r="AY198">
        <v>8.4829084168251967</v>
      </c>
      <c r="AZ198">
        <v>-3.494302349611317</v>
      </c>
      <c r="BA198">
        <v>1.1698259623352101</v>
      </c>
      <c r="BB198">
        <v>4.5137114394218258</v>
      </c>
      <c r="BC198">
        <v>5.7345768131615236</v>
      </c>
      <c r="BD198">
        <v>3.0656542562540068</v>
      </c>
      <c r="BE198">
        <v>6.8678348750254088</v>
      </c>
      <c r="BF198">
        <v>3.5103674636903581</v>
      </c>
      <c r="BG198">
        <v>2.2148504792688608</v>
      </c>
      <c r="BH198">
        <v>-2.471026304818039</v>
      </c>
      <c r="BI198">
        <v>1.372585088323433</v>
      </c>
      <c r="BJ198">
        <v>6.4466614609455632</v>
      </c>
      <c r="BK198">
        <v>-0.57762280240348218</v>
      </c>
      <c r="BL198">
        <v>-1.3048141919532701</v>
      </c>
      <c r="BM198">
        <v>-1.1516136653513629</v>
      </c>
      <c r="BN198">
        <v>-13.631959050967581</v>
      </c>
    </row>
    <row r="199" spans="1:66" hidden="1">
      <c r="A199" t="s">
        <v>586</v>
      </c>
      <c r="B199" t="str">
        <f>IF(ISERROR(VLOOKUP(A199,'Country category'!$A$3:$A$50,1,FALSE)),"non-SSA","sub-Saharan Africa")</f>
        <v>non-SSA</v>
      </c>
      <c r="C199" t="s">
        <v>587</v>
      </c>
      <c r="D199" t="s">
        <v>792</v>
      </c>
      <c r="E199" t="s">
        <v>793</v>
      </c>
      <c r="AA199">
        <v>2.082123403417242</v>
      </c>
      <c r="AB199">
        <v>-5.6781866914678716</v>
      </c>
      <c r="AC199">
        <v>-3.3328163869739029</v>
      </c>
      <c r="AD199">
        <v>3.7575698808470999</v>
      </c>
      <c r="AE199">
        <v>-4.3574086978844093</v>
      </c>
      <c r="AF199">
        <v>3.9300281524566709</v>
      </c>
      <c r="AG199">
        <v>-3.8264989525584241</v>
      </c>
      <c r="AH199">
        <v>-0.36026123477725491</v>
      </c>
      <c r="AI199">
        <v>3.7161619273289972</v>
      </c>
      <c r="AJ199">
        <v>2.5071257187448031</v>
      </c>
      <c r="AK199">
        <v>-1.4918826629304931</v>
      </c>
      <c r="AL199">
        <v>3.800808220309619</v>
      </c>
      <c r="AM199">
        <v>1.1542492008638869</v>
      </c>
      <c r="AN199">
        <v>3.065882698787874</v>
      </c>
      <c r="AO199">
        <v>2.8101143657225549</v>
      </c>
      <c r="AP199">
        <v>1.645979308194029</v>
      </c>
      <c r="AQ199">
        <v>-2.515110067242134</v>
      </c>
      <c r="AR199">
        <v>0.35869366086156163</v>
      </c>
      <c r="AS199">
        <v>3.6776263615341662</v>
      </c>
      <c r="AT199">
        <v>-2.678323748404893</v>
      </c>
      <c r="AU199">
        <v>-6.1337068799318217E-2</v>
      </c>
      <c r="AV199">
        <v>0.8972927179517427</v>
      </c>
      <c r="AW199">
        <v>0.95746884332213256</v>
      </c>
      <c r="AX199">
        <v>2.9865697201907149</v>
      </c>
      <c r="AY199">
        <v>0.96863595501818622</v>
      </c>
      <c r="AZ199">
        <v>1.1212400388889141</v>
      </c>
      <c r="BA199">
        <v>-0.32202015088279268</v>
      </c>
      <c r="BB199">
        <v>0.3321278586334131</v>
      </c>
      <c r="BC199">
        <v>-2.2620187355541499</v>
      </c>
      <c r="BD199">
        <v>1.8122755241701189</v>
      </c>
      <c r="BE199">
        <v>2.5733989173048428</v>
      </c>
      <c r="BF199">
        <v>-0.4277363953533353</v>
      </c>
      <c r="BG199">
        <v>2.0893084681757159</v>
      </c>
      <c r="BH199">
        <v>2.3866981822865232</v>
      </c>
      <c r="BI199">
        <v>2.3433224313239549</v>
      </c>
      <c r="BJ199">
        <v>2.3309494827581569</v>
      </c>
      <c r="BK199">
        <v>2.8809297129979399</v>
      </c>
      <c r="BL199">
        <v>1.426641657427723</v>
      </c>
      <c r="BM199">
        <v>-0.56848215856432205</v>
      </c>
      <c r="BN199">
        <v>-11.21644154634598</v>
      </c>
    </row>
    <row r="200" spans="1:66" hidden="1">
      <c r="A200" t="s">
        <v>588</v>
      </c>
      <c r="B200" t="str">
        <f>IF(ISERROR(VLOOKUP(A200,'Country category'!$A$3:$A$50,1,FALSE)),"non-SSA","sub-Saharan Africa")</f>
        <v>non-SSA</v>
      </c>
      <c r="C200" t="s">
        <v>589</v>
      </c>
      <c r="D200" t="s">
        <v>792</v>
      </c>
      <c r="E200" t="s">
        <v>793</v>
      </c>
      <c r="G200">
        <v>3.0897453828428638</v>
      </c>
      <c r="H200">
        <v>4.3864583349818824</v>
      </c>
      <c r="I200">
        <v>4.0370306476042543</v>
      </c>
      <c r="J200">
        <v>5.1313208280441964</v>
      </c>
      <c r="K200">
        <v>4.3235286148565848</v>
      </c>
      <c r="L200">
        <v>4.7900852077541742</v>
      </c>
      <c r="M200">
        <v>3.337474438125156</v>
      </c>
      <c r="N200">
        <v>5.0042726374911686</v>
      </c>
      <c r="O200">
        <v>4.3761831892716856</v>
      </c>
      <c r="P200">
        <v>1.7004580105168401</v>
      </c>
      <c r="Q200">
        <v>2.5524202993705671</v>
      </c>
      <c r="R200">
        <v>4.3756011512379018</v>
      </c>
      <c r="S200">
        <v>5.1870011998798873</v>
      </c>
      <c r="T200">
        <v>-9.9543993624365612E-2</v>
      </c>
      <c r="U200">
        <v>-0.74550982341607153</v>
      </c>
      <c r="V200">
        <v>4.1203243349020369</v>
      </c>
      <c r="W200">
        <v>3.1152969684516312</v>
      </c>
      <c r="X200">
        <v>3.6823058219350879</v>
      </c>
      <c r="Y200">
        <v>3.111194237619785</v>
      </c>
      <c r="Z200">
        <v>0.28780535053765283</v>
      </c>
      <c r="AA200">
        <v>1.2084449089083049</v>
      </c>
      <c r="AB200">
        <v>-0.286215157544504</v>
      </c>
      <c r="AC200">
        <v>2.6008670045832218</v>
      </c>
      <c r="AD200">
        <v>4.2328332954129726</v>
      </c>
      <c r="AE200">
        <v>3.18094497096051</v>
      </c>
      <c r="AF200">
        <v>2.6709087405332639</v>
      </c>
      <c r="AG200">
        <v>2.9433335357756789</v>
      </c>
      <c r="AH200">
        <v>4.1077812468244446</v>
      </c>
      <c r="AI200">
        <v>3.2166893686935509</v>
      </c>
      <c r="AJ200">
        <v>2.1725938202800279</v>
      </c>
      <c r="AK200">
        <v>0.50913917031729738</v>
      </c>
      <c r="AL200">
        <v>1.262750482082353</v>
      </c>
      <c r="AM200">
        <v>0.45834425869554712</v>
      </c>
      <c r="AN200">
        <v>2.491720734546135</v>
      </c>
      <c r="AO200">
        <v>2.1516352565771801</v>
      </c>
      <c r="AP200">
        <v>2.4105879625108741</v>
      </c>
      <c r="AQ200">
        <v>2.8497356444600261</v>
      </c>
      <c r="AR200">
        <v>2.2895118739543818</v>
      </c>
      <c r="AS200">
        <v>2.977390598583725</v>
      </c>
      <c r="AT200">
        <v>3.4848631428356072</v>
      </c>
      <c r="AU200">
        <v>1.016908043254475</v>
      </c>
      <c r="AV200">
        <v>1.069150245115623</v>
      </c>
      <c r="AW200">
        <v>1.5905587546090769</v>
      </c>
      <c r="AX200">
        <v>2.6791340064891358</v>
      </c>
      <c r="AY200">
        <v>2.3062279642860521</v>
      </c>
      <c r="AZ200">
        <v>2.4522993567658351</v>
      </c>
      <c r="BA200">
        <v>2.049494414724947</v>
      </c>
      <c r="BB200">
        <v>-0.34904684631649729</v>
      </c>
      <c r="BC200">
        <v>-3.8429428181734981</v>
      </c>
      <c r="BD200">
        <v>2.3715192379315511</v>
      </c>
      <c r="BE200">
        <v>1.404975194140093</v>
      </c>
      <c r="BF200">
        <v>0.81487132335962542</v>
      </c>
      <c r="BG200">
        <v>0.96100231095141453</v>
      </c>
      <c r="BH200">
        <v>1.5354038331193041</v>
      </c>
      <c r="BI200">
        <v>1.84669282908385</v>
      </c>
      <c r="BJ200">
        <v>1.319638611389792</v>
      </c>
      <c r="BK200">
        <v>2.0009929953333199</v>
      </c>
      <c r="BL200">
        <v>1.929685855778644</v>
      </c>
      <c r="BM200">
        <v>1.4297704529626569</v>
      </c>
      <c r="BN200">
        <v>-4.8843229734569036</v>
      </c>
    </row>
    <row r="201" spans="1:66" hidden="1">
      <c r="A201" t="s">
        <v>590</v>
      </c>
      <c r="B201" t="str">
        <f>IF(ISERROR(VLOOKUP(A201,'Country category'!$A$3:$A$50,1,FALSE)),"non-SSA","sub-Saharan Africa")</f>
        <v>non-SSA</v>
      </c>
      <c r="C201" t="s">
        <v>591</v>
      </c>
      <c r="D201" t="s">
        <v>792</v>
      </c>
      <c r="E201" t="s">
        <v>793</v>
      </c>
      <c r="L201">
        <v>5.8639421754565149</v>
      </c>
      <c r="M201">
        <v>-7.8554601044503016</v>
      </c>
      <c r="N201">
        <v>11.216898506606579</v>
      </c>
      <c r="O201">
        <v>-5.8609882498417534</v>
      </c>
      <c r="P201">
        <v>-1.7544072266813231</v>
      </c>
      <c r="Q201">
        <v>8.188539852472914</v>
      </c>
      <c r="R201">
        <v>-7.9564546886417276</v>
      </c>
      <c r="S201">
        <v>4.1080856629506286</v>
      </c>
      <c r="T201">
        <v>14.023642155577511</v>
      </c>
      <c r="U201">
        <v>-8.0260162409535809</v>
      </c>
      <c r="V201">
        <v>4.74739682660055</v>
      </c>
      <c r="W201">
        <v>-1.0834982984505359</v>
      </c>
      <c r="X201">
        <v>6.5563189091589322</v>
      </c>
      <c r="Y201">
        <v>0.80885916025106042</v>
      </c>
      <c r="Z201">
        <v>-2.5067430447526249</v>
      </c>
      <c r="AA201">
        <v>5.3063423788152866</v>
      </c>
      <c r="AB201">
        <v>6.7775200358921666</v>
      </c>
      <c r="AC201">
        <v>2.399404757770625</v>
      </c>
      <c r="AD201">
        <v>2.4726678743126631</v>
      </c>
      <c r="AE201">
        <v>2.563333968461222</v>
      </c>
      <c r="AF201">
        <v>5.5482030564878926</v>
      </c>
      <c r="AG201">
        <v>4.3557489843105506</v>
      </c>
      <c r="AH201">
        <v>-0.1013752710154279</v>
      </c>
      <c r="AI201">
        <v>0.64875938542799361</v>
      </c>
      <c r="AJ201">
        <v>6.4038222818396662E-2</v>
      </c>
      <c r="AK201">
        <v>2.9381032502162872</v>
      </c>
      <c r="AL201">
        <v>-0.81479311421310285</v>
      </c>
      <c r="AM201">
        <v>-1.5185598919982941</v>
      </c>
      <c r="AN201">
        <v>-0.87155837827913274</v>
      </c>
      <c r="AO201">
        <v>-1.28266611868851</v>
      </c>
      <c r="AP201">
        <v>-1.621427979220968</v>
      </c>
      <c r="AQ201">
        <v>-0.13526488599032399</v>
      </c>
      <c r="AR201">
        <v>4.0407918508269489</v>
      </c>
      <c r="AS201">
        <v>1.9505330870873081</v>
      </c>
      <c r="AT201">
        <v>2.0710736822528588</v>
      </c>
      <c r="BJ201">
        <v>1.759345609996757</v>
      </c>
      <c r="BK201">
        <v>3.713960377370555</v>
      </c>
      <c r="BL201">
        <v>2.685711094895197</v>
      </c>
      <c r="BM201">
        <v>2.375694101088115</v>
      </c>
      <c r="BN201">
        <v>-8.1324268935395736</v>
      </c>
    </row>
    <row r="202" spans="1:66" hidden="1">
      <c r="A202" t="s">
        <v>592</v>
      </c>
      <c r="B202" t="str">
        <f>IF(ISERROR(VLOOKUP(A202,'Country category'!$A$3:$A$50,1,FALSE)),"non-SSA","sub-Saharan Africa")</f>
        <v>non-SSA</v>
      </c>
      <c r="C202" t="s">
        <v>593</v>
      </c>
      <c r="D202" t="s">
        <v>792</v>
      </c>
      <c r="E202" t="s">
        <v>793</v>
      </c>
      <c r="AU202">
        <v>8.934275743122555E-2</v>
      </c>
      <c r="AV202">
        <v>2.8573828335520091</v>
      </c>
      <c r="AW202">
        <v>-2.504994408906327</v>
      </c>
      <c r="AX202">
        <v>7.8971602274034751</v>
      </c>
      <c r="AY202">
        <v>-6.4284735173413026</v>
      </c>
      <c r="AZ202">
        <v>6.764999751186167</v>
      </c>
      <c r="BA202">
        <v>-0.96820185107246459</v>
      </c>
      <c r="BB202">
        <v>-0.20944177993999349</v>
      </c>
      <c r="BC202">
        <v>-2.8096221521277438</v>
      </c>
      <c r="BD202">
        <v>6.6182834604478842</v>
      </c>
      <c r="BE202">
        <v>3.377158103776551</v>
      </c>
      <c r="BF202">
        <v>-2.9106200362868861</v>
      </c>
      <c r="BG202">
        <v>-0.7911572331415897</v>
      </c>
      <c r="BH202">
        <v>8.204603900587415E-2</v>
      </c>
      <c r="BI202">
        <v>0.40489304009064142</v>
      </c>
      <c r="BJ202">
        <v>-0.37872450351378012</v>
      </c>
      <c r="BK202">
        <v>-4.0407756344136354</v>
      </c>
      <c r="BL202">
        <v>-0.83791402824068939</v>
      </c>
      <c r="BM202">
        <v>-1.103232408745797</v>
      </c>
      <c r="BN202">
        <v>-5.1974922824654328</v>
      </c>
    </row>
    <row r="203" spans="1:66" hidden="1">
      <c r="A203" t="s">
        <v>594</v>
      </c>
      <c r="B203" t="str">
        <f>IF(ISERROR(VLOOKUP(A203,'Country category'!$A$3:$A$50,1,FALSE)),"non-SSA","sub-Saharan Africa")</f>
        <v>non-SSA</v>
      </c>
      <c r="C203" t="s">
        <v>595</v>
      </c>
      <c r="D203" t="s">
        <v>792</v>
      </c>
      <c r="E203" t="s">
        <v>793</v>
      </c>
      <c r="AK203">
        <v>-12.158441341886739</v>
      </c>
      <c r="AL203">
        <v>-7.9392395282675778</v>
      </c>
      <c r="AM203">
        <v>1.667118609683087</v>
      </c>
      <c r="AN203">
        <v>4.0831478994374208</v>
      </c>
      <c r="AO203">
        <v>6.4486594144634921</v>
      </c>
      <c r="AP203">
        <v>4.2075225437610442</v>
      </c>
      <c r="AQ203">
        <v>-4.5747304296563982</v>
      </c>
      <c r="AR203">
        <v>-1.8268239744175081</v>
      </c>
      <c r="AS203">
        <v>-0.22015055490290081</v>
      </c>
      <c r="AT203">
        <v>2.5939752319906688</v>
      </c>
      <c r="AU203">
        <v>6.6966736663748776</v>
      </c>
      <c r="AV203">
        <v>7.6558694342613052</v>
      </c>
      <c r="AW203">
        <v>3.08196384315724</v>
      </c>
      <c r="AX203">
        <v>11.05911321619493</v>
      </c>
      <c r="AY203">
        <v>5.3165061122384003</v>
      </c>
      <c r="AZ203">
        <v>8.6706758529233099</v>
      </c>
      <c r="BA203">
        <v>8.8296482372390415</v>
      </c>
      <c r="BB203">
        <v>11.144208901497899</v>
      </c>
      <c r="BC203">
        <v>-4.7269826011584124</v>
      </c>
      <c r="BD203">
        <v>-3.328750364469713</v>
      </c>
      <c r="BE203">
        <v>2.4085439658297081</v>
      </c>
      <c r="BF203">
        <v>2.4959402983075312</v>
      </c>
      <c r="BG203">
        <v>4.1570041075387394</v>
      </c>
      <c r="BH203">
        <v>3.9975443043741592</v>
      </c>
      <c r="BI203">
        <v>3.4387492360891798</v>
      </c>
      <c r="BJ203">
        <v>5.3053639671624637</v>
      </c>
      <c r="BK203">
        <v>7.9415586584484998</v>
      </c>
      <c r="BL203">
        <v>5.0901111067069849</v>
      </c>
      <c r="BM203">
        <v>4.7385878700821422</v>
      </c>
      <c r="BN203">
        <v>-3.5044302307615278</v>
      </c>
    </row>
    <row r="204" spans="1:66" hidden="1">
      <c r="A204" t="s">
        <v>596</v>
      </c>
      <c r="B204" t="str">
        <f>IF(ISERROR(VLOOKUP(A204,'Country category'!$A$3:$A$50,1,FALSE)),"non-SSA","sub-Saharan Africa")</f>
        <v>non-SSA</v>
      </c>
      <c r="C204" t="s">
        <v>597</v>
      </c>
      <c r="D204" t="s">
        <v>792</v>
      </c>
      <c r="E204" t="s">
        <v>793</v>
      </c>
      <c r="AJ204">
        <v>-3.1628366008570481</v>
      </c>
      <c r="AK204">
        <v>-5.3187621394146447</v>
      </c>
      <c r="AL204">
        <v>-14.613920487383369</v>
      </c>
      <c r="AM204">
        <v>-8.6196813607528355</v>
      </c>
      <c r="AN204">
        <v>-12.53979033105222</v>
      </c>
      <c r="AO204">
        <v>-4.1227744186794411</v>
      </c>
      <c r="AP204">
        <v>-3.6149778409832289</v>
      </c>
      <c r="AQ204">
        <v>1.5677107815743341</v>
      </c>
      <c r="AR204">
        <v>-5.1431164413280328</v>
      </c>
      <c r="AS204">
        <v>6.7294958202182036</v>
      </c>
      <c r="AT204">
        <v>10.463717995718209</v>
      </c>
      <c r="AU204">
        <v>5.5467170483319848</v>
      </c>
      <c r="AV204">
        <v>5.1827468132114092</v>
      </c>
      <c r="AW204">
        <v>7.7879652016575847</v>
      </c>
      <c r="AX204">
        <v>7.6324925013493612</v>
      </c>
      <c r="AY204">
        <v>6.8066061677812826</v>
      </c>
      <c r="AZ204">
        <v>8.5549449572156533</v>
      </c>
      <c r="BA204">
        <v>8.6857606113937038</v>
      </c>
      <c r="BB204">
        <v>5.2462140334926772</v>
      </c>
      <c r="BC204">
        <v>-7.8277490920217474</v>
      </c>
      <c r="BD204">
        <v>4.4530944315759484</v>
      </c>
      <c r="BE204">
        <v>4.2187258741750497</v>
      </c>
      <c r="BF204">
        <v>3.8491556320399098</v>
      </c>
      <c r="BG204">
        <v>1.538963817281072</v>
      </c>
      <c r="BH204">
        <v>-1.0452574631721769</v>
      </c>
      <c r="BI204">
        <v>-2.1838883873746511</v>
      </c>
      <c r="BJ204">
        <v>1.0248461919232449E-2</v>
      </c>
      <c r="BK204">
        <v>1.709389916157235</v>
      </c>
      <c r="BL204">
        <v>2.8155256919289831</v>
      </c>
      <c r="BM204">
        <v>2.0788113089035249</v>
      </c>
      <c r="BN204">
        <v>-2.7715653324850962</v>
      </c>
    </row>
    <row r="205" spans="1:66">
      <c r="A205" t="s">
        <v>170</v>
      </c>
      <c r="B205" t="str">
        <f>IF(ISERROR(VLOOKUP(A205,'Country category'!$A$3:$A$50,1,FALSE)),"non-SSA","sub-Saharan Africa")</f>
        <v>sub-Saharan Africa</v>
      </c>
      <c r="C205" t="s">
        <v>598</v>
      </c>
      <c r="D205" t="s">
        <v>792</v>
      </c>
      <c r="E205" t="s">
        <v>793</v>
      </c>
      <c r="G205">
        <v>-6.3007023326119338</v>
      </c>
      <c r="H205">
        <v>9.3425488308725591</v>
      </c>
      <c r="I205">
        <v>-11.34443397034725</v>
      </c>
      <c r="J205">
        <v>-14.092751028118901</v>
      </c>
      <c r="K205">
        <v>4.6521377048605643</v>
      </c>
      <c r="L205">
        <v>4.2339444777757356</v>
      </c>
      <c r="M205">
        <v>3.8149220938742161</v>
      </c>
      <c r="N205">
        <v>3.7109970552530172</v>
      </c>
      <c r="O205">
        <v>7.5521972469807253</v>
      </c>
      <c r="P205">
        <v>2.782070268469369</v>
      </c>
      <c r="Q205">
        <v>-1.7755534523141989</v>
      </c>
      <c r="R205">
        <v>-2.6487232160129248</v>
      </c>
      <c r="S205">
        <v>0.43581221931690101</v>
      </c>
      <c r="T205">
        <v>-1.5898285204180951</v>
      </c>
      <c r="U205">
        <v>-5.099496729277547</v>
      </c>
      <c r="V205">
        <v>15.75456863563514</v>
      </c>
      <c r="W205">
        <v>-1.27637650754744</v>
      </c>
      <c r="X205">
        <v>5.5792250926437532</v>
      </c>
      <c r="Y205">
        <v>8.1413694755085686</v>
      </c>
      <c r="Z205">
        <v>5.2622826576710082</v>
      </c>
      <c r="AA205">
        <v>1.9554051487366879</v>
      </c>
      <c r="AB205">
        <v>-1.4367786385544861</v>
      </c>
      <c r="AC205">
        <v>2.5139235740728481</v>
      </c>
      <c r="AD205">
        <v>-7.6776501393414947</v>
      </c>
      <c r="AE205">
        <v>0.25786232655084967</v>
      </c>
      <c r="AF205">
        <v>0.61302744266356513</v>
      </c>
      <c r="AG205">
        <v>-4.9820467962424289</v>
      </c>
      <c r="AH205">
        <v>-4.5054074884504303E-2</v>
      </c>
      <c r="AI205">
        <v>-2.6299170987916511</v>
      </c>
      <c r="AJ205">
        <v>-2.5586362854591438</v>
      </c>
      <c r="AK205">
        <v>0.30611277809069293</v>
      </c>
      <c r="AL205">
        <v>11.902121477147331</v>
      </c>
      <c r="AM205">
        <v>-1.676037122859469</v>
      </c>
      <c r="AN205">
        <v>-47.503236858412173</v>
      </c>
      <c r="AO205">
        <v>37.535460612775182</v>
      </c>
      <c r="AP205">
        <v>9.4340377932805382</v>
      </c>
      <c r="AQ205">
        <v>6.6358550981796611</v>
      </c>
      <c r="AR205">
        <v>0.37076385162188791</v>
      </c>
      <c r="AS205">
        <v>-3.1384782040295529</v>
      </c>
      <c r="AT205">
        <v>2.463828927916921</v>
      </c>
      <c r="AU205">
        <v>4.5640869954969787</v>
      </c>
      <c r="AV205">
        <v>10.56060100946334</v>
      </c>
      <c r="AW205">
        <v>0.64852926336236294</v>
      </c>
      <c r="AX205">
        <v>5.9207755184085764</v>
      </c>
      <c r="AY205">
        <v>7.4019205407748814</v>
      </c>
      <c r="AZ205">
        <v>6.773734573152268</v>
      </c>
      <c r="BA205">
        <v>4.9590109627980334</v>
      </c>
      <c r="BB205">
        <v>8.2344602285486843</v>
      </c>
      <c r="BC205">
        <v>3.4436004975072478</v>
      </c>
      <c r="BD205">
        <v>4.5915830038950389</v>
      </c>
      <c r="BE205">
        <v>5.2944588734187477</v>
      </c>
      <c r="BF205">
        <v>6.0017375765815331</v>
      </c>
      <c r="BG205">
        <v>2.1833984001673201</v>
      </c>
      <c r="BH205">
        <v>3.560878583756931</v>
      </c>
      <c r="BI205">
        <v>6.1238343540962026</v>
      </c>
      <c r="BJ205">
        <v>3.2484395815600071</v>
      </c>
      <c r="BK205">
        <v>1.267473098933976</v>
      </c>
      <c r="BL205">
        <v>5.7461404953001818</v>
      </c>
      <c r="BM205">
        <v>6.6435839486151309</v>
      </c>
      <c r="BN205">
        <v>-5.7825223824813747</v>
      </c>
    </row>
    <row r="206" spans="1:66" hidden="1">
      <c r="A206" t="s">
        <v>599</v>
      </c>
      <c r="B206" t="str">
        <f>IF(ISERROR(VLOOKUP(A206,'Country category'!$A$3:$A$50,1,FALSE)),"non-SSA","sub-Saharan Africa")</f>
        <v>non-SSA</v>
      </c>
      <c r="C206" t="s">
        <v>600</v>
      </c>
      <c r="D206" t="s">
        <v>792</v>
      </c>
      <c r="E206" t="s">
        <v>793</v>
      </c>
      <c r="G206">
        <v>2.039722149942591</v>
      </c>
      <c r="H206">
        <v>1.2235850596062221</v>
      </c>
      <c r="I206">
        <v>3.018207244927765</v>
      </c>
      <c r="J206">
        <v>5.4444039004964537</v>
      </c>
      <c r="K206">
        <v>-2.824862826058407</v>
      </c>
      <c r="L206">
        <v>-1.038653325103795</v>
      </c>
      <c r="M206">
        <v>3.767949811798005</v>
      </c>
      <c r="N206">
        <v>2.23832214985265</v>
      </c>
      <c r="O206">
        <v>3.4121478613779601</v>
      </c>
      <c r="P206">
        <v>3.467874197465818</v>
      </c>
      <c r="Q206">
        <v>-1.642950801323835</v>
      </c>
      <c r="R206">
        <v>-4.0073331717754002</v>
      </c>
      <c r="S206">
        <v>1.4903747719695419</v>
      </c>
      <c r="T206">
        <v>0.12773266795905161</v>
      </c>
      <c r="U206">
        <v>4.4788213450214442</v>
      </c>
      <c r="V206">
        <v>0.19575081020025209</v>
      </c>
      <c r="W206">
        <v>3.7815916746482259</v>
      </c>
      <c r="X206">
        <v>3.630568608275226</v>
      </c>
      <c r="Y206">
        <v>-4.9221356497801168</v>
      </c>
      <c r="Z206">
        <v>3.9640261647893742</v>
      </c>
      <c r="AA206">
        <v>3.9246722508351439</v>
      </c>
      <c r="AB206">
        <v>1.3915010572587221</v>
      </c>
      <c r="AC206">
        <v>4.177247974000494</v>
      </c>
      <c r="AD206">
        <v>1.8056072072498639</v>
      </c>
      <c r="AE206">
        <v>3.0151046012616831</v>
      </c>
      <c r="AF206">
        <v>2.4417682737160651</v>
      </c>
      <c r="AG206">
        <v>1.8921820544055521</v>
      </c>
      <c r="AH206">
        <v>5.9840461300696859</v>
      </c>
      <c r="AI206">
        <v>3.067969850028462</v>
      </c>
      <c r="AJ206">
        <v>3.0890257932062468</v>
      </c>
      <c r="AK206">
        <v>-0.16059384181237141</v>
      </c>
      <c r="AL206">
        <v>3.4988117230777789</v>
      </c>
      <c r="AM206">
        <v>2.107652634895985</v>
      </c>
      <c r="AN206">
        <v>3.737387952843648</v>
      </c>
      <c r="AO206">
        <v>4.6540829522629252</v>
      </c>
      <c r="AP206">
        <v>4.5971934773017153</v>
      </c>
      <c r="AQ206">
        <v>1.6903614272765</v>
      </c>
      <c r="AR206">
        <v>3.4551913650588801</v>
      </c>
      <c r="AS206">
        <v>5.5385288765515668</v>
      </c>
      <c r="AT206">
        <v>2.1706287859443019</v>
      </c>
      <c r="AU206">
        <v>2.5376879256816949</v>
      </c>
      <c r="AV206">
        <v>1.747465519357448</v>
      </c>
      <c r="AW206">
        <v>5.3774804247406394</v>
      </c>
      <c r="AX206">
        <v>5.6814160238011064</v>
      </c>
      <c r="AY206">
        <v>5.7411893977100732</v>
      </c>
      <c r="AZ206">
        <v>5.9007816880313584</v>
      </c>
      <c r="BA206">
        <v>5.5636333516381598</v>
      </c>
      <c r="BB206">
        <v>1.703110639320784</v>
      </c>
      <c r="BC206">
        <v>5.3669101593008151</v>
      </c>
      <c r="BD206">
        <v>5.9454877561916533</v>
      </c>
      <c r="BE206">
        <v>3.6606795191159449</v>
      </c>
      <c r="BF206">
        <v>4.0831628949104157</v>
      </c>
      <c r="BG206">
        <v>4.6471336102916752</v>
      </c>
      <c r="BH206">
        <v>5.543681349841961</v>
      </c>
      <c r="BI206">
        <v>6.0316633037358116</v>
      </c>
      <c r="BJ206">
        <v>6.3480314269462212</v>
      </c>
      <c r="BK206">
        <v>5.3148222412956301</v>
      </c>
      <c r="BL206">
        <v>5.1788014014616124</v>
      </c>
      <c r="BM206">
        <v>2.8331620071639492</v>
      </c>
      <c r="BN206">
        <v>-6.7779487189313414</v>
      </c>
    </row>
    <row r="207" spans="1:66" hidden="1">
      <c r="A207" t="s">
        <v>601</v>
      </c>
      <c r="B207" t="str">
        <f>IF(ISERROR(VLOOKUP(A207,'Country category'!$A$3:$A$50,1,FALSE)),"non-SSA","sub-Saharan Africa")</f>
        <v>non-SSA</v>
      </c>
      <c r="C207" t="s">
        <v>602</v>
      </c>
      <c r="D207" t="s">
        <v>792</v>
      </c>
      <c r="E207" t="s">
        <v>793</v>
      </c>
      <c r="O207">
        <v>2.021882494993648</v>
      </c>
      <c r="P207">
        <v>52.219251826948948</v>
      </c>
      <c r="Q207">
        <v>15.292345280069011</v>
      </c>
      <c r="R207">
        <v>17.309188503221961</v>
      </c>
      <c r="S207">
        <v>18.269973389957912</v>
      </c>
      <c r="T207">
        <v>10.583339662324249</v>
      </c>
      <c r="U207">
        <v>-13.408286692029719</v>
      </c>
      <c r="V207">
        <v>12.03115914470334</v>
      </c>
      <c r="W207">
        <v>1.811991865361477</v>
      </c>
      <c r="X207">
        <v>-10.033361247712561</v>
      </c>
      <c r="Y207">
        <v>5.904749649893887</v>
      </c>
      <c r="Z207">
        <v>-0.38204204659115248</v>
      </c>
      <c r="AA207">
        <v>-4.1893316522517807</v>
      </c>
      <c r="AB207">
        <v>-25.61413027746087</v>
      </c>
      <c r="AC207">
        <v>-21.161575772623991</v>
      </c>
      <c r="AD207">
        <v>-10.171216069868271</v>
      </c>
      <c r="AE207">
        <v>-14.608777082449659</v>
      </c>
      <c r="AF207">
        <v>11.285442908475289</v>
      </c>
      <c r="AG207">
        <v>-10.843348460865901</v>
      </c>
      <c r="AH207">
        <v>8.4227024699723358</v>
      </c>
      <c r="AI207">
        <v>-4.2895411019074459</v>
      </c>
      <c r="AJ207">
        <v>11.166520298748299</v>
      </c>
      <c r="AK207">
        <v>11.31266121830588</v>
      </c>
      <c r="AL207">
        <v>0.9189945965188997</v>
      </c>
      <c r="AM207">
        <v>-4.0324842233282956</v>
      </c>
      <c r="AN207">
        <v>-1.932149425500157</v>
      </c>
      <c r="AO207">
        <v>-2.0692527494075819</v>
      </c>
      <c r="AP207">
        <v>0.50715434190856001</v>
      </c>
      <c r="AQ207">
        <v>-0.84094242962125065</v>
      </c>
      <c r="AR207">
        <v>0.93693088423253812</v>
      </c>
      <c r="AS207">
        <v>-5.7229952094300813</v>
      </c>
      <c r="AT207">
        <v>3.2264932693682198</v>
      </c>
      <c r="AU207">
        <v>-3.721196753591911</v>
      </c>
      <c r="AV207">
        <v>-5.5051494725181271</v>
      </c>
      <c r="AW207">
        <v>8.0156438531180214</v>
      </c>
      <c r="AX207">
        <v>4.8034110346909102</v>
      </c>
      <c r="AY207">
        <v>2.5440367594744089</v>
      </c>
      <c r="AZ207">
        <v>-7.3667300017675075E-2</v>
      </c>
      <c r="BA207">
        <v>-0.92818766842920297</v>
      </c>
      <c r="BB207">
        <v>3.3606906753456371</v>
      </c>
      <c r="BC207">
        <v>-4.7873185944388297</v>
      </c>
      <c r="BD207">
        <v>2.0088817490158992</v>
      </c>
      <c r="BE207">
        <v>6.7043529772548283</v>
      </c>
      <c r="BF207">
        <v>2.2033002340469352</v>
      </c>
      <c r="BG207">
        <v>-0.36665316877140702</v>
      </c>
      <c r="BH207">
        <v>0.75396678669976325</v>
      </c>
      <c r="BI207">
        <v>1.477060071919837</v>
      </c>
      <c r="BJ207">
        <v>-0.60376961899518733</v>
      </c>
      <c r="BK207">
        <v>-2.7138274499902622</v>
      </c>
      <c r="BL207">
        <v>0.60572333569955106</v>
      </c>
      <c r="BM207">
        <v>-1.325032135986163</v>
      </c>
      <c r="BN207">
        <v>-5.608695316379368</v>
      </c>
    </row>
    <row r="208" spans="1:66">
      <c r="A208" t="s">
        <v>178</v>
      </c>
      <c r="B208" t="str">
        <f>IF(ISERROR(VLOOKUP(A208,'Country category'!$A$3:$A$50,1,FALSE)),"non-SSA","sub-Saharan Africa")</f>
        <v>sub-Saharan Africa</v>
      </c>
      <c r="C208" t="s">
        <v>603</v>
      </c>
      <c r="D208" t="s">
        <v>792</v>
      </c>
      <c r="E208" t="s">
        <v>793</v>
      </c>
      <c r="G208">
        <v>-2.583591125664213</v>
      </c>
      <c r="H208">
        <v>4.0848445162437201</v>
      </c>
      <c r="I208">
        <v>-5.4593444120195898</v>
      </c>
      <c r="J208">
        <v>-3.8188555904621069</v>
      </c>
      <c r="K208">
        <v>3.8210983275106969</v>
      </c>
      <c r="L208">
        <v>-6.2827730902710641</v>
      </c>
      <c r="M208">
        <v>-1.463531847327715</v>
      </c>
      <c r="N208">
        <v>-0.9763533678582661</v>
      </c>
      <c r="O208">
        <v>-1.565967040623008</v>
      </c>
      <c r="P208">
        <v>2.8053624406789059</v>
      </c>
      <c r="Q208">
        <v>-0.78942536738586</v>
      </c>
      <c r="R208">
        <v>-7.9163854740892106</v>
      </c>
      <c r="S208">
        <v>-2.425396996635925</v>
      </c>
      <c r="T208">
        <v>7.9943527411377318</v>
      </c>
      <c r="U208">
        <v>12.05418315962905</v>
      </c>
      <c r="V208">
        <v>12.913661540307441</v>
      </c>
      <c r="W208">
        <v>2.767438497347555</v>
      </c>
      <c r="X208">
        <v>-9.0253880100741242</v>
      </c>
      <c r="Y208">
        <v>-8.1744722528527092</v>
      </c>
      <c r="Z208">
        <v>-1.872581605040097</v>
      </c>
      <c r="AA208">
        <v>3.8133231800174632</v>
      </c>
      <c r="AB208">
        <v>2.379287096549803</v>
      </c>
      <c r="AC208">
        <v>-1.3259032663897441</v>
      </c>
      <c r="AD208">
        <v>-8.0378151131859568</v>
      </c>
      <c r="AE208">
        <v>-9.1075201965959849</v>
      </c>
      <c r="AF208">
        <v>2.4241764547942641</v>
      </c>
      <c r="AG208">
        <v>11.1511262056431</v>
      </c>
      <c r="AH208">
        <v>-2.90789286387988</v>
      </c>
      <c r="AI208">
        <v>6.1615421799621828</v>
      </c>
      <c r="AJ208">
        <v>-7.8737527295480731</v>
      </c>
      <c r="AK208">
        <v>4.7674919291693811</v>
      </c>
      <c r="AL208">
        <v>3.854106895037575</v>
      </c>
      <c r="AM208">
        <v>1.8827593945161849</v>
      </c>
      <c r="AN208">
        <v>-1.607831563411338</v>
      </c>
      <c r="AO208">
        <v>3.2286296510726231</v>
      </c>
      <c r="AP208">
        <v>3.1250829907663018</v>
      </c>
      <c r="AQ208">
        <v>7.6210126677036953</v>
      </c>
      <c r="AR208">
        <v>1.503383962173217</v>
      </c>
      <c r="AS208">
        <v>0.30821006923444833</v>
      </c>
      <c r="AT208">
        <v>3.4420935365855598</v>
      </c>
      <c r="AU208">
        <v>3.577992814057922</v>
      </c>
      <c r="AV208">
        <v>3.0887920486370182</v>
      </c>
      <c r="AW208">
        <v>3.359219283924602</v>
      </c>
      <c r="AX208">
        <v>2.2436047733416729</v>
      </c>
      <c r="AY208">
        <v>2.7395478875275781</v>
      </c>
      <c r="AZ208">
        <v>3.613557401533015</v>
      </c>
      <c r="BA208">
        <v>2.8588816174917042</v>
      </c>
      <c r="BB208">
        <v>1.0590988622988391</v>
      </c>
      <c r="BC208">
        <v>-5.3233422671635537</v>
      </c>
      <c r="BD208">
        <v>1.20045566530176</v>
      </c>
      <c r="BE208">
        <v>5.8926894778597756</v>
      </c>
      <c r="BF208">
        <v>-7.6689950749619982</v>
      </c>
      <c r="BG208">
        <v>-0.46161704606008408</v>
      </c>
      <c r="BH208">
        <v>2.167038621096268</v>
      </c>
      <c r="BI208">
        <v>-0.51371575342368203</v>
      </c>
      <c r="BJ208">
        <v>1.0151972291508859</v>
      </c>
      <c r="BK208">
        <v>-1.674314344346939</v>
      </c>
      <c r="BL208">
        <v>-4.9814271290187833</v>
      </c>
      <c r="BM208">
        <v>-4.4898434279607224</v>
      </c>
      <c r="BN208">
        <v>-5.9067559036522681</v>
      </c>
    </row>
    <row r="209" spans="1:66">
      <c r="A209" t="s">
        <v>172</v>
      </c>
      <c r="B209" t="str">
        <f>IF(ISERROR(VLOOKUP(A209,'Country category'!$A$3:$A$50,1,FALSE)),"non-SSA","sub-Saharan Africa")</f>
        <v>sub-Saharan Africa</v>
      </c>
      <c r="C209" t="s">
        <v>604</v>
      </c>
      <c r="D209" t="s">
        <v>792</v>
      </c>
      <c r="E209" t="s">
        <v>793</v>
      </c>
      <c r="G209">
        <v>0.22667607786192431</v>
      </c>
      <c r="H209">
        <v>-2.8348958180358612</v>
      </c>
      <c r="I209">
        <v>-0.91062420142358746</v>
      </c>
      <c r="J209">
        <v>1.0233362327601581</v>
      </c>
      <c r="K209">
        <v>-1.491833037859664</v>
      </c>
      <c r="L209">
        <v>-1.4629676336099349E-2</v>
      </c>
      <c r="M209">
        <v>-4.012916013802581</v>
      </c>
      <c r="N209">
        <v>3.2599784774553768</v>
      </c>
      <c r="O209">
        <v>-9.249391283787503</v>
      </c>
      <c r="P209">
        <v>5.3954820983887828</v>
      </c>
      <c r="Q209">
        <v>-3.099775593478086</v>
      </c>
      <c r="R209">
        <v>3.1995352929304488</v>
      </c>
      <c r="S209">
        <v>-8.3755961022300482</v>
      </c>
      <c r="T209">
        <v>1.2366544138597111</v>
      </c>
      <c r="U209">
        <v>4.6419685711198326</v>
      </c>
      <c r="V209">
        <v>6.1739162123418652</v>
      </c>
      <c r="W209">
        <v>-5.014268676220496</v>
      </c>
      <c r="X209">
        <v>-6.219572972831287</v>
      </c>
      <c r="Y209">
        <v>4.3973224146663199</v>
      </c>
      <c r="Z209">
        <v>1.3040852177651061</v>
      </c>
      <c r="AA209">
        <v>2.2983661950297858</v>
      </c>
      <c r="AB209">
        <v>4.9162684614634324</v>
      </c>
      <c r="AC209">
        <v>-8.4338160714597876</v>
      </c>
      <c r="AD209">
        <v>0.8255423817663825</v>
      </c>
      <c r="AE209">
        <v>0.36288306139900328</v>
      </c>
      <c r="AF209">
        <v>4.5295672344707327E-2</v>
      </c>
      <c r="AG209">
        <v>3.0865987601657419</v>
      </c>
      <c r="AH209">
        <v>-3.767995261335642</v>
      </c>
      <c r="AI209">
        <v>0.88615026481109282</v>
      </c>
      <c r="AJ209">
        <v>-3.6844077857162598</v>
      </c>
      <c r="AK209">
        <v>-0.37392895013617528</v>
      </c>
      <c r="AL209">
        <v>-1.654503106203336</v>
      </c>
      <c r="AM209">
        <v>-1.555617615024701</v>
      </c>
      <c r="AN209">
        <v>-2.8155604644712611</v>
      </c>
      <c r="AO209">
        <v>2.688232535760207</v>
      </c>
      <c r="AP209">
        <v>-0.5293226427249067</v>
      </c>
      <c r="AQ209">
        <v>0.58533838228920843</v>
      </c>
      <c r="AR209">
        <v>3.4412655798711</v>
      </c>
      <c r="AS209">
        <v>3.829245273546817</v>
      </c>
      <c r="AT209">
        <v>1.458931825951097</v>
      </c>
      <c r="AU209">
        <v>1.833327625269604</v>
      </c>
      <c r="AV209">
        <v>-2.340574716521076</v>
      </c>
      <c r="AW209">
        <v>3.0118076288108431</v>
      </c>
      <c r="AX209">
        <v>2.0430497718804621</v>
      </c>
      <c r="AY209">
        <v>1.676297832842579</v>
      </c>
      <c r="AZ209">
        <v>-0.29575493454606772</v>
      </c>
      <c r="BA209">
        <v>0.1453262933646613</v>
      </c>
      <c r="BB209">
        <v>0.95937638567795602</v>
      </c>
      <c r="BC209">
        <v>-8.1985145826024564E-5</v>
      </c>
      <c r="BD209">
        <v>0.59329121796720585</v>
      </c>
      <c r="BE209">
        <v>-1.4311469012560141</v>
      </c>
      <c r="BF209">
        <v>1.145852179662697</v>
      </c>
      <c r="BG209">
        <v>-0.41452320589885971</v>
      </c>
      <c r="BH209">
        <v>3.2841353020378108</v>
      </c>
      <c r="BI209">
        <v>3.4215014845128171</v>
      </c>
      <c r="BJ209">
        <v>3.411823797332048</v>
      </c>
      <c r="BK209">
        <v>4.4411878629361041</v>
      </c>
      <c r="BL209">
        <v>3.295346151175508</v>
      </c>
      <c r="BM209">
        <v>1.57049679945986</v>
      </c>
      <c r="BN209">
        <v>-1.2133419259869811</v>
      </c>
    </row>
    <row r="210" spans="1:66" hidden="1">
      <c r="A210" t="s">
        <v>605</v>
      </c>
      <c r="B210" t="str">
        <f>IF(ISERROR(VLOOKUP(A210,'Country category'!$A$3:$A$50,1,FALSE)),"non-SSA","sub-Saharan Africa")</f>
        <v>non-SSA</v>
      </c>
      <c r="C210" t="s">
        <v>606</v>
      </c>
      <c r="D210" t="s">
        <v>792</v>
      </c>
      <c r="E210" t="s">
        <v>793</v>
      </c>
      <c r="G210">
        <v>4.5797532496144564</v>
      </c>
      <c r="H210">
        <v>4.616620158924988</v>
      </c>
      <c r="I210">
        <v>7.2942035813500468</v>
      </c>
      <c r="J210">
        <v>-5.5552142023325084</v>
      </c>
      <c r="K210">
        <v>5.24573054724749</v>
      </c>
      <c r="L210">
        <v>7.4740694660384577</v>
      </c>
      <c r="M210">
        <v>10.05100756987984</v>
      </c>
      <c r="N210">
        <v>11.58620068892454</v>
      </c>
      <c r="O210">
        <v>12.13349973531119</v>
      </c>
      <c r="P210">
        <v>12.18427707684768</v>
      </c>
      <c r="Q210">
        <v>10.37111163677773</v>
      </c>
      <c r="R210">
        <v>11.23602820704231</v>
      </c>
      <c r="S210">
        <v>8.5549829913617543</v>
      </c>
      <c r="T210">
        <v>4.3662688764709969</v>
      </c>
      <c r="U210">
        <v>2.474307382460196</v>
      </c>
      <c r="V210">
        <v>5.9989344384907071</v>
      </c>
      <c r="W210">
        <v>5.3822286056708322</v>
      </c>
      <c r="X210">
        <v>6.4813591892124407</v>
      </c>
      <c r="Y210">
        <v>8.1798625397050557</v>
      </c>
      <c r="Z210">
        <v>8.7244550257970559</v>
      </c>
      <c r="AA210">
        <v>5.6144836273111451</v>
      </c>
      <c r="AB210">
        <v>2.5034839057718439</v>
      </c>
      <c r="AC210">
        <v>7.1538682455076534</v>
      </c>
      <c r="AD210">
        <v>6.7552825007405488</v>
      </c>
      <c r="AE210">
        <v>-0.7585525790944132</v>
      </c>
      <c r="AF210">
        <v>1.438673808229908</v>
      </c>
      <c r="AG210">
        <v>9.1440223819579529</v>
      </c>
      <c r="AH210">
        <v>8.4756557045739527</v>
      </c>
      <c r="AI210">
        <v>6.9716452712707166</v>
      </c>
      <c r="AJ210">
        <v>5.6319918925738364</v>
      </c>
      <c r="AK210">
        <v>3.695484311000754</v>
      </c>
      <c r="AL210">
        <v>3.483605697681043</v>
      </c>
      <c r="AM210">
        <v>8.6783507159223632</v>
      </c>
      <c r="AN210">
        <v>7.6670566221748402</v>
      </c>
      <c r="AO210">
        <v>3.993310935522373</v>
      </c>
      <c r="AP210">
        <v>3.1909743184473882</v>
      </c>
      <c r="AQ210">
        <v>4.7435117549906778</v>
      </c>
      <c r="AR210">
        <v>-5.4622037696421444</v>
      </c>
      <c r="AS210">
        <v>4.8824836425535656</v>
      </c>
      <c r="AT210">
        <v>7.1668043678741364</v>
      </c>
      <c r="AU210">
        <v>-3.7018682368034348</v>
      </c>
      <c r="AV210">
        <v>2.9705581009916102</v>
      </c>
      <c r="AW210">
        <v>6.0886144506596906</v>
      </c>
      <c r="AX210">
        <v>8.4533120842255016</v>
      </c>
      <c r="AY210">
        <v>4.864973877423111</v>
      </c>
      <c r="AZ210">
        <v>5.6467709283588334</v>
      </c>
      <c r="BA210">
        <v>4.5735747388836216</v>
      </c>
      <c r="BB210">
        <v>-3.4109774050719608</v>
      </c>
      <c r="BC210">
        <v>-2.8535354978460532</v>
      </c>
      <c r="BD210">
        <v>12.514307403765709</v>
      </c>
      <c r="BE210">
        <v>4.1437817192106792</v>
      </c>
      <c r="BF210">
        <v>1.9299407748384281</v>
      </c>
      <c r="BG210">
        <v>3.1533308883472131</v>
      </c>
      <c r="BH210">
        <v>2.5971538396599949</v>
      </c>
      <c r="BI210">
        <v>1.77390780774796</v>
      </c>
      <c r="BJ210">
        <v>1.997065670472665</v>
      </c>
      <c r="BK210">
        <v>4.4278201618545836</v>
      </c>
      <c r="BL210">
        <v>3.012477443497374</v>
      </c>
      <c r="BM210">
        <v>0.19215083601129379</v>
      </c>
      <c r="BN210">
        <v>-5.0954706289186902</v>
      </c>
    </row>
    <row r="211" spans="1:66" hidden="1">
      <c r="A211" t="s">
        <v>607</v>
      </c>
      <c r="B211" t="str">
        <f>IF(ISERROR(VLOOKUP(A211,'Country category'!$A$3:$A$50,1,FALSE)),"non-SSA","sub-Saharan Africa")</f>
        <v>non-SSA</v>
      </c>
      <c r="C211" t="s">
        <v>608</v>
      </c>
      <c r="D211" t="s">
        <v>792</v>
      </c>
      <c r="E211" t="s">
        <v>793</v>
      </c>
      <c r="AA211">
        <v>-5.0358390276309279</v>
      </c>
      <c r="AB211">
        <v>-4.8743792019359802</v>
      </c>
      <c r="AC211">
        <v>0.58445511430282693</v>
      </c>
      <c r="AD211">
        <v>-2.9222478134095979</v>
      </c>
      <c r="AE211">
        <v>-6.0366064387828544</v>
      </c>
      <c r="AF211">
        <v>-3.087480180924246</v>
      </c>
      <c r="AG211">
        <v>5.3845839146728736</v>
      </c>
      <c r="AH211">
        <v>-1.535233174161917</v>
      </c>
      <c r="AI211">
        <v>1.410277426518121</v>
      </c>
      <c r="AJ211">
        <v>-0.61429198864921375</v>
      </c>
      <c r="AK211">
        <v>3.055087427247869</v>
      </c>
      <c r="AL211">
        <v>9.554523410007846</v>
      </c>
      <c r="AM211">
        <v>1.0900423306839291</v>
      </c>
      <c r="AN211">
        <v>5.0778085443669738</v>
      </c>
      <c r="AO211">
        <v>7.0274426783258832</v>
      </c>
      <c r="AP211">
        <v>-1.207966946614633</v>
      </c>
      <c r="AQ211">
        <v>-3.6499034143166109</v>
      </c>
      <c r="AR211">
        <v>-1.476562965882195</v>
      </c>
      <c r="AS211">
        <v>-3.1848158123770669</v>
      </c>
      <c r="AT211">
        <v>-16.575383927712661</v>
      </c>
      <c r="AU211">
        <v>-10.41306317868624</v>
      </c>
      <c r="AV211">
        <v>-5.3603832311254109</v>
      </c>
      <c r="AW211">
        <v>3.766302525777391</v>
      </c>
      <c r="AX211">
        <v>3.9697494729646929</v>
      </c>
      <c r="AY211">
        <v>2.9870471000988061</v>
      </c>
      <c r="AZ211">
        <v>2.4288162632152108</v>
      </c>
      <c r="BA211">
        <v>2.1086341289924491</v>
      </c>
      <c r="BB211">
        <v>3.4459482743353789</v>
      </c>
      <c r="BC211">
        <v>0.204424830011078</v>
      </c>
      <c r="BD211">
        <v>6.0077905409198706</v>
      </c>
      <c r="BE211">
        <v>4.5658901187000112</v>
      </c>
      <c r="BF211">
        <v>-0.80371252567559281</v>
      </c>
      <c r="BG211">
        <v>2.5171412203051351</v>
      </c>
      <c r="BH211">
        <v>-1.6597139237414069</v>
      </c>
      <c r="BI211">
        <v>-1.283749071218836</v>
      </c>
      <c r="BJ211">
        <v>3.0928686932850842</v>
      </c>
      <c r="BK211">
        <v>2.5955085050557898</v>
      </c>
      <c r="BL211">
        <v>1.2653035907678569</v>
      </c>
      <c r="BM211">
        <v>-1.3592120016133149</v>
      </c>
      <c r="BN211">
        <v>-6.6933158851665553</v>
      </c>
    </row>
    <row r="212" spans="1:66">
      <c r="A212" t="s">
        <v>174</v>
      </c>
      <c r="B212" t="str">
        <f>IF(ISERROR(VLOOKUP(A212,'Country category'!$A$3:$A$50,1,FALSE)),"non-SSA","sub-Saharan Africa")</f>
        <v>sub-Saharan Africa</v>
      </c>
      <c r="C212" t="s">
        <v>609</v>
      </c>
      <c r="D212" t="s">
        <v>792</v>
      </c>
      <c r="E212" t="s">
        <v>793</v>
      </c>
      <c r="G212">
        <v>0.30586518076131602</v>
      </c>
      <c r="H212">
        <v>2.9484492546095988</v>
      </c>
      <c r="I212">
        <v>0.10289407101338099</v>
      </c>
      <c r="J212">
        <v>4.9635583148827038</v>
      </c>
      <c r="K212">
        <v>5.4044500242149951</v>
      </c>
      <c r="L212">
        <v>-2.7988855922927769E-2</v>
      </c>
      <c r="M212">
        <v>-1.705648538768727</v>
      </c>
      <c r="N212">
        <v>0.19819666773530289</v>
      </c>
      <c r="O212">
        <v>6.5376257632160133</v>
      </c>
      <c r="P212">
        <v>6.5807204457125863</v>
      </c>
      <c r="Q212">
        <v>1.4756207091602109</v>
      </c>
      <c r="R212">
        <v>-1.0838999021141971</v>
      </c>
      <c r="S212">
        <v>0.20397251564634189</v>
      </c>
      <c r="T212">
        <v>1.385430015644687</v>
      </c>
      <c r="U212">
        <v>-0.44148996867672002</v>
      </c>
      <c r="V212">
        <v>-2.5488081812468271</v>
      </c>
      <c r="W212">
        <v>-2.0961922653178822</v>
      </c>
      <c r="X212">
        <v>0.18374346409815701</v>
      </c>
      <c r="Y212">
        <v>2.2193394376269282</v>
      </c>
      <c r="Z212">
        <v>2.523297594003338</v>
      </c>
      <c r="AA212">
        <v>0.63560380506902447</v>
      </c>
      <c r="AB212">
        <v>2.5307984348802681</v>
      </c>
      <c r="AC212">
        <v>-4.257979074614866</v>
      </c>
      <c r="AD212">
        <v>1.6318989207764361</v>
      </c>
      <c r="AE212">
        <v>-7.7447068474761522</v>
      </c>
      <c r="AF212">
        <v>-1.642860160201735</v>
      </c>
      <c r="AG212">
        <v>4.0057169119864966</v>
      </c>
      <c r="AH212">
        <v>-9.7286195659351478</v>
      </c>
      <c r="AI212">
        <v>-1.5855118978038689</v>
      </c>
      <c r="AJ212">
        <v>1.787006676648446</v>
      </c>
      <c r="AK212">
        <v>1.671758094478065</v>
      </c>
      <c r="AL212">
        <v>-18.995474335520431</v>
      </c>
      <c r="AM212">
        <v>1.813912897574752</v>
      </c>
      <c r="AN212">
        <v>-1.5109027899088121</v>
      </c>
      <c r="AO212">
        <v>-7.8751967587692491</v>
      </c>
      <c r="AP212">
        <v>1.548386581002489</v>
      </c>
      <c r="AQ212">
        <v>-6.3685069925365667</v>
      </c>
      <c r="AR212">
        <v>0.71201069971647257</v>
      </c>
      <c r="AS212">
        <v>-3.7561190829433708</v>
      </c>
      <c r="AT212">
        <v>3.8100323349369059</v>
      </c>
      <c r="AU212">
        <v>-9.6845635459367116</v>
      </c>
      <c r="AV212">
        <v>21.027886090555171</v>
      </c>
      <c r="AW212">
        <v>4.3676395902338783</v>
      </c>
      <c r="AX212">
        <v>2.028765110429418</v>
      </c>
      <c r="AY212">
        <v>0.58758153502587618</v>
      </c>
      <c r="AZ212">
        <v>0.94104084716101966</v>
      </c>
      <c r="BA212">
        <v>5.1643766375186289</v>
      </c>
      <c r="BB212">
        <v>2.92454567394411</v>
      </c>
      <c r="BC212">
        <v>0.89922940275874907</v>
      </c>
      <c r="BD212">
        <v>2.9999932560149181</v>
      </c>
      <c r="BE212">
        <v>3.9241042724640072</v>
      </c>
      <c r="BF212">
        <v>12.61909549507725</v>
      </c>
      <c r="BG212">
        <v>18.05331111709955</v>
      </c>
      <c r="BH212">
        <v>2.2743941313470661</v>
      </c>
      <c r="BI212">
        <v>-22.312096503441889</v>
      </c>
      <c r="BJ212">
        <v>3.7844441930176491</v>
      </c>
      <c r="BK212">
        <v>1.972229090640141</v>
      </c>
      <c r="BL212">
        <v>1.277389526554785</v>
      </c>
      <c r="BM212">
        <v>3.0576340907365851</v>
      </c>
      <c r="BN212">
        <v>-3.9816543334906669</v>
      </c>
    </row>
    <row r="213" spans="1:66" hidden="1">
      <c r="A213" t="s">
        <v>610</v>
      </c>
      <c r="B213" t="str">
        <f>IF(ISERROR(VLOOKUP(A213,'Country category'!$A$3:$A$50,1,FALSE)),"non-SSA","sub-Saharan Africa")</f>
        <v>non-SSA</v>
      </c>
      <c r="C213" t="s">
        <v>611</v>
      </c>
      <c r="D213" t="s">
        <v>792</v>
      </c>
      <c r="E213" t="s">
        <v>793</v>
      </c>
      <c r="L213">
        <v>4.147180518355384</v>
      </c>
      <c r="M213">
        <v>2.5287153807220619</v>
      </c>
      <c r="N213">
        <v>0.44229933934501281</v>
      </c>
      <c r="O213">
        <v>0.73079091992225642</v>
      </c>
      <c r="P213">
        <v>0.27935526076791461</v>
      </c>
      <c r="Q213">
        <v>1.18625021790757</v>
      </c>
      <c r="R213">
        <v>3.449030217053874</v>
      </c>
      <c r="S213">
        <v>2.2968394374489089</v>
      </c>
      <c r="T213">
        <v>2.8459210298964881</v>
      </c>
      <c r="U213">
        <v>0.58413155963452823</v>
      </c>
      <c r="V213">
        <v>2.7536630218317271</v>
      </c>
      <c r="W213">
        <v>4.5417284737462467</v>
      </c>
      <c r="X213">
        <v>3.2235811014424058</v>
      </c>
      <c r="Y213">
        <v>-5.974004550144528</v>
      </c>
      <c r="Z213">
        <v>-17.303543919266421</v>
      </c>
      <c r="AA213">
        <v>-7.2408541680942307</v>
      </c>
      <c r="AB213">
        <v>-7.7106039441126768</v>
      </c>
      <c r="AC213">
        <v>0.1087957801557025</v>
      </c>
      <c r="AD213">
        <v>-3.9964891349370653E-2</v>
      </c>
      <c r="AE213">
        <v>-0.72594357346744687</v>
      </c>
      <c r="AF213">
        <v>-1.1179845194513121</v>
      </c>
      <c r="AG213">
        <v>1.189437750517939</v>
      </c>
      <c r="AH213">
        <v>0.57341972252844187</v>
      </c>
      <c r="AI213">
        <v>-0.34317544325634231</v>
      </c>
      <c r="AJ213">
        <v>3.4510751478685511</v>
      </c>
      <c r="AK213">
        <v>0.1239851157262848</v>
      </c>
      <c r="AL213">
        <v>5.5570799558036583</v>
      </c>
      <c r="AM213">
        <v>4.3891988360446987</v>
      </c>
      <c r="AN213">
        <v>3.34738275173008</v>
      </c>
      <c r="AO213">
        <v>3.4932232012033921</v>
      </c>
      <c r="AP213">
        <v>-0.27534615557986802</v>
      </c>
      <c r="AQ213">
        <v>2.1266547752204299</v>
      </c>
      <c r="AR213">
        <v>1.740869276950292</v>
      </c>
      <c r="AS213">
        <v>1.339295755618735</v>
      </c>
      <c r="AT213">
        <v>0.38771334688279069</v>
      </c>
      <c r="AU213">
        <v>0.2146116824399513</v>
      </c>
      <c r="AV213">
        <v>0.97429617320747752</v>
      </c>
      <c r="AW213">
        <v>1.024259930563503</v>
      </c>
      <c r="AX213">
        <v>0.39153969272480538</v>
      </c>
      <c r="AY213">
        <v>2.2297293677659131</v>
      </c>
      <c r="AZ213">
        <v>3.8767420615992729</v>
      </c>
      <c r="BA213">
        <v>1.4190384937853511</v>
      </c>
      <c r="BB213">
        <v>1.694376293983751</v>
      </c>
      <c r="BC213">
        <v>-2.499332252797132</v>
      </c>
      <c r="BD213">
        <v>1.6741497665550471</v>
      </c>
      <c r="BE213">
        <v>3.370901119953444</v>
      </c>
      <c r="BF213">
        <v>2.36462762805975</v>
      </c>
      <c r="BG213">
        <v>1.7728053467136959</v>
      </c>
      <c r="BH213">
        <v>1.2413796022109549</v>
      </c>
      <c r="BI213">
        <v>1.9133441631570069</v>
      </c>
      <c r="BJ213">
        <v>2.0455334035614778</v>
      </c>
      <c r="BK213">
        <v>1.734694342232018</v>
      </c>
      <c r="BL213">
        <v>1.911953249933902</v>
      </c>
      <c r="BM213">
        <v>1.8620659460918181</v>
      </c>
      <c r="BN213">
        <v>-9.041506280867182</v>
      </c>
    </row>
    <row r="214" spans="1:66" hidden="1">
      <c r="A214" t="s">
        <v>612</v>
      </c>
      <c r="B214" t="str">
        <f>IF(ISERROR(VLOOKUP(A214,'Country category'!$A$3:$A$50,1,FALSE)),"non-SSA","sub-Saharan Africa")</f>
        <v>non-SSA</v>
      </c>
      <c r="C214" t="s">
        <v>613</v>
      </c>
      <c r="D214" t="s">
        <v>792</v>
      </c>
      <c r="E214" t="s">
        <v>793</v>
      </c>
      <c r="AR214">
        <v>6.3129579453930091</v>
      </c>
      <c r="AS214">
        <v>7.8841741014339988</v>
      </c>
      <c r="AT214">
        <v>0.99237235414888403</v>
      </c>
      <c r="AU214">
        <v>4.2196166562794133</v>
      </c>
      <c r="AV214">
        <v>-0.96021852543590569</v>
      </c>
      <c r="AW214">
        <v>2.469130512265167</v>
      </c>
      <c r="AX214">
        <v>3.1725360257916999</v>
      </c>
      <c r="AY214">
        <v>1.0908282125560329</v>
      </c>
      <c r="AZ214">
        <v>2.5363161067400171</v>
      </c>
      <c r="BA214">
        <v>5.7770462070012059</v>
      </c>
      <c r="BB214">
        <v>-1.697517306407093</v>
      </c>
      <c r="BC214">
        <v>-11.45849123919159</v>
      </c>
      <c r="BD214">
        <v>-6.6726343099027474</v>
      </c>
      <c r="BE214">
        <v>-9.5718068443220972</v>
      </c>
      <c r="BF214">
        <v>-8.3417355649660578</v>
      </c>
      <c r="BG214">
        <v>-2.158501478861496</v>
      </c>
      <c r="BH214">
        <v>-1.86894657937799</v>
      </c>
      <c r="BI214">
        <v>1.279966477142807</v>
      </c>
      <c r="BJ214">
        <v>1.6326413449732511</v>
      </c>
      <c r="BK214">
        <v>-0.2419688183187674</v>
      </c>
      <c r="BL214">
        <v>1.20511638524026</v>
      </c>
      <c r="BM214">
        <v>2.1328525179964402</v>
      </c>
    </row>
    <row r="215" spans="1:66">
      <c r="A215" t="s">
        <v>175</v>
      </c>
      <c r="B215" t="str">
        <f>IF(ISERROR(VLOOKUP(A215,'Country category'!$A$3:$A$50,1,FALSE)),"non-SSA","sub-Saharan Africa")</f>
        <v>sub-Saharan Africa</v>
      </c>
      <c r="C215" t="s">
        <v>614</v>
      </c>
      <c r="D215" t="s">
        <v>792</v>
      </c>
      <c r="E215" t="s">
        <v>793</v>
      </c>
      <c r="G215">
        <v>-5.2612135382301659</v>
      </c>
      <c r="H215">
        <v>4.8380489885692128</v>
      </c>
      <c r="I215">
        <v>0.62891752603033524</v>
      </c>
      <c r="J215">
        <v>-8.134158450678413</v>
      </c>
      <c r="K215">
        <v>-8.0067522843338566</v>
      </c>
      <c r="L215">
        <v>6.4892648865710214</v>
      </c>
      <c r="M215">
        <v>3.1780345538550558</v>
      </c>
      <c r="N215">
        <v>-0.58488473774316674</v>
      </c>
      <c r="O215">
        <v>-3.8474578731690059</v>
      </c>
      <c r="P215">
        <v>2.8255259622504809</v>
      </c>
      <c r="Q215">
        <v>1.807719900870921</v>
      </c>
      <c r="R215">
        <v>9.865602163796396</v>
      </c>
      <c r="S215">
        <v>-2.8678011356222299</v>
      </c>
      <c r="T215">
        <v>-20.974195027013241</v>
      </c>
      <c r="U215">
        <v>21.783818953212531</v>
      </c>
      <c r="V215">
        <v>-10.239382282865551</v>
      </c>
      <c r="W215">
        <v>9.8739739259719386</v>
      </c>
      <c r="X215">
        <v>-7.3280680955298436</v>
      </c>
      <c r="Y215">
        <v>-11.25661301651313</v>
      </c>
      <c r="Z215">
        <v>-9.8433543255592895</v>
      </c>
      <c r="AA215">
        <v>1.930621409733106</v>
      </c>
      <c r="AB215">
        <v>2.5457894189782451</v>
      </c>
      <c r="AC215">
        <v>-8.8991705362071514</v>
      </c>
      <c r="AD215">
        <v>3.615704151066907</v>
      </c>
      <c r="AE215">
        <v>7.6007454642152794</v>
      </c>
      <c r="AF215">
        <v>2.000804398469413</v>
      </c>
      <c r="AG215">
        <v>3.1746034368822511</v>
      </c>
      <c r="AH215">
        <v>-2.5827269484590398</v>
      </c>
      <c r="AI215">
        <v>-1.967683238231047</v>
      </c>
      <c r="AJ215">
        <v>-2.7361465260296138</v>
      </c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>
        <v>4.6250424239487842</v>
      </c>
      <c r="BI215">
        <v>11.78389738668348</v>
      </c>
      <c r="BJ215">
        <v>5.4311553346654344</v>
      </c>
      <c r="BK215">
        <v>-0.24510566267227321</v>
      </c>
      <c r="BL215">
        <v>4.6722676697126957</v>
      </c>
      <c r="BM215">
        <v>5.0392050675288118</v>
      </c>
      <c r="BN215">
        <v>-0.46229472639076619</v>
      </c>
    </row>
    <row r="216" spans="1:66" hidden="1">
      <c r="A216" t="s">
        <v>615</v>
      </c>
      <c r="B216" t="str">
        <f>IF(ISERROR(VLOOKUP(A216,'Country category'!$A$3:$A$50,1,FALSE)),"non-SSA","sub-Saharan Africa")</f>
        <v>non-SSA</v>
      </c>
      <c r="C216" t="s">
        <v>616</v>
      </c>
      <c r="D216" t="s">
        <v>792</v>
      </c>
      <c r="E216" t="s">
        <v>793</v>
      </c>
      <c r="AP216">
        <v>6.36958237907767</v>
      </c>
      <c r="AQ216">
        <v>7.507882233733369</v>
      </c>
      <c r="AR216">
        <v>3.73355315095354</v>
      </c>
      <c r="AS216">
        <v>-9.095703514128374</v>
      </c>
      <c r="AT216">
        <v>6.4714729141160063</v>
      </c>
      <c r="AU216">
        <v>7.0627073221427574</v>
      </c>
      <c r="AV216">
        <v>6.4784767804913344</v>
      </c>
      <c r="AW216">
        <v>4.6100658428650263</v>
      </c>
      <c r="AX216">
        <v>9.2828877495147566</v>
      </c>
      <c r="AY216">
        <v>5.8478698682772716</v>
      </c>
      <c r="AZ216">
        <v>5.5218924011054327</v>
      </c>
      <c r="BA216">
        <v>6.8719698010325061</v>
      </c>
      <c r="BB216">
        <v>6.1063170095860784</v>
      </c>
      <c r="BC216">
        <v>-2.3409282022316229</v>
      </c>
      <c r="BD216">
        <v>1.136804338344646</v>
      </c>
      <c r="BE216">
        <v>2.845009607072384</v>
      </c>
      <c r="BF216">
        <v>-0.19837889947034171</v>
      </c>
      <c r="BG216">
        <v>3.3945235204925268</v>
      </c>
      <c r="BH216">
        <v>-1.126397327108535</v>
      </c>
      <c r="BI216">
        <v>2.3110158888219421</v>
      </c>
      <c r="BJ216">
        <v>3.881184760266819</v>
      </c>
      <c r="BK216">
        <v>2.645985862382588</v>
      </c>
      <c r="BL216">
        <v>5.067594881402897</v>
      </c>
      <c r="BM216">
        <v>4.8930942555800669</v>
      </c>
      <c r="BN216">
        <v>-0.41390446812052062</v>
      </c>
    </row>
    <row r="217" spans="1:66" hidden="1">
      <c r="A217" t="s">
        <v>617</v>
      </c>
      <c r="B217" t="str">
        <f>IF(ISERROR(VLOOKUP(A217,'Country category'!$A$3:$A$50,1,FALSE)),"non-SSA","sub-Saharan Africa")</f>
        <v>non-SSA</v>
      </c>
      <c r="C217" t="s">
        <v>186</v>
      </c>
      <c r="D217" t="s">
        <v>792</v>
      </c>
      <c r="E217" t="s">
        <v>793</v>
      </c>
      <c r="G217">
        <v>-1.3268369446655299</v>
      </c>
      <c r="H217">
        <v>3.5677001928394532</v>
      </c>
      <c r="I217">
        <v>3.811901563118909</v>
      </c>
      <c r="J217">
        <v>2.5727725325961188</v>
      </c>
      <c r="K217">
        <v>2.1795163750608002</v>
      </c>
      <c r="L217">
        <v>-1.0174414703896131</v>
      </c>
      <c r="M217">
        <v>-3.6792987633452578</v>
      </c>
      <c r="N217">
        <v>0.44858624345509668</v>
      </c>
      <c r="O217">
        <v>6.7494003711309176</v>
      </c>
      <c r="P217">
        <v>7.5017361630566199</v>
      </c>
      <c r="Q217">
        <v>5.1048485926265244</v>
      </c>
      <c r="R217">
        <v>3.6601729705651558E-2</v>
      </c>
      <c r="S217">
        <v>1.604773177314115</v>
      </c>
      <c r="T217">
        <v>4.9432545716105949</v>
      </c>
      <c r="U217">
        <v>-3.097187782428108</v>
      </c>
      <c r="V217">
        <v>2.377144718007159</v>
      </c>
      <c r="W217">
        <v>-3.4479785544434087E-2</v>
      </c>
      <c r="X217">
        <v>-3.211271223343743</v>
      </c>
      <c r="Y217">
        <v>1.201269504305543</v>
      </c>
      <c r="Z217">
        <v>0.90018001097426747</v>
      </c>
      <c r="AA217">
        <v>-3.6857632339452522</v>
      </c>
      <c r="AB217">
        <v>-3.9708634356525891</v>
      </c>
      <c r="AC217">
        <v>-5.2512957641581437</v>
      </c>
      <c r="AD217">
        <v>-0.61114461180947899</v>
      </c>
      <c r="AE217">
        <v>-0.89850581754966186</v>
      </c>
      <c r="AF217">
        <v>-0.97622477396576812</v>
      </c>
      <c r="AG217">
        <v>5.2496760983274271E-2</v>
      </c>
      <c r="AH217">
        <v>1.504632045358363</v>
      </c>
      <c r="AI217">
        <v>-0.35967663533389782</v>
      </c>
      <c r="AJ217">
        <v>-0.31002684505453709</v>
      </c>
      <c r="AK217">
        <v>-2.354340152453446</v>
      </c>
      <c r="AL217">
        <v>-3.0384749474837629</v>
      </c>
      <c r="AM217">
        <v>-3.7672159519867421</v>
      </c>
      <c r="AN217">
        <v>-1.584716228333207</v>
      </c>
      <c r="AO217">
        <v>0.69515966973531818</v>
      </c>
      <c r="AP217">
        <v>2.44776576205355</v>
      </c>
      <c r="AQ217">
        <v>1.0401036356837641</v>
      </c>
      <c r="AR217">
        <v>-0.1887388815929967</v>
      </c>
      <c r="AS217">
        <v>-0.50872338194561451</v>
      </c>
      <c r="AT217">
        <v>0.74271596967221853</v>
      </c>
      <c r="AU217">
        <v>1.5192787741034981</v>
      </c>
      <c r="AV217">
        <v>3.639473646769289</v>
      </c>
      <c r="AW217">
        <v>1.3132181371936009</v>
      </c>
      <c r="AX217">
        <v>3.8831868326247871</v>
      </c>
      <c r="AY217">
        <v>3.349816280265316</v>
      </c>
      <c r="AZ217">
        <v>3.3130509217789381</v>
      </c>
      <c r="BA217">
        <v>3.4572216836450171</v>
      </c>
      <c r="BB217">
        <v>2.4799681165484908</v>
      </c>
      <c r="BC217">
        <v>0.41276597270065452</v>
      </c>
      <c r="BD217">
        <v>3.082900649350151</v>
      </c>
      <c r="BE217">
        <v>1.5671212871881861</v>
      </c>
      <c r="BF217">
        <v>0.58300060595841785</v>
      </c>
      <c r="BG217">
        <v>2.2862862077429331</v>
      </c>
      <c r="BH217">
        <v>2.0524167668086761</v>
      </c>
      <c r="BI217">
        <v>0.1046927623374927</v>
      </c>
      <c r="BJ217">
        <v>-1.518063959253894</v>
      </c>
      <c r="BK217">
        <v>-0.25571401007350397</v>
      </c>
      <c r="BL217">
        <v>7.9433326435776053E-3</v>
      </c>
      <c r="BM217">
        <v>-7.5835226416558044E-2</v>
      </c>
      <c r="BN217">
        <v>-4.5140635647758236</v>
      </c>
    </row>
    <row r="218" spans="1:66">
      <c r="A218" t="s">
        <v>177</v>
      </c>
      <c r="B218" t="str">
        <f>IF(ISERROR(VLOOKUP(A218,'Country category'!$A$3:$A$50,1,FALSE)),"non-SSA","sub-Saharan Africa")</f>
        <v>sub-Saharan Africa</v>
      </c>
      <c r="C218" t="s">
        <v>618</v>
      </c>
      <c r="D218" t="s">
        <v>792</v>
      </c>
      <c r="E218" t="s">
        <v>793</v>
      </c>
      <c r="AU218" s="8"/>
      <c r="AV218" s="8"/>
      <c r="AW218" s="8"/>
      <c r="AX218" s="8"/>
      <c r="AY218" s="8"/>
      <c r="AZ218" s="8"/>
      <c r="BA218" s="8"/>
      <c r="BB218" s="8"/>
      <c r="BC218">
        <v>0.38457482521899072</v>
      </c>
      <c r="BD218">
        <v>1.4314574553096551</v>
      </c>
      <c r="BE218">
        <v>-7.7669135014152459</v>
      </c>
      <c r="BF218">
        <v>-47.590601335386197</v>
      </c>
      <c r="BG218">
        <v>10.49260881828647</v>
      </c>
      <c r="BH218">
        <v>1.4163143832795839</v>
      </c>
      <c r="BI218">
        <v>-12.13179836030265</v>
      </c>
      <c r="BJ218" s="8"/>
      <c r="BK218" s="8"/>
      <c r="BL218" s="8"/>
      <c r="BM218" s="8"/>
      <c r="BN218" s="8"/>
    </row>
    <row r="219" spans="1:66" hidden="1">
      <c r="A219" t="s">
        <v>124</v>
      </c>
      <c r="B219" t="str">
        <f>IF(ISERROR(VLOOKUP(A219,'Country category'!$A$3:$A$50,1,FALSE)),"non-SSA","sub-Saharan Africa")</f>
        <v>non-SSA</v>
      </c>
      <c r="C219" t="s">
        <v>619</v>
      </c>
      <c r="D219" t="s">
        <v>792</v>
      </c>
      <c r="E219" t="s">
        <v>793</v>
      </c>
      <c r="G219">
        <v>-1.330433970451764</v>
      </c>
      <c r="H219">
        <v>3.5689693711341159</v>
      </c>
      <c r="I219">
        <v>3.814051318841976</v>
      </c>
      <c r="J219">
        <v>2.573249301908803</v>
      </c>
      <c r="K219">
        <v>2.176059929199738</v>
      </c>
      <c r="L219">
        <v>-1.010430052550078</v>
      </c>
      <c r="M219">
        <v>-3.678183206856104</v>
      </c>
      <c r="N219">
        <v>0.45150517071421348</v>
      </c>
      <c r="O219">
        <v>6.7430947024747638</v>
      </c>
      <c r="P219">
        <v>7.5009020619419857</v>
      </c>
      <c r="Q219">
        <v>5.1097215468189461</v>
      </c>
      <c r="R219">
        <v>3.8939474758834081E-2</v>
      </c>
      <c r="S219">
        <v>1.608089617554143</v>
      </c>
      <c r="T219">
        <v>4.9388789809196538</v>
      </c>
      <c r="U219">
        <v>-3.0947925802248619</v>
      </c>
      <c r="V219">
        <v>2.3847050366885298</v>
      </c>
      <c r="W219">
        <v>-4.1037968816922898E-2</v>
      </c>
      <c r="X219">
        <v>-3.1962995068680442</v>
      </c>
      <c r="Y219">
        <v>1.211210586645777</v>
      </c>
      <c r="Z219">
        <v>0.89312366319880709</v>
      </c>
      <c r="AA219">
        <v>-3.691257050710846</v>
      </c>
      <c r="AB219">
        <v>-3.9704610992341141</v>
      </c>
      <c r="AC219">
        <v>-5.2502888370725316</v>
      </c>
      <c r="AD219">
        <v>-0.60920298147712515</v>
      </c>
      <c r="AE219">
        <v>-0.89153724260991396</v>
      </c>
      <c r="AF219">
        <v>-0.97755150415110847</v>
      </c>
      <c r="AG219">
        <v>5.3413375741811819E-2</v>
      </c>
      <c r="AH219">
        <v>1.5057452095264381</v>
      </c>
      <c r="AI219">
        <v>-0.35261062621187023</v>
      </c>
      <c r="AJ219">
        <v>-0.30593742233634202</v>
      </c>
      <c r="AK219">
        <v>-2.3520595421543078</v>
      </c>
      <c r="AL219">
        <v>-3.0314188684240122</v>
      </c>
      <c r="AM219">
        <v>-3.7600592022506452</v>
      </c>
      <c r="AN219">
        <v>-1.586678915229641</v>
      </c>
      <c r="AO219">
        <v>0.69099430041295307</v>
      </c>
      <c r="AP219">
        <v>2.4476479160357481</v>
      </c>
      <c r="AQ219">
        <v>1.0483108647927539</v>
      </c>
      <c r="AR219">
        <v>-0.18240440414845691</v>
      </c>
      <c r="AS219">
        <v>-0.50893004963536725</v>
      </c>
      <c r="AT219">
        <v>0.74082059387083632</v>
      </c>
      <c r="AU219">
        <v>1.5125415280283929</v>
      </c>
      <c r="AV219">
        <v>3.6341434007567841</v>
      </c>
      <c r="AW219">
        <v>1.304066171498945</v>
      </c>
      <c r="AX219">
        <v>3.875191415110351</v>
      </c>
      <c r="AY219">
        <v>3.3523583084577671</v>
      </c>
      <c r="AZ219">
        <v>3.3158126551901148</v>
      </c>
      <c r="BA219">
        <v>3.460959483846437</v>
      </c>
      <c r="BB219">
        <v>2.4734779949150441</v>
      </c>
      <c r="BC219">
        <v>0.40956505629807788</v>
      </c>
      <c r="BD219">
        <v>3.0829115638131128</v>
      </c>
      <c r="BE219">
        <v>1.570372839600481</v>
      </c>
      <c r="BF219">
        <v>0.58149797839995188</v>
      </c>
      <c r="BG219">
        <v>2.2870817255267468</v>
      </c>
      <c r="BH219">
        <v>2.0522520676413758</v>
      </c>
      <c r="BI219">
        <v>0.1063748173782102</v>
      </c>
      <c r="BJ219">
        <v>-1.515225657056092</v>
      </c>
      <c r="BK219">
        <v>-0.25368579647451378</v>
      </c>
      <c r="BL219">
        <v>7.3218204184968272E-3</v>
      </c>
      <c r="BM219">
        <v>-7.6841064523023306E-2</v>
      </c>
      <c r="BN219">
        <v>-4.5211515377787919</v>
      </c>
    </row>
    <row r="220" spans="1:66" hidden="1">
      <c r="A220" t="s">
        <v>620</v>
      </c>
      <c r="B220" t="str">
        <f>IF(ISERROR(VLOOKUP(A220,'Country category'!$A$3:$A$50,1,FALSE)),"non-SSA","sub-Saharan Africa")</f>
        <v>non-SSA</v>
      </c>
      <c r="C220" t="s">
        <v>621</v>
      </c>
      <c r="D220" t="s">
        <v>792</v>
      </c>
      <c r="E220" t="s">
        <v>793</v>
      </c>
      <c r="AU220">
        <v>2.046460871396675</v>
      </c>
      <c r="AV220">
        <v>2.744783567677672</v>
      </c>
      <c r="AW220">
        <v>3.1665928230120102</v>
      </c>
      <c r="AX220">
        <v>5.9896267377829133</v>
      </c>
      <c r="AY220">
        <v>3.3169106857902482</v>
      </c>
      <c r="AZ220">
        <v>7.5738193847995774</v>
      </c>
      <c r="BA220">
        <v>5.9993443936467798</v>
      </c>
      <c r="BB220">
        <v>3.7067096089628389</v>
      </c>
      <c r="BC220">
        <v>-1.4136656578208</v>
      </c>
      <c r="BD220">
        <v>4.9388056150164061</v>
      </c>
      <c r="BE220">
        <v>4.2718478001402929</v>
      </c>
      <c r="BF220">
        <v>1.269724304170097</v>
      </c>
      <c r="BG220">
        <v>1.380254274934245</v>
      </c>
      <c r="BH220">
        <v>1.497102981643337</v>
      </c>
      <c r="BI220">
        <v>0.99713539563262543</v>
      </c>
      <c r="BJ220">
        <v>0.57351145881263221</v>
      </c>
      <c r="BK220">
        <v>-0.61734684861505684</v>
      </c>
      <c r="BL220">
        <v>0.43155348472710392</v>
      </c>
      <c r="BM220">
        <v>0.16518725170899981</v>
      </c>
      <c r="BN220">
        <v>-7.1559737732576556</v>
      </c>
    </row>
    <row r="221" spans="1:66">
      <c r="A221" t="s">
        <v>171</v>
      </c>
      <c r="B221" t="str">
        <f>IF(ISERROR(VLOOKUP(A221,'Country category'!$A$3:$A$50,1,FALSE)),"non-SSA","sub-Saharan Africa")</f>
        <v>sub-Saharan Africa</v>
      </c>
      <c r="C221" t="s">
        <v>622</v>
      </c>
      <c r="D221" t="s">
        <v>792</v>
      </c>
      <c r="E221" t="s">
        <v>793</v>
      </c>
      <c r="AU221" s="8"/>
      <c r="AV221">
        <v>0.50916849139277076</v>
      </c>
      <c r="AW221">
        <v>4.479632805866359</v>
      </c>
      <c r="AX221">
        <v>1.5824896968765929</v>
      </c>
      <c r="AY221">
        <v>4.5529897431810156</v>
      </c>
      <c r="AZ221">
        <v>6.2783492514647614</v>
      </c>
      <c r="BA221">
        <v>0.38443186610209068</v>
      </c>
      <c r="BB221">
        <v>5.1357288187606258</v>
      </c>
      <c r="BC221">
        <v>-0.34290845204309051</v>
      </c>
      <c r="BD221">
        <v>4.0136410837557861</v>
      </c>
      <c r="BE221">
        <v>2.050782804018866</v>
      </c>
      <c r="BF221">
        <v>1.021585816359732</v>
      </c>
      <c r="BG221">
        <v>2.8055459676433259</v>
      </c>
      <c r="BH221">
        <v>4.5624022563026472</v>
      </c>
      <c r="BI221">
        <v>1.9773186312592941</v>
      </c>
      <c r="BJ221">
        <v>2.2262333093107149</v>
      </c>
      <c r="BK221">
        <v>1.9107701685915539</v>
      </c>
      <c r="BL221">
        <v>1.0203379451023411</v>
      </c>
      <c r="BM221">
        <v>0.30207827145709132</v>
      </c>
      <c r="BN221">
        <v>1.1550380825049871</v>
      </c>
    </row>
    <row r="222" spans="1:66" hidden="1">
      <c r="A222" t="s">
        <v>623</v>
      </c>
      <c r="B222" t="str">
        <f>IF(ISERROR(VLOOKUP(A222,'Country category'!$A$3:$A$50,1,FALSE)),"non-SSA","sub-Saharan Africa")</f>
        <v>non-SSA</v>
      </c>
      <c r="C222" t="s">
        <v>624</v>
      </c>
      <c r="D222" t="s">
        <v>792</v>
      </c>
      <c r="E222" t="s">
        <v>793</v>
      </c>
      <c r="G222">
        <v>1.951506016971251</v>
      </c>
      <c r="H222">
        <v>1.1713317801606</v>
      </c>
      <c r="I222">
        <v>2.874565708698285</v>
      </c>
      <c r="J222">
        <v>3.732643388173102</v>
      </c>
      <c r="K222">
        <v>9.0472823228622872</v>
      </c>
      <c r="L222">
        <v>15.95135012050666</v>
      </c>
      <c r="M222">
        <v>9.0311168828181962</v>
      </c>
      <c r="N222">
        <v>4.9207961834353569</v>
      </c>
      <c r="O222">
        <v>2.481419188390646</v>
      </c>
      <c r="P222">
        <v>1.4852165924671401</v>
      </c>
      <c r="Q222">
        <v>3.533059068872888</v>
      </c>
      <c r="R222">
        <v>-0.24255586330239959</v>
      </c>
      <c r="S222">
        <v>-0.9926710093255906</v>
      </c>
      <c r="T222">
        <v>1.299995299517519</v>
      </c>
      <c r="U222">
        <v>3.495665777738139</v>
      </c>
      <c r="V222">
        <v>9.1905807810610156</v>
      </c>
      <c r="W222">
        <v>10.292436998285959</v>
      </c>
      <c r="X222">
        <v>6.4648534080976532</v>
      </c>
      <c r="Y222">
        <v>-0.80028147347175604</v>
      </c>
      <c r="Z222">
        <v>-8.9788329796316759</v>
      </c>
      <c r="AA222">
        <v>6.9177054178326074</v>
      </c>
      <c r="AB222">
        <v>-4.4078298381666059</v>
      </c>
      <c r="AC222">
        <v>-4.2594313269771931</v>
      </c>
      <c r="AD222">
        <v>-2.5562916413049659</v>
      </c>
      <c r="AE222">
        <v>0.91701298842212964</v>
      </c>
      <c r="AF222">
        <v>-0.68101771295232538</v>
      </c>
      <c r="AG222">
        <v>-7.8985930352489078</v>
      </c>
      <c r="AH222">
        <v>5.6255767247742199</v>
      </c>
      <c r="AI222">
        <v>2.0468905666837709</v>
      </c>
      <c r="AJ222">
        <v>-6.406139166619127</v>
      </c>
      <c r="AK222">
        <v>0.75048231154326572</v>
      </c>
      <c r="AL222">
        <v>-1.4256150993787879</v>
      </c>
      <c r="AM222">
        <v>-8.3064842058531099</v>
      </c>
      <c r="AN222">
        <v>1.7195965241001689</v>
      </c>
      <c r="AO222">
        <v>-1.5281169443997979</v>
      </c>
      <c r="AP222">
        <v>-0.43227450641816739</v>
      </c>
      <c r="AQ222">
        <v>4.3133637810851724</v>
      </c>
      <c r="AR222">
        <v>1.0379312928703111</v>
      </c>
      <c r="AS222">
        <v>-2.5741832828023949</v>
      </c>
      <c r="AT222">
        <v>0.89373146904819123</v>
      </c>
      <c r="AU222">
        <v>2.9690352352203599</v>
      </c>
      <c r="AV222">
        <v>1.5946969651792811</v>
      </c>
      <c r="AW222">
        <v>5.0560442651420772</v>
      </c>
      <c r="AX222">
        <v>7.2380349420030834</v>
      </c>
      <c r="AY222">
        <v>3.2904673319873718</v>
      </c>
      <c r="AZ222">
        <v>4.5727006806448571</v>
      </c>
      <c r="BA222">
        <v>3.9005633663752382</v>
      </c>
      <c r="BB222">
        <v>2.9469464408577721</v>
      </c>
      <c r="BC222">
        <v>1.8339250703236021</v>
      </c>
      <c r="BD222">
        <v>3.9736842110824568</v>
      </c>
      <c r="BE222">
        <v>4.6525775933417606</v>
      </c>
      <c r="BF222">
        <v>1.538693621181267</v>
      </c>
      <c r="BG222">
        <v>1.795953724673012</v>
      </c>
      <c r="BH222">
        <v>-0.82863310721840833</v>
      </c>
      <c r="BI222">
        <v>-4.4230462354772868</v>
      </c>
      <c r="BJ222">
        <v>-5.8831531184086154</v>
      </c>
      <c r="BK222">
        <v>0.56700968182137501</v>
      </c>
      <c r="BL222">
        <v>3.9486888072845119</v>
      </c>
      <c r="BM222">
        <v>0.1635865375114918</v>
      </c>
      <c r="BN222">
        <v>-16.66353165252524</v>
      </c>
    </row>
    <row r="223" spans="1:66" hidden="1">
      <c r="A223" t="s">
        <v>625</v>
      </c>
      <c r="B223" t="str">
        <f>IF(ISERROR(VLOOKUP(A223,'Country category'!$A$3:$A$50,1,FALSE)),"non-SSA","sub-Saharan Africa")</f>
        <v>non-SSA</v>
      </c>
      <c r="C223" t="s">
        <v>626</v>
      </c>
      <c r="D223" t="s">
        <v>792</v>
      </c>
      <c r="E223" t="s">
        <v>793</v>
      </c>
      <c r="AM223">
        <v>1.513092245742385</v>
      </c>
      <c r="AN223">
        <v>5.7878449751372472</v>
      </c>
      <c r="AO223">
        <v>5.5342158424423644</v>
      </c>
      <c r="AP223">
        <v>6.394448136731441</v>
      </c>
      <c r="AQ223">
        <v>5.7304477155315254</v>
      </c>
      <c r="AR223">
        <v>3.936603212845597</v>
      </c>
      <c r="AS223">
        <v>-0.20781038122653681</v>
      </c>
      <c r="AT223">
        <v>1.3035775115160251</v>
      </c>
      <c r="AU223">
        <v>3.4429246250827532</v>
      </c>
      <c r="AV223">
        <v>4.5474413618299394</v>
      </c>
      <c r="AW223">
        <v>5.5685479641919073</v>
      </c>
      <c r="AX223">
        <v>5.3003183193200982</v>
      </c>
      <c r="AY223">
        <v>6.6130040816999553</v>
      </c>
      <c r="AZ223">
        <v>8.4881888738990767</v>
      </c>
      <c r="BA223">
        <v>10.79969465505609</v>
      </c>
      <c r="BB223">
        <v>5.4843900146864399</v>
      </c>
      <c r="BC223">
        <v>-5.5814372380074246</v>
      </c>
      <c r="BD223">
        <v>6.1942760416707472</v>
      </c>
      <c r="BE223">
        <v>2.5051466756094811</v>
      </c>
      <c r="BF223">
        <v>1.185878164166027</v>
      </c>
      <c r="BG223">
        <v>0.5466617799027631</v>
      </c>
      <c r="BH223">
        <v>2.6247328720988321</v>
      </c>
      <c r="BI223">
        <v>5.1157067878603746</v>
      </c>
      <c r="BJ223">
        <v>1.8003527795695651</v>
      </c>
      <c r="BK223">
        <v>2.820507379862164</v>
      </c>
      <c r="BL223">
        <v>3.650746341605299</v>
      </c>
      <c r="BM223">
        <v>2.4666093705245662</v>
      </c>
      <c r="BN223">
        <v>-4.4407496345358766</v>
      </c>
    </row>
    <row r="224" spans="1:66" hidden="1">
      <c r="A224" t="s">
        <v>627</v>
      </c>
      <c r="B224" t="str">
        <f>IF(ISERROR(VLOOKUP(A224,'Country category'!$A$3:$A$50,1,FALSE)),"non-SSA","sub-Saharan Africa")</f>
        <v>non-SSA</v>
      </c>
      <c r="C224" t="s">
        <v>628</v>
      </c>
      <c r="D224" t="s">
        <v>792</v>
      </c>
      <c r="E224" t="s">
        <v>793</v>
      </c>
      <c r="AP224">
        <v>3.2675651626276481</v>
      </c>
      <c r="AQ224">
        <v>5.191132463207154</v>
      </c>
      <c r="AR224">
        <v>3.5048818314312911</v>
      </c>
      <c r="AS224">
        <v>5.2574534244538276</v>
      </c>
      <c r="AT224">
        <v>3.365877566896728</v>
      </c>
      <c r="AU224">
        <v>3.0541235019792912</v>
      </c>
      <c r="AV224">
        <v>3.3774180710590969</v>
      </c>
      <c r="AW224">
        <v>2.8981972778051102</v>
      </c>
      <c r="AX224">
        <v>4.2923552193448424</v>
      </c>
      <c r="AY224">
        <v>3.6183409240603481</v>
      </c>
      <c r="AZ224">
        <v>5.409482633347551</v>
      </c>
      <c r="BA224">
        <v>6.3835889272679367</v>
      </c>
      <c r="BB224">
        <v>3.3462795436053061</v>
      </c>
      <c r="BC224">
        <v>-8.380319592367087</v>
      </c>
      <c r="BD224">
        <v>0.90277138028973525</v>
      </c>
      <c r="BE224">
        <v>0.65202324321795402</v>
      </c>
      <c r="BF224">
        <v>-2.8437050202525138</v>
      </c>
      <c r="BG224">
        <v>-1.1635208754996851</v>
      </c>
      <c r="BH224">
        <v>2.6671340593384509</v>
      </c>
      <c r="BI224">
        <v>2.1332580276153408</v>
      </c>
      <c r="BJ224">
        <v>3.1163466011635141</v>
      </c>
      <c r="BK224">
        <v>4.7471061832116126</v>
      </c>
      <c r="BL224">
        <v>4.0445873793257192</v>
      </c>
      <c r="BM224">
        <v>2.534090904538957</v>
      </c>
      <c r="BN224">
        <v>-4.7646789030922037</v>
      </c>
    </row>
    <row r="225" spans="1:66" hidden="1">
      <c r="A225" t="s">
        <v>629</v>
      </c>
      <c r="B225" t="str">
        <f>IF(ISERROR(VLOOKUP(A225,'Country category'!$A$3:$A$50,1,FALSE)),"non-SSA","sub-Saharan Africa")</f>
        <v>non-SSA</v>
      </c>
      <c r="C225" t="s">
        <v>630</v>
      </c>
      <c r="D225" t="s">
        <v>792</v>
      </c>
      <c r="E225" t="s">
        <v>793</v>
      </c>
      <c r="G225">
        <v>5.1846187079931809</v>
      </c>
      <c r="H225">
        <v>3.6856050129846238</v>
      </c>
      <c r="I225">
        <v>4.7359398750704864</v>
      </c>
      <c r="J225">
        <v>6.0260591278464366</v>
      </c>
      <c r="K225">
        <v>2.8482597776651351</v>
      </c>
      <c r="L225">
        <v>1.123989568486806</v>
      </c>
      <c r="M225">
        <v>2.5753747562055338</v>
      </c>
      <c r="N225">
        <v>3.0576942313861508</v>
      </c>
      <c r="O225">
        <v>4.2737152196464763</v>
      </c>
      <c r="P225">
        <v>6.2923377448293962</v>
      </c>
      <c r="Q225">
        <v>0.25243485508129032</v>
      </c>
      <c r="R225">
        <v>1.9869213388985261</v>
      </c>
      <c r="S225">
        <v>3.7889320528209822</v>
      </c>
      <c r="T225">
        <v>2.8991848131043838</v>
      </c>
      <c r="U225">
        <v>2.146253219360347</v>
      </c>
      <c r="V225">
        <v>0.69123812295867992</v>
      </c>
      <c r="W225">
        <v>-1.945127147466835</v>
      </c>
      <c r="X225">
        <v>1.4557337534881749</v>
      </c>
      <c r="Y225">
        <v>3.6136475193454771</v>
      </c>
      <c r="Z225">
        <v>1.493733159471716</v>
      </c>
      <c r="AA225">
        <v>0.33443678551566342</v>
      </c>
      <c r="AB225">
        <v>1.190775379649182</v>
      </c>
      <c r="AC225">
        <v>1.8545150795930709</v>
      </c>
      <c r="AD225">
        <v>4.1348652874374068</v>
      </c>
      <c r="AE225">
        <v>1.991774101209586</v>
      </c>
      <c r="AF225">
        <v>2.4527726132183858</v>
      </c>
      <c r="AG225">
        <v>3.009547766416532</v>
      </c>
      <c r="AH225">
        <v>2.0887605188408429</v>
      </c>
      <c r="AI225">
        <v>1.9721912677897819</v>
      </c>
      <c r="AJ225">
        <v>-2.0759175519131649E-2</v>
      </c>
      <c r="AK225">
        <v>-1.817515173046147</v>
      </c>
      <c r="AL225">
        <v>-1.736630356673786</v>
      </c>
      <c r="AM225">
        <v>-2.6328084517702588</v>
      </c>
      <c r="AN225">
        <v>3.1939553996992061</v>
      </c>
      <c r="AO225">
        <v>3.3912691148738792</v>
      </c>
      <c r="AP225">
        <v>1.4179242381152191</v>
      </c>
      <c r="AQ225">
        <v>3.0115230333383778</v>
      </c>
      <c r="AR225">
        <v>4.2539467085561</v>
      </c>
      <c r="AS225">
        <v>4.165978927774745</v>
      </c>
      <c r="AT225">
        <v>4.5982547941730454</v>
      </c>
      <c r="AU225">
        <v>1.177501892317139</v>
      </c>
      <c r="AV225">
        <v>1.8648739738901701</v>
      </c>
      <c r="AW225">
        <v>1.929830383509241</v>
      </c>
      <c r="AX225">
        <v>3.9273062567083339</v>
      </c>
      <c r="AY225">
        <v>2.4482484397892388</v>
      </c>
      <c r="AZ225">
        <v>4.075714897490144</v>
      </c>
      <c r="BA225">
        <v>2.6750026708392061</v>
      </c>
      <c r="BB225">
        <v>-1.223069577700272</v>
      </c>
      <c r="BC225">
        <v>-5.1512627288531547</v>
      </c>
      <c r="BD225">
        <v>5.0526785726024031</v>
      </c>
      <c r="BE225">
        <v>2.41898851140094</v>
      </c>
      <c r="BF225">
        <v>-1.3210023244455731</v>
      </c>
      <c r="BG225">
        <v>0.33398486328788118</v>
      </c>
      <c r="BH225">
        <v>1.644244005955372</v>
      </c>
      <c r="BI225">
        <v>3.390176296000575</v>
      </c>
      <c r="BJ225">
        <v>0.79614630049835</v>
      </c>
      <c r="BK225">
        <v>1.195147571321669</v>
      </c>
      <c r="BL225">
        <v>0.772577449000039</v>
      </c>
      <c r="BM225">
        <v>0.95756165641978441</v>
      </c>
      <c r="BN225">
        <v>-3.6469971370591452</v>
      </c>
    </row>
    <row r="226" spans="1:66">
      <c r="A226" t="s">
        <v>151</v>
      </c>
      <c r="B226" t="str">
        <f>IF(ISERROR(VLOOKUP(A226,'Country category'!$A$3:$A$50,1,FALSE)),"non-SSA","sub-Saharan Africa")</f>
        <v>sub-Saharan Africa</v>
      </c>
      <c r="C226" t="s">
        <v>631</v>
      </c>
      <c r="D226" t="s">
        <v>792</v>
      </c>
      <c r="E226" t="s">
        <v>793</v>
      </c>
      <c r="Q226">
        <v>10.48282866977736</v>
      </c>
      <c r="R226">
        <v>2.411769567397684</v>
      </c>
      <c r="S226">
        <v>5.8859226047432136</v>
      </c>
      <c r="T226">
        <v>2.6489301458123289</v>
      </c>
      <c r="U226">
        <v>10.48680775202671</v>
      </c>
      <c r="V226">
        <v>-5.1270322813365956</v>
      </c>
      <c r="W226">
        <v>-2.1503906554126502</v>
      </c>
      <c r="X226">
        <v>-1.904431630634974</v>
      </c>
      <c r="Y226">
        <v>-0.25468577536584291</v>
      </c>
      <c r="Z226">
        <v>8.7120491790372512</v>
      </c>
      <c r="AA226">
        <v>10.77429413186735</v>
      </c>
      <c r="AB226">
        <v>-2.2712177423147608</v>
      </c>
      <c r="AC226">
        <v>-2.2584194995829421</v>
      </c>
      <c r="AD226">
        <v>2.5255530377850159</v>
      </c>
      <c r="AE226">
        <v>0.25332083823465718</v>
      </c>
      <c r="AF226">
        <v>8.4599543596493305</v>
      </c>
      <c r="AG226">
        <v>10.77404190665322</v>
      </c>
      <c r="AH226">
        <v>3.1073566726522022</v>
      </c>
      <c r="AI226">
        <v>9.4150225083071888</v>
      </c>
      <c r="AJ226">
        <v>17.497481699935829</v>
      </c>
      <c r="AK226">
        <v>-0.98977719663731989</v>
      </c>
      <c r="AL226">
        <v>0.63922653735394874</v>
      </c>
      <c r="AM226">
        <v>0.70055338518415056</v>
      </c>
      <c r="AN226">
        <v>0.15370698318474749</v>
      </c>
      <c r="AO226">
        <v>2.6525377856298888</v>
      </c>
      <c r="AP226">
        <v>1.791584215614449</v>
      </c>
      <c r="AQ226">
        <v>1.1861138652791401</v>
      </c>
      <c r="AR226">
        <v>0.87575666621553694</v>
      </c>
      <c r="AS226">
        <v>1.4820643080853559</v>
      </c>
      <c r="AT226">
        <v>0.61376357218165367</v>
      </c>
      <c r="AU226">
        <v>0.2396334569564402</v>
      </c>
      <c r="AV226">
        <v>3.822273869970644</v>
      </c>
      <c r="AW226">
        <v>3.50015758336788</v>
      </c>
      <c r="AX226">
        <v>3.2714289225736759</v>
      </c>
      <c r="AY226">
        <v>5.5577385333876066</v>
      </c>
      <c r="AZ226">
        <v>5.4274727113844818</v>
      </c>
      <c r="BA226">
        <v>3.7787049149877281</v>
      </c>
      <c r="BB226">
        <v>0.12096665871790439</v>
      </c>
      <c r="BC226">
        <v>0.8433588275669166</v>
      </c>
      <c r="BD226">
        <v>3.074498179792954</v>
      </c>
      <c r="BE226">
        <v>1.5616577406071881</v>
      </c>
      <c r="BF226">
        <v>4.6880523764506421</v>
      </c>
      <c r="BG226">
        <v>3.138953955276151</v>
      </c>
      <c r="BH226">
        <v>0.16940906899588981</v>
      </c>
      <c r="BI226">
        <v>1.392651651532546</v>
      </c>
      <c r="BJ226">
        <v>0.15939227027472211</v>
      </c>
      <c r="BK226">
        <v>1.0456859357653769</v>
      </c>
      <c r="BL226">
        <v>1.3385912966977289</v>
      </c>
      <c r="BM226">
        <v>1.5531511254638419</v>
      </c>
      <c r="BN226">
        <v>-2.8683431713605358</v>
      </c>
    </row>
    <row r="227" spans="1:66" hidden="1">
      <c r="A227" t="s">
        <v>632</v>
      </c>
      <c r="B227" t="str">
        <f>IF(ISERROR(VLOOKUP(A227,'Country category'!$A$3:$A$50,1,FALSE)),"non-SSA","sub-Saharan Africa")</f>
        <v>non-SSA</v>
      </c>
      <c r="C227" t="s">
        <v>633</v>
      </c>
      <c r="D227" t="s">
        <v>792</v>
      </c>
      <c r="E227" t="s">
        <v>793</v>
      </c>
      <c r="BD227">
        <v>3.7515091411100632</v>
      </c>
      <c r="BE227">
        <v>6.5427755958144189</v>
      </c>
      <c r="BF227">
        <v>-2.1364628202534282</v>
      </c>
      <c r="BG227">
        <v>-4.1367756478711897</v>
      </c>
      <c r="BH227">
        <v>-1.3253777249981911</v>
      </c>
      <c r="BI227">
        <v>-2.5479974243399819</v>
      </c>
      <c r="BJ227">
        <v>-2.376529310215417</v>
      </c>
      <c r="BK227">
        <v>-7.2046187213486377</v>
      </c>
      <c r="BL227">
        <v>-6.7837949525260797</v>
      </c>
    </row>
    <row r="228" spans="1:66">
      <c r="A228" t="s">
        <v>173</v>
      </c>
      <c r="B228" t="str">
        <f>IF(ISERROR(VLOOKUP(A228,'Country category'!$A$3:$A$50,1,FALSE)),"non-SSA","sub-Saharan Africa")</f>
        <v>sub-Saharan Africa</v>
      </c>
      <c r="C228" t="s">
        <v>634</v>
      </c>
      <c r="D228" t="s">
        <v>792</v>
      </c>
      <c r="E228" t="s">
        <v>793</v>
      </c>
      <c r="G228">
        <v>-7.5191989616705968</v>
      </c>
      <c r="H228">
        <v>5.5704927606092838</v>
      </c>
      <c r="I228">
        <v>7.3709984391184662</v>
      </c>
      <c r="J228">
        <v>3.298818658576792</v>
      </c>
      <c r="K228">
        <v>-3.5142689334097099</v>
      </c>
      <c r="L228">
        <v>11.092303940341861</v>
      </c>
      <c r="M228">
        <v>-1.935839652894799</v>
      </c>
      <c r="N228">
        <v>4.9808257513643213</v>
      </c>
      <c r="O228">
        <v>-2.3508068366275272</v>
      </c>
      <c r="P228">
        <v>6.3633482364591876</v>
      </c>
      <c r="Q228">
        <v>13.53241027147973</v>
      </c>
      <c r="R228">
        <v>3.777202952442678</v>
      </c>
      <c r="S228">
        <v>7.3999332919978684</v>
      </c>
      <c r="T228">
        <v>-0.52433291771464496</v>
      </c>
      <c r="U228">
        <v>0.81949196593905071</v>
      </c>
      <c r="V228">
        <v>13.948404879294509</v>
      </c>
      <c r="W228">
        <v>-8.1366892681569851</v>
      </c>
      <c r="X228">
        <v>20.44213152517165</v>
      </c>
      <c r="Y228">
        <v>14.804234909608271</v>
      </c>
      <c r="Z228">
        <v>-5.1188392058183041</v>
      </c>
      <c r="AA228">
        <v>-9.3245948390906364</v>
      </c>
      <c r="AB228">
        <v>-1.6979527490424859</v>
      </c>
      <c r="AC228">
        <v>-1.590077452819799</v>
      </c>
      <c r="AD228">
        <v>3.8942426125509542</v>
      </c>
      <c r="AE228">
        <v>10.228133756797209</v>
      </c>
      <c r="AF228">
        <v>-0.79716111578485993</v>
      </c>
      <c r="AG228">
        <v>6.4795863620986438E-2</v>
      </c>
      <c r="AH228">
        <v>5.0043154369274703</v>
      </c>
      <c r="AI228">
        <v>10.536456407443939</v>
      </c>
      <c r="AJ228">
        <v>6.4721659627887496</v>
      </c>
      <c r="AK228">
        <v>1.4007714034438119</v>
      </c>
      <c r="AL228">
        <v>6.6708103878793281</v>
      </c>
      <c r="AM228">
        <v>4.0066644642471516</v>
      </c>
      <c r="AN228">
        <v>-3.4082373731884421</v>
      </c>
      <c r="AO228">
        <v>-2.2730106173295042</v>
      </c>
      <c r="AP228">
        <v>3.3894202707363381</v>
      </c>
      <c r="AQ228">
        <v>10.655417473521011</v>
      </c>
      <c r="AR228">
        <v>6.3039643175126514</v>
      </c>
      <c r="AS228">
        <v>-0.1094362468786301</v>
      </c>
      <c r="AT228">
        <v>0.61219489580972208</v>
      </c>
      <c r="AU228">
        <v>-2.356613211549814</v>
      </c>
      <c r="AV228">
        <v>-1.8348085405929879</v>
      </c>
      <c r="AW228">
        <v>-4.8161773594010668</v>
      </c>
      <c r="AX228">
        <v>-2.4900079338715102</v>
      </c>
      <c r="AY228">
        <v>8.5018969055216758</v>
      </c>
      <c r="AZ228">
        <v>7.1533444898601317</v>
      </c>
      <c r="BA228">
        <v>9.8591546219325465</v>
      </c>
      <c r="BB228">
        <v>-4.3108781816532797</v>
      </c>
      <c r="BC228">
        <v>-1.4926774177731521</v>
      </c>
      <c r="BD228">
        <v>3.0372765243919129</v>
      </c>
      <c r="BE228">
        <v>10.760868350323699</v>
      </c>
      <c r="BF228">
        <v>0.27233654667932677</v>
      </c>
      <c r="BG228">
        <v>4.0780246344641853</v>
      </c>
      <c r="BH228">
        <v>2.891898202617611</v>
      </c>
      <c r="BI228">
        <v>2.623391523734099</v>
      </c>
      <c r="BJ228">
        <v>3.173270213481231</v>
      </c>
      <c r="BK228">
        <v>3.4641423328931888</v>
      </c>
      <c r="BL228">
        <v>0.80460859707696386</v>
      </c>
      <c r="BM228">
        <v>0.2964824300913449</v>
      </c>
      <c r="BN228">
        <v>-11.529434801315331</v>
      </c>
    </row>
    <row r="229" spans="1:66" hidden="1">
      <c r="A229" t="s">
        <v>635</v>
      </c>
      <c r="B229" t="str">
        <f>IF(ISERROR(VLOOKUP(A229,'Country category'!$A$3:$A$50,1,FALSE)),"non-SSA","sub-Saharan Africa")</f>
        <v>non-SSA</v>
      </c>
      <c r="C229" t="s">
        <v>636</v>
      </c>
      <c r="D229" t="s">
        <v>792</v>
      </c>
      <c r="E229" t="s">
        <v>793</v>
      </c>
      <c r="G229">
        <v>7.3502871432168178</v>
      </c>
      <c r="H229">
        <v>20.599898278976209</v>
      </c>
      <c r="I229">
        <v>-11.54141380451199</v>
      </c>
      <c r="J229">
        <v>5.7895760647136854</v>
      </c>
      <c r="K229">
        <v>-0.99049619645829523</v>
      </c>
      <c r="L229">
        <v>-10.65398464687253</v>
      </c>
      <c r="M229">
        <v>4.7226717893886558</v>
      </c>
      <c r="N229">
        <v>0.31886558507621032</v>
      </c>
      <c r="O229">
        <v>14.836671824381041</v>
      </c>
      <c r="P229">
        <v>-5.0672787766546463</v>
      </c>
      <c r="Q229">
        <v>5.3026239699478879</v>
      </c>
      <c r="R229">
        <v>21.423657457678289</v>
      </c>
      <c r="S229">
        <v>-13.493840905705801</v>
      </c>
      <c r="T229">
        <v>21.5585659538668</v>
      </c>
      <c r="U229">
        <v>12.4524465226781</v>
      </c>
      <c r="V229">
        <v>8.5252896374608582</v>
      </c>
      <c r="W229">
        <v>-5.040042222443148</v>
      </c>
      <c r="X229">
        <v>6.3056866930761402</v>
      </c>
      <c r="Y229">
        <v>-2.4953996538266949</v>
      </c>
      <c r="Z229">
        <v>10.59642105531921</v>
      </c>
      <c r="AA229">
        <v>4.0045416103976237</v>
      </c>
      <c r="AB229">
        <v>-0.82690318771750526</v>
      </c>
      <c r="AC229">
        <v>-1.2687597727884281</v>
      </c>
      <c r="AD229">
        <v>-10.789858096700231</v>
      </c>
      <c r="AE229">
        <v>5.6993051319223014</v>
      </c>
      <c r="AF229">
        <v>-10.927738863032531</v>
      </c>
      <c r="AG229">
        <v>-1.5091484198122489</v>
      </c>
      <c r="AH229">
        <v>14.40389991771514</v>
      </c>
      <c r="AI229">
        <v>-16.230442722734129</v>
      </c>
      <c r="AJ229">
        <v>0.69118277732376043</v>
      </c>
      <c r="AK229">
        <v>4.5644264731187718</v>
      </c>
      <c r="AL229">
        <v>9.7837300772942797</v>
      </c>
      <c r="AM229">
        <v>3.1975848323140919</v>
      </c>
      <c r="AN229">
        <v>4.2510400665401278</v>
      </c>
      <c r="AO229">
        <v>4.0795981850884289</v>
      </c>
      <c r="AP229">
        <v>6.7836460272146866</v>
      </c>
      <c r="AQ229">
        <v>2.1090810964579991</v>
      </c>
      <c r="AR229">
        <v>3.8809413447735319</v>
      </c>
      <c r="AS229">
        <v>-6.0492570476904044</v>
      </c>
      <c r="AT229">
        <v>-1.7589442506118469</v>
      </c>
      <c r="AU229">
        <v>-1.0964644558957131</v>
      </c>
      <c r="AV229">
        <v>2.019453219599598</v>
      </c>
      <c r="AW229">
        <v>5.1694163980008341</v>
      </c>
      <c r="AX229">
        <v>4.4287627309802673</v>
      </c>
      <c r="AY229">
        <v>3.1297682774448252</v>
      </c>
      <c r="AZ229">
        <v>1.1986928359204969</v>
      </c>
      <c r="BA229">
        <v>1.320714539771956</v>
      </c>
      <c r="BB229">
        <v>0.5037956113171731</v>
      </c>
      <c r="BC229">
        <v>3.2058605192970049</v>
      </c>
      <c r="BD229">
        <v>4.4204524118630388</v>
      </c>
      <c r="BE229">
        <v>4.2195611153806709</v>
      </c>
      <c r="BF229">
        <v>-24.02183560842634</v>
      </c>
      <c r="BG229">
        <v>-23.061272318338869</v>
      </c>
      <c r="BH229">
        <v>-6.1507624888138821</v>
      </c>
      <c r="BI229">
        <v>0.64974349776750273</v>
      </c>
      <c r="BJ229">
        <v>-2.756790414791269</v>
      </c>
      <c r="BK229">
        <v>1.420466896468668</v>
      </c>
      <c r="BL229">
        <v>2.377678829771952</v>
      </c>
      <c r="BM229">
        <v>2.987632802265864</v>
      </c>
    </row>
    <row r="230" spans="1:66" hidden="1">
      <c r="A230" t="s">
        <v>637</v>
      </c>
      <c r="B230" t="str">
        <f>IF(ISERROR(VLOOKUP(A230,'Country category'!$A$3:$A$50,1,FALSE)),"non-SSA","sub-Saharan Africa")</f>
        <v>non-SSA</v>
      </c>
      <c r="C230" t="s">
        <v>638</v>
      </c>
      <c r="D230" t="s">
        <v>792</v>
      </c>
      <c r="E230" t="s">
        <v>793</v>
      </c>
      <c r="BF230">
        <v>-2.995467807167898</v>
      </c>
      <c r="BG230">
        <v>-0.867138288038106</v>
      </c>
      <c r="BH230">
        <v>6.7504293717360184</v>
      </c>
      <c r="BI230">
        <v>9.4337483103908539</v>
      </c>
      <c r="BJ230">
        <v>5.5525584280732554</v>
      </c>
      <c r="BK230">
        <v>-3.9561794903125929</v>
      </c>
      <c r="BL230">
        <v>4.0660575985926641</v>
      </c>
      <c r="BM230">
        <v>3.871291294295375</v>
      </c>
      <c r="BN230">
        <v>-27.773778167254989</v>
      </c>
    </row>
    <row r="231" spans="1:66">
      <c r="A231" t="s">
        <v>144</v>
      </c>
      <c r="B231" t="str">
        <f>IF(ISERROR(VLOOKUP(A231,'Country category'!$A$3:$A$50,1,FALSE)),"non-SSA","sub-Saharan Africa")</f>
        <v>sub-Saharan Africa</v>
      </c>
      <c r="C231" t="s">
        <v>639</v>
      </c>
      <c r="D231" t="s">
        <v>792</v>
      </c>
      <c r="E231" t="s">
        <v>793</v>
      </c>
      <c r="G231">
        <v>-0.54915900777386639</v>
      </c>
      <c r="H231">
        <v>3.3056919735179382</v>
      </c>
      <c r="I231">
        <v>-3.5266183241963631</v>
      </c>
      <c r="J231">
        <v>-4.4012777528265019</v>
      </c>
      <c r="K231">
        <v>-1.310577533043642</v>
      </c>
      <c r="L231">
        <v>-3.629881856906664</v>
      </c>
      <c r="M231">
        <v>-1.0703211577985601</v>
      </c>
      <c r="N231">
        <v>-2.2934880094147871</v>
      </c>
      <c r="O231">
        <v>4.8136534386628398</v>
      </c>
      <c r="P231">
        <v>-0.2427808102875133</v>
      </c>
      <c r="Q231">
        <v>-4.4140459412199959</v>
      </c>
      <c r="R231">
        <v>-1.2116400021732121</v>
      </c>
      <c r="S231">
        <v>-10.55274802673696</v>
      </c>
      <c r="T231">
        <v>2.5469719755829061</v>
      </c>
      <c r="U231">
        <v>6.6466622005795406</v>
      </c>
      <c r="V231">
        <v>0.89399577834936395</v>
      </c>
      <c r="W231">
        <v>0.26186107189838032</v>
      </c>
      <c r="X231">
        <v>-2.352483328664448</v>
      </c>
      <c r="Y231">
        <v>-22.958909912788808</v>
      </c>
      <c r="Z231">
        <v>-7.9557590507186831</v>
      </c>
      <c r="AA231">
        <v>-1.113175900676723</v>
      </c>
      <c r="AB231">
        <v>2.9955018655826389</v>
      </c>
      <c r="AC231">
        <v>12.94591496887973</v>
      </c>
      <c r="AD231">
        <v>-0.5292064002600938</v>
      </c>
      <c r="AE231">
        <v>18.498077508361192</v>
      </c>
      <c r="AF231">
        <v>-6.85799534416293</v>
      </c>
      <c r="AG231">
        <v>-5.374448153437811</v>
      </c>
      <c r="AH231">
        <v>11.83006127030492</v>
      </c>
      <c r="AI231">
        <v>1.536775222878447</v>
      </c>
      <c r="AJ231">
        <v>-7.2205939692863694</v>
      </c>
      <c r="AK231">
        <v>5.1182754027210251</v>
      </c>
      <c r="AL231">
        <v>4.6092749108343583</v>
      </c>
      <c r="AM231">
        <v>-18.370375232591911</v>
      </c>
      <c r="AN231">
        <v>6.6102629958453463</v>
      </c>
      <c r="AO231">
        <v>-2.0720055848986898</v>
      </c>
      <c r="AP231">
        <v>-1.1802127446215991</v>
      </c>
      <c r="AQ231">
        <v>2.0977694899580399</v>
      </c>
      <c r="AR231">
        <v>3.282505044916491</v>
      </c>
      <c r="AS231">
        <v>-4.1787482038271966</v>
      </c>
      <c r="AT231">
        <v>-4.4636529095403858</v>
      </c>
      <c r="AU231">
        <v>7.5099644466965154</v>
      </c>
      <c r="AV231">
        <v>4.3872317733688533</v>
      </c>
      <c r="AW231">
        <v>10.38086676064782</v>
      </c>
      <c r="AX231">
        <v>28.67599995415026</v>
      </c>
      <c r="AY231">
        <v>13.127268547572539</v>
      </c>
      <c r="AZ231">
        <v>-2.8214204922380191</v>
      </c>
      <c r="BA231">
        <v>-0.17382366353321291</v>
      </c>
      <c r="BB231">
        <v>-0.3157920390073059</v>
      </c>
      <c r="BC231">
        <v>0.82297203438648125</v>
      </c>
      <c r="BD231">
        <v>9.8260185211032507</v>
      </c>
      <c r="BE231">
        <v>-3.2274714221433101</v>
      </c>
      <c r="BF231">
        <v>5.2735649123672772</v>
      </c>
      <c r="BG231">
        <v>2.2166128010938881</v>
      </c>
      <c r="BH231">
        <v>3.433064525390733</v>
      </c>
      <c r="BI231">
        <v>-0.49072396819691733</v>
      </c>
      <c r="BJ231">
        <v>-9.1569422446632842</v>
      </c>
      <c r="BK231">
        <v>-5.9287531317436759</v>
      </c>
      <c r="BL231">
        <v>-0.67492092002656534</v>
      </c>
      <c r="BM231">
        <v>0.209664512309331</v>
      </c>
      <c r="BN231">
        <v>-3.835675152567859</v>
      </c>
    </row>
    <row r="232" spans="1:66" hidden="1">
      <c r="A232" t="s">
        <v>640</v>
      </c>
      <c r="B232" t="str">
        <f>IF(ISERROR(VLOOKUP(A232,'Country category'!$A$3:$A$50,1,FALSE)),"non-SSA","sub-Saharan Africa")</f>
        <v>non-SSA</v>
      </c>
      <c r="C232" t="s">
        <v>641</v>
      </c>
      <c r="D232" t="s">
        <v>792</v>
      </c>
      <c r="E232" t="s">
        <v>793</v>
      </c>
      <c r="G232">
        <v>-13.408582861684961</v>
      </c>
      <c r="H232">
        <v>-1.959398429577476</v>
      </c>
      <c r="I232">
        <v>3.7166648744897368</v>
      </c>
      <c r="J232">
        <v>8.226191727527592</v>
      </c>
      <c r="K232">
        <v>7.9588603614010083</v>
      </c>
      <c r="L232">
        <v>5.1218413727398087</v>
      </c>
      <c r="M232">
        <v>-3.959405972604884</v>
      </c>
      <c r="N232">
        <v>-0.95310382820119344</v>
      </c>
      <c r="O232">
        <v>8.433163624420061</v>
      </c>
      <c r="P232">
        <v>10.367186875074649</v>
      </c>
      <c r="Q232">
        <v>3.9118043009413981</v>
      </c>
      <c r="R232">
        <v>2.330629126977882</v>
      </c>
      <c r="S232">
        <v>5.7484318228226527</v>
      </c>
      <c r="T232">
        <v>1.678856110658927</v>
      </c>
      <c r="U232">
        <v>4.6747627024101206</v>
      </c>
      <c r="V232">
        <v>1.012879878351256</v>
      </c>
      <c r="W232">
        <v>5.9577156161134468</v>
      </c>
      <c r="X232">
        <v>7.5263883186228924</v>
      </c>
      <c r="Y232">
        <v>5.466237647101309</v>
      </c>
      <c r="Z232">
        <v>5.9047158974887708</v>
      </c>
      <c r="AA232">
        <v>3.985563834885482</v>
      </c>
      <c r="AB232">
        <v>4.646629404844262</v>
      </c>
      <c r="AC232">
        <v>5.9053127257005116</v>
      </c>
      <c r="AD232">
        <v>8.253698546909277</v>
      </c>
      <c r="AE232">
        <v>6.2097809600611527</v>
      </c>
      <c r="AF232">
        <v>5.3951706552106629</v>
      </c>
      <c r="AG232">
        <v>7.2630531135080787</v>
      </c>
      <c r="AH232">
        <v>7.8869274736042883</v>
      </c>
      <c r="AI232">
        <v>3.9071915813509999</v>
      </c>
      <c r="AJ232">
        <v>3.4934984448273099</v>
      </c>
      <c r="AK232">
        <v>6.4194091554016381</v>
      </c>
      <c r="AL232">
        <v>9.6439088279634149</v>
      </c>
      <c r="AM232">
        <v>9.8439665311307039</v>
      </c>
      <c r="AN232">
        <v>9.5128712395618606</v>
      </c>
      <c r="AO232">
        <v>8.5058602576227145</v>
      </c>
      <c r="AP232">
        <v>7.7409468098967267</v>
      </c>
      <c r="AQ232">
        <v>6.0692269021877374</v>
      </c>
      <c r="AR232">
        <v>1.721539089217998</v>
      </c>
      <c r="AS232">
        <v>5.2717270128581646</v>
      </c>
      <c r="AT232">
        <v>6.5824093982745921</v>
      </c>
      <c r="AU232">
        <v>5.9975286928859219</v>
      </c>
      <c r="AV232">
        <v>7.121824666075625</v>
      </c>
      <c r="AW232">
        <v>8.0444620310317703</v>
      </c>
      <c r="AX232">
        <v>8.2523662764381527</v>
      </c>
      <c r="AY232">
        <v>9.1143069775153833</v>
      </c>
      <c r="AZ232">
        <v>10.244315593236349</v>
      </c>
      <c r="BA232">
        <v>11.68162671125866</v>
      </c>
      <c r="BB232">
        <v>7.840492052234211</v>
      </c>
      <c r="BC232">
        <v>7.2182959512722533</v>
      </c>
      <c r="BD232">
        <v>9.1527591537948467</v>
      </c>
      <c r="BE232">
        <v>7.8307757097806814</v>
      </c>
      <c r="BF232">
        <v>6.6620641633711557</v>
      </c>
      <c r="BG232">
        <v>6.3964040226084364</v>
      </c>
      <c r="BH232">
        <v>6.1123898143091964</v>
      </c>
      <c r="BI232">
        <v>5.8646504451656227</v>
      </c>
      <c r="BJ232">
        <v>5.7795908049965874</v>
      </c>
      <c r="BK232">
        <v>5.8909475860596388</v>
      </c>
      <c r="BL232">
        <v>5.8149241253509416</v>
      </c>
      <c r="BM232">
        <v>5.1696615996887942</v>
      </c>
      <c r="BN232">
        <v>0.89262139408438657</v>
      </c>
    </row>
    <row r="233" spans="1:66" hidden="1">
      <c r="A233" t="s">
        <v>642</v>
      </c>
      <c r="B233" t="str">
        <f>IF(ISERROR(VLOOKUP(A233,'Country category'!$A$3:$A$50,1,FALSE)),"non-SSA","sub-Saharan Africa")</f>
        <v>non-SSA</v>
      </c>
      <c r="C233" t="s">
        <v>643</v>
      </c>
      <c r="D233" t="s">
        <v>792</v>
      </c>
      <c r="E233" t="s">
        <v>793</v>
      </c>
      <c r="AJ233">
        <v>-2.028037799572203</v>
      </c>
      <c r="AK233">
        <v>-5.9790855957398463</v>
      </c>
      <c r="AL233">
        <v>-9.7800958001808596</v>
      </c>
      <c r="AM233">
        <v>-4.9447080988688441</v>
      </c>
      <c r="AN233">
        <v>-8.7997463176018869</v>
      </c>
      <c r="AO233">
        <v>-0.34498017747755227</v>
      </c>
      <c r="AP233">
        <v>0.97479126507742819</v>
      </c>
      <c r="AQ233">
        <v>2.8431909568141829</v>
      </c>
      <c r="AR233">
        <v>-0.70417789126983621</v>
      </c>
      <c r="AS233">
        <v>2.480434274927859</v>
      </c>
      <c r="AT233">
        <v>7.4869623175037816</v>
      </c>
      <c r="AU233">
        <v>2.696652950978589</v>
      </c>
      <c r="AV233">
        <v>5.0918374623013989</v>
      </c>
      <c r="AW233">
        <v>6.1456087507414452</v>
      </c>
      <c r="AX233">
        <v>7.7815437608052491</v>
      </c>
      <c r="AY233">
        <v>6.5437672123184143</v>
      </c>
      <c r="AZ233">
        <v>7.7175682705349402</v>
      </c>
      <c r="BA233">
        <v>7.4554379968619031</v>
      </c>
      <c r="BB233">
        <v>4.1702741002515893</v>
      </c>
      <c r="BC233">
        <v>-5.0332799077418997</v>
      </c>
      <c r="BD233">
        <v>4.2874113776412344</v>
      </c>
      <c r="BE233">
        <v>5.2249323376579886</v>
      </c>
      <c r="BF233">
        <v>2.9142940365833852</v>
      </c>
      <c r="BG233">
        <v>3.0187300416539808</v>
      </c>
      <c r="BH233">
        <v>1.702027327588908</v>
      </c>
      <c r="BI233">
        <v>0.89654610187641026</v>
      </c>
      <c r="BJ233">
        <v>1.420123923187816</v>
      </c>
      <c r="BK233">
        <v>3.6954546467322871</v>
      </c>
      <c r="BL233">
        <v>3.0579394777951729</v>
      </c>
      <c r="BM233">
        <v>2.2509793517709649</v>
      </c>
      <c r="BN233">
        <v>-2.0788740124049379</v>
      </c>
    </row>
    <row r="234" spans="1:66">
      <c r="A234" t="s">
        <v>180</v>
      </c>
      <c r="B234" t="str">
        <f>IF(ISERROR(VLOOKUP(A234,'Country category'!$A$3:$A$50,1,FALSE)),"non-SSA","sub-Saharan Africa")</f>
        <v>sub-Saharan Africa</v>
      </c>
      <c r="C234" t="s">
        <v>644</v>
      </c>
      <c r="D234" t="s">
        <v>792</v>
      </c>
      <c r="E234" t="s">
        <v>793</v>
      </c>
      <c r="G234">
        <v>10.974617241150231</v>
      </c>
      <c r="H234">
        <v>2.793158560931758</v>
      </c>
      <c r="I234">
        <v>3.7772831097563819</v>
      </c>
      <c r="J234">
        <v>12.201517722723469</v>
      </c>
      <c r="K234">
        <v>12.31358384376944</v>
      </c>
      <c r="L234">
        <v>5.3759986509452489</v>
      </c>
      <c r="M234">
        <v>0.87028437831651217</v>
      </c>
      <c r="N234">
        <v>0.1482744675201246</v>
      </c>
      <c r="O234">
        <v>5.9766782455062497</v>
      </c>
      <c r="P234">
        <v>-1.38277526709976</v>
      </c>
      <c r="Q234">
        <v>-3.2093177963523232</v>
      </c>
      <c r="R234">
        <v>4.6605524831455369</v>
      </c>
      <c r="S234">
        <v>1.3234864681524949</v>
      </c>
      <c r="T234">
        <v>2.4628977179454812</v>
      </c>
      <c r="U234">
        <v>0.15280466890341421</v>
      </c>
      <c r="V234">
        <v>-4.196678282311268</v>
      </c>
      <c r="W234">
        <v>4.6644238902040058</v>
      </c>
      <c r="X234">
        <v>8.5524118239921592</v>
      </c>
      <c r="Y234">
        <v>-7.550487019434442</v>
      </c>
      <c r="Z234">
        <v>11.286321979339901</v>
      </c>
      <c r="AA234">
        <v>-6.4600849095250794</v>
      </c>
      <c r="AB234">
        <v>-6.998665006326604</v>
      </c>
      <c r="AC234">
        <v>-8.8938078727949943</v>
      </c>
      <c r="AD234">
        <v>1.729013257784914</v>
      </c>
      <c r="AE234">
        <v>1.916202342946292</v>
      </c>
      <c r="AF234">
        <v>-1.737536940897954</v>
      </c>
      <c r="AG234">
        <v>-2.6367497148997932</v>
      </c>
      <c r="AH234">
        <v>3.4905872131397762</v>
      </c>
      <c r="AI234">
        <v>1.200141716351723</v>
      </c>
      <c r="AJ234">
        <v>-2.7741773781202279</v>
      </c>
      <c r="AK234">
        <v>-2.979730848551938</v>
      </c>
      <c r="AL234">
        <v>-5.9980671593275048</v>
      </c>
      <c r="AM234">
        <v>-16.847881499471569</v>
      </c>
      <c r="AN234">
        <v>12.42719997945589</v>
      </c>
      <c r="AO234">
        <v>5.1491589299614162</v>
      </c>
      <c r="AP234">
        <v>5.7700683416664873</v>
      </c>
      <c r="AQ234">
        <v>10.88081877909242</v>
      </c>
      <c r="AR234">
        <v>-5.3897428791253654</v>
      </c>
      <c r="AS234">
        <v>-0.69110745300376664</v>
      </c>
      <c r="AT234">
        <v>-3.6837923196756321</v>
      </c>
      <c r="AU234">
        <v>-1.9281810141270059</v>
      </c>
      <c r="AV234">
        <v>1.1401968234884521</v>
      </c>
      <c r="AW234">
        <v>4.0456951125750606</v>
      </c>
      <c r="AX234">
        <v>-3.4622893461390589</v>
      </c>
      <c r="AY234">
        <v>-7.1104936244536816</v>
      </c>
      <c r="AZ234">
        <v>-4.3763658244728283E-2</v>
      </c>
      <c r="BA234">
        <v>-3.803819188990659</v>
      </c>
      <c r="BB234">
        <v>1.2730179680501981</v>
      </c>
      <c r="BC234">
        <v>2.7111750992922912</v>
      </c>
      <c r="BD234">
        <v>3.2767302021890861</v>
      </c>
      <c r="BE234">
        <v>3.5871539300007811</v>
      </c>
      <c r="BF234">
        <v>3.7458659821736968</v>
      </c>
      <c r="BG234">
        <v>3.3520298397306898</v>
      </c>
      <c r="BH234">
        <v>3.200959832654021</v>
      </c>
      <c r="BI234">
        <v>3.0691766463654768</v>
      </c>
      <c r="BJ234">
        <v>2.9335791126143391</v>
      </c>
      <c r="BK234">
        <v>1.7924301611328839</v>
      </c>
      <c r="BL234">
        <v>2.43974208945798</v>
      </c>
      <c r="BM234">
        <v>2.9381816618925849</v>
      </c>
      <c r="BN234">
        <v>-0.66083019076479843</v>
      </c>
    </row>
    <row r="235" spans="1:66" hidden="1">
      <c r="A235" t="s">
        <v>645</v>
      </c>
      <c r="B235" t="str">
        <f>IF(ISERROR(VLOOKUP(A235,'Country category'!$A$3:$A$50,1,FALSE)),"non-SSA","sub-Saharan Africa")</f>
        <v>non-SSA</v>
      </c>
      <c r="C235" t="s">
        <v>646</v>
      </c>
      <c r="D235" t="s">
        <v>792</v>
      </c>
      <c r="E235" t="s">
        <v>793</v>
      </c>
      <c r="G235">
        <v>2.2750005103344222</v>
      </c>
      <c r="H235">
        <v>4.3855790321527479</v>
      </c>
      <c r="I235">
        <v>4.8069693199453951</v>
      </c>
      <c r="J235">
        <v>3.668171206587417</v>
      </c>
      <c r="K235">
        <v>4.9809482480336564</v>
      </c>
      <c r="L235">
        <v>7.8471367723287946</v>
      </c>
      <c r="M235">
        <v>5.4336753956032169</v>
      </c>
      <c r="N235">
        <v>4.9753411889395656</v>
      </c>
      <c r="O235">
        <v>3.470548396086429</v>
      </c>
      <c r="P235">
        <v>8.214014047966316</v>
      </c>
      <c r="Q235">
        <v>1.914693246843413</v>
      </c>
      <c r="R235">
        <v>1.354242261050715</v>
      </c>
      <c r="S235">
        <v>7.21426802576417</v>
      </c>
      <c r="T235">
        <v>1.6990308572156321</v>
      </c>
      <c r="U235">
        <v>2.306887935706456</v>
      </c>
      <c r="V235">
        <v>6.677994469882691</v>
      </c>
      <c r="W235">
        <v>7.2990129824218428</v>
      </c>
      <c r="X235">
        <v>7.8495888462946368</v>
      </c>
      <c r="Y235">
        <v>3.126642273598307</v>
      </c>
      <c r="Z235">
        <v>3.0140722938038782</v>
      </c>
      <c r="AA235">
        <v>3.8209878831295612</v>
      </c>
      <c r="AB235">
        <v>3.3640047691874742</v>
      </c>
      <c r="AC235">
        <v>3.6523267400939972</v>
      </c>
      <c r="AD235">
        <v>3.846319341818401</v>
      </c>
      <c r="AE235">
        <v>2.7725472612502671</v>
      </c>
      <c r="AF235">
        <v>3.635091123312193</v>
      </c>
      <c r="AG235">
        <v>7.5582810069435737</v>
      </c>
      <c r="AH235">
        <v>11.33643413111534</v>
      </c>
      <c r="AI235">
        <v>10.41900491935634</v>
      </c>
      <c r="AJ235">
        <v>9.6221991748903122</v>
      </c>
      <c r="AK235">
        <v>7.2792989257417284</v>
      </c>
      <c r="AL235">
        <v>7.0017245090194962</v>
      </c>
      <c r="AM235">
        <v>7.2744792173365909</v>
      </c>
      <c r="AN235">
        <v>7.011065506034015</v>
      </c>
      <c r="AO235">
        <v>7.0439770483739323</v>
      </c>
      <c r="AP235">
        <v>4.4871622529171162</v>
      </c>
      <c r="AQ235">
        <v>-3.898539013192277</v>
      </c>
      <c r="AR235">
        <v>-8.7416676046602788</v>
      </c>
      <c r="AS235">
        <v>3.3747074319252022</v>
      </c>
      <c r="AT235">
        <v>3.3699701666548951</v>
      </c>
      <c r="AU235">
        <v>2.489321386261409</v>
      </c>
      <c r="AV235">
        <v>5.2710980321081706</v>
      </c>
      <c r="AW235">
        <v>6.3908868751934449</v>
      </c>
      <c r="AX235">
        <v>5.5609033600316744</v>
      </c>
      <c r="AY235">
        <v>3.517297966366058</v>
      </c>
      <c r="AZ235">
        <v>4.3356502614470287</v>
      </c>
      <c r="BA235">
        <v>4.8464601834967311</v>
      </c>
      <c r="BB235">
        <v>1.192207173965613</v>
      </c>
      <c r="BC235">
        <v>-1.18942236446884</v>
      </c>
      <c r="BD235">
        <v>6.9882671909676617</v>
      </c>
      <c r="BE235">
        <v>0.35720647566191133</v>
      </c>
      <c r="BF235">
        <v>6.7407138979604753</v>
      </c>
      <c r="BG235">
        <v>2.2225392142433118</v>
      </c>
      <c r="BH235">
        <v>0.55032066311065364</v>
      </c>
      <c r="BI235">
        <v>2.7201408468327628</v>
      </c>
      <c r="BJ235">
        <v>3.050047926554925</v>
      </c>
      <c r="BK235">
        <v>3.8186742507806462</v>
      </c>
      <c r="BL235">
        <v>3.861482288817371</v>
      </c>
      <c r="BM235">
        <v>1.9768924574368609</v>
      </c>
      <c r="BN235">
        <v>-6.333597892474998</v>
      </c>
    </row>
    <row r="236" spans="1:66" hidden="1">
      <c r="A236" t="s">
        <v>647</v>
      </c>
      <c r="B236" t="str">
        <f>IF(ISERROR(VLOOKUP(A236,'Country category'!$A$3:$A$50,1,FALSE)),"non-SSA","sub-Saharan Africa")</f>
        <v>non-SSA</v>
      </c>
      <c r="C236" t="s">
        <v>648</v>
      </c>
      <c r="D236" t="s">
        <v>792</v>
      </c>
      <c r="E236" t="s">
        <v>793</v>
      </c>
      <c r="AF236">
        <v>0.19874210299160211</v>
      </c>
      <c r="AG236">
        <v>-4.3954803871660886</v>
      </c>
      <c r="AH236">
        <v>10.32039361994495</v>
      </c>
      <c r="AI236">
        <v>-9.1997667745941811</v>
      </c>
      <c r="AJ236">
        <v>-3.1196841259899202</v>
      </c>
      <c r="AK236">
        <v>-9.1095851163872084</v>
      </c>
      <c r="AL236">
        <v>-30.314248585655861</v>
      </c>
      <c r="AM236">
        <v>-17.757537280019381</v>
      </c>
      <c r="AN236">
        <v>-22.489705973991931</v>
      </c>
      <c r="AO236">
        <v>-13.717390023777281</v>
      </c>
      <c r="AP236">
        <v>-17.932097627323881</v>
      </c>
      <c r="AQ236">
        <v>0.1901553561667271</v>
      </c>
      <c r="AR236">
        <v>3.7579840976166712</v>
      </c>
      <c r="AS236">
        <v>2.1360247052508039</v>
      </c>
      <c r="AT236">
        <v>6.6398623584385348</v>
      </c>
      <c r="AU236">
        <v>7.8087286053548439</v>
      </c>
      <c r="AV236">
        <v>8.9320170067987021</v>
      </c>
      <c r="AW236">
        <v>9.053903902714481</v>
      </c>
      <c r="AX236">
        <v>8.2994015320587948</v>
      </c>
      <c r="AY236">
        <v>4.7052310433394382</v>
      </c>
      <c r="AZ236">
        <v>4.9400654669871926</v>
      </c>
      <c r="BA236">
        <v>5.6619550124423341</v>
      </c>
      <c r="BB236">
        <v>5.6962260756880312</v>
      </c>
      <c r="BC236">
        <v>1.7157280895409741</v>
      </c>
      <c r="BD236">
        <v>4.1988460642542691</v>
      </c>
      <c r="BE236">
        <v>5.0265290194837746</v>
      </c>
      <c r="BF236">
        <v>5.0792407879496304</v>
      </c>
      <c r="BG236">
        <v>4.9355428233289302</v>
      </c>
      <c r="BH236">
        <v>4.204127962264522</v>
      </c>
      <c r="BI236">
        <v>3.4773829969710159</v>
      </c>
      <c r="BJ236">
        <v>4.3142845635164093</v>
      </c>
      <c r="BK236">
        <v>4.4865634328891559</v>
      </c>
      <c r="BL236">
        <v>4.9921009064785267</v>
      </c>
      <c r="BM236">
        <v>4.8630568239917267</v>
      </c>
      <c r="BN236">
        <v>2.1265947070698838</v>
      </c>
    </row>
    <row r="237" spans="1:66" hidden="1">
      <c r="A237" t="s">
        <v>649</v>
      </c>
      <c r="B237" t="str">
        <f>IF(ISERROR(VLOOKUP(A237,'Country category'!$A$3:$A$50,1,FALSE)),"non-SSA","sub-Saharan Africa")</f>
        <v>non-SSA</v>
      </c>
      <c r="C237" t="s">
        <v>650</v>
      </c>
      <c r="D237" t="s">
        <v>792</v>
      </c>
      <c r="E237" t="s">
        <v>793</v>
      </c>
      <c r="AH237">
        <v>8.2723501681124674</v>
      </c>
      <c r="AI237">
        <v>-6.7111041158502047</v>
      </c>
      <c r="AJ237">
        <v>31.779022358618871</v>
      </c>
      <c r="AK237">
        <v>-7.2539785207415974</v>
      </c>
      <c r="AL237">
        <v>-17.37876032877352</v>
      </c>
      <c r="AM237">
        <v>-1.3076815613453761</v>
      </c>
      <c r="AN237">
        <v>-19.39627058924864</v>
      </c>
      <c r="AO237">
        <v>-9.2452458278675493</v>
      </c>
      <c r="AP237">
        <v>4.7215559946072014</v>
      </c>
      <c r="AQ237">
        <v>-12.779068976449709</v>
      </c>
      <c r="AR237">
        <v>5.6839967666252278</v>
      </c>
      <c r="AS237">
        <v>15.126456888100551</v>
      </c>
      <c r="AT237">
        <v>4.3014874249361696</v>
      </c>
      <c r="AU237">
        <v>3.2474103272249981</v>
      </c>
      <c r="AV237">
        <v>-0.74171260234075476</v>
      </c>
      <c r="AW237">
        <v>2.254406699165969</v>
      </c>
      <c r="AX237">
        <v>3.9367845974983169</v>
      </c>
      <c r="AY237">
        <v>11.81550773253687</v>
      </c>
      <c r="AZ237">
        <v>9.6937541139332524</v>
      </c>
      <c r="BA237">
        <v>9.6904137934795642</v>
      </c>
      <c r="BB237">
        <v>13.17501692240211</v>
      </c>
      <c r="BC237">
        <v>4.5706034115943908</v>
      </c>
      <c r="BD237">
        <v>7.4986800311957316</v>
      </c>
      <c r="BE237">
        <v>12.774358423237571</v>
      </c>
      <c r="BF237">
        <v>9.1211277120510488</v>
      </c>
      <c r="BG237">
        <v>8.1778916971453981</v>
      </c>
      <c r="BH237">
        <v>8.2832398229483459</v>
      </c>
      <c r="BI237">
        <v>4.6062716856247476</v>
      </c>
      <c r="BJ237">
        <v>4.3790762585450551</v>
      </c>
      <c r="BK237">
        <v>4.7373027591153658</v>
      </c>
      <c r="BL237">
        <v>4.5076870305527166</v>
      </c>
      <c r="BM237">
        <v>4.6686374533960588</v>
      </c>
    </row>
    <row r="238" spans="1:66" hidden="1">
      <c r="A238" t="s">
        <v>651</v>
      </c>
      <c r="B238" t="str">
        <f>IF(ISERROR(VLOOKUP(A238,'Country category'!$A$3:$A$50,1,FALSE)),"non-SSA","sub-Saharan Africa")</f>
        <v>non-SSA</v>
      </c>
      <c r="C238" t="s">
        <v>652</v>
      </c>
      <c r="D238" t="s">
        <v>792</v>
      </c>
      <c r="E238" t="s">
        <v>793</v>
      </c>
      <c r="G238">
        <v>3.2239761035068142</v>
      </c>
      <c r="H238">
        <v>1.3481277268309531</v>
      </c>
      <c r="I238">
        <v>-0.95172933176147012</v>
      </c>
      <c r="J238">
        <v>4.3033328237745536</v>
      </c>
      <c r="K238">
        <v>2.726826904300637</v>
      </c>
      <c r="L238">
        <v>2.098547805829412</v>
      </c>
      <c r="M238">
        <v>1.5430823155511599</v>
      </c>
      <c r="N238">
        <v>4.3843279325063662</v>
      </c>
      <c r="O238">
        <v>4.1345581040455244</v>
      </c>
      <c r="P238">
        <v>3.8905728854224999</v>
      </c>
      <c r="Q238">
        <v>4.3503255464541439</v>
      </c>
      <c r="R238">
        <v>4.686260008573413</v>
      </c>
      <c r="S238">
        <v>5.6008215668749131</v>
      </c>
      <c r="T238">
        <v>4.064618330007491</v>
      </c>
      <c r="U238">
        <v>1.2009434973807771</v>
      </c>
      <c r="V238">
        <v>3.0058588854801229</v>
      </c>
      <c r="W238">
        <v>2.385990529751012</v>
      </c>
      <c r="X238">
        <v>1.947206510114043</v>
      </c>
      <c r="Y238">
        <v>4.9825100674716509</v>
      </c>
      <c r="Z238">
        <v>4.6061626123689479</v>
      </c>
      <c r="AA238">
        <v>-1.73512540606923</v>
      </c>
      <c r="AB238">
        <v>-2.669394999853651</v>
      </c>
      <c r="AC238">
        <v>-4.2387889008772817</v>
      </c>
      <c r="AD238">
        <v>1.461525031579995</v>
      </c>
      <c r="AE238">
        <v>1.103588224985955</v>
      </c>
      <c r="AF238">
        <v>1.777015676930517</v>
      </c>
      <c r="AG238">
        <v>1.2341220525457151</v>
      </c>
      <c r="AH238">
        <v>-1.573770604332609</v>
      </c>
      <c r="AI238">
        <v>-0.22299592694881201</v>
      </c>
      <c r="AJ238">
        <v>-2.2121948371733708</v>
      </c>
      <c r="AK238">
        <v>1.461372806661984</v>
      </c>
      <c r="AL238">
        <v>0.94885723086794371</v>
      </c>
      <c r="AM238">
        <v>2.6597070479354841</v>
      </c>
      <c r="AN238">
        <v>3.6687540087181532</v>
      </c>
      <c r="AO238">
        <v>-0.99183700130117813</v>
      </c>
      <c r="AP238">
        <v>2.3448840598342851</v>
      </c>
      <c r="AQ238">
        <v>3.6310165022098029</v>
      </c>
      <c r="AR238">
        <v>1.005346821244075</v>
      </c>
      <c r="AS238">
        <v>-1.1494061774137661</v>
      </c>
      <c r="AT238">
        <v>2.011815975242087</v>
      </c>
      <c r="AU238">
        <v>-1.1649886188354091</v>
      </c>
      <c r="AV238">
        <v>-0.89608811145856748</v>
      </c>
      <c r="AW238">
        <v>1.233076209634149</v>
      </c>
      <c r="AX238">
        <v>4.1580017877548983</v>
      </c>
      <c r="AY238">
        <v>2.780979770877281</v>
      </c>
      <c r="AZ238">
        <v>3.865367039662885</v>
      </c>
      <c r="BA238">
        <v>4.167726864154389</v>
      </c>
      <c r="BB238">
        <v>2.6552647988531248</v>
      </c>
      <c r="BC238">
        <v>-3.1967384285478029</v>
      </c>
      <c r="BD238">
        <v>5.5228866054058017</v>
      </c>
      <c r="BE238">
        <v>3.434144915459612</v>
      </c>
      <c r="BF238">
        <v>1.43268329645727</v>
      </c>
      <c r="BG238">
        <v>1.853941722838059</v>
      </c>
      <c r="BH238">
        <v>0.34196950946345339</v>
      </c>
      <c r="BI238">
        <v>-0.54878623011434513</v>
      </c>
      <c r="BJ238">
        <v>-1.1683853705817879</v>
      </c>
      <c r="BK238">
        <v>0.97194197104850844</v>
      </c>
      <c r="BL238">
        <v>0.74512262002326679</v>
      </c>
      <c r="BM238">
        <v>-0.1500969801822265</v>
      </c>
      <c r="BN238">
        <v>-7.516335088115909</v>
      </c>
    </row>
    <row r="239" spans="1:66" hidden="1">
      <c r="A239" t="s">
        <v>653</v>
      </c>
      <c r="B239" t="str">
        <f>IF(ISERROR(VLOOKUP(A239,'Country category'!$A$3:$A$50,1,FALSE)),"non-SSA","sub-Saharan Africa")</f>
        <v>non-SSA</v>
      </c>
      <c r="C239" t="s">
        <v>654</v>
      </c>
      <c r="D239" t="s">
        <v>792</v>
      </c>
      <c r="E239" t="s">
        <v>793</v>
      </c>
      <c r="AU239">
        <v>14.17259600240115</v>
      </c>
      <c r="AV239">
        <v>-8.8731592874987228</v>
      </c>
      <c r="AW239">
        <v>-4.7034456977321346</v>
      </c>
      <c r="AX239">
        <v>-2.1597667171023569</v>
      </c>
      <c r="AY239">
        <v>0.58240098680653318</v>
      </c>
      <c r="AZ239">
        <v>-6.1292966670792586</v>
      </c>
      <c r="BA239">
        <v>8.139811763111112</v>
      </c>
      <c r="BB239">
        <v>9.3810485404485462</v>
      </c>
      <c r="BC239">
        <v>8.2108340498909627</v>
      </c>
      <c r="BD239">
        <v>7.406720233500792</v>
      </c>
      <c r="BE239">
        <v>4.0868909474445019</v>
      </c>
      <c r="BF239">
        <v>3.016536694597491</v>
      </c>
      <c r="BG239">
        <v>1.2553237771046919</v>
      </c>
      <c r="BH239">
        <v>2.639099121778401</v>
      </c>
      <c r="BI239">
        <v>0.87463977477982269</v>
      </c>
      <c r="BJ239">
        <v>1.4355266984744051</v>
      </c>
      <c r="BK239">
        <v>-4.9399628043932182</v>
      </c>
      <c r="BL239">
        <v>-2.6233120214484269</v>
      </c>
      <c r="BM239">
        <v>17.211410382627012</v>
      </c>
      <c r="BN239">
        <v>8.2520531371763184</v>
      </c>
    </row>
    <row r="240" spans="1:66" hidden="1">
      <c r="A240" t="s">
        <v>655</v>
      </c>
      <c r="B240" t="str">
        <f>IF(ISERROR(VLOOKUP(A240,'Country category'!$A$3:$A$50,1,FALSE)),"non-SSA","sub-Saharan Africa")</f>
        <v>non-SSA</v>
      </c>
      <c r="C240" t="s">
        <v>656</v>
      </c>
      <c r="D240" t="s">
        <v>792</v>
      </c>
      <c r="E240" t="s">
        <v>793</v>
      </c>
      <c r="L240">
        <v>3.8190933137422429</v>
      </c>
      <c r="M240">
        <v>5.9780651576472223</v>
      </c>
      <c r="N240">
        <v>7.9336782711592093</v>
      </c>
      <c r="O240">
        <v>9.3184467246808111</v>
      </c>
      <c r="P240">
        <v>6.2128013590627518</v>
      </c>
      <c r="Q240">
        <v>5.9285171521351154</v>
      </c>
      <c r="R240">
        <v>10.681780378883721</v>
      </c>
      <c r="S240">
        <v>3.8024069596591659</v>
      </c>
      <c r="T240">
        <v>4.072636639915288</v>
      </c>
      <c r="U240">
        <v>-1.3088071246650801</v>
      </c>
      <c r="V240">
        <v>12.082724165717069</v>
      </c>
      <c r="W240">
        <v>-3.1541833201112439</v>
      </c>
      <c r="X240">
        <v>-7.5037709676122688</v>
      </c>
      <c r="Y240">
        <v>-4.8058635991961154</v>
      </c>
      <c r="Z240">
        <v>-11.9938082599766</v>
      </c>
      <c r="AA240">
        <v>-2.6986148348890282</v>
      </c>
      <c r="AB240">
        <v>10.918898337723681</v>
      </c>
      <c r="AC240">
        <v>1.141596806061941</v>
      </c>
      <c r="AD240">
        <v>-3.9262755971236771</v>
      </c>
      <c r="AE240">
        <v>0.33750800288541433</v>
      </c>
      <c r="AF240">
        <v>-5.1287865490488542</v>
      </c>
      <c r="AG240">
        <v>-0.96078898842934279</v>
      </c>
      <c r="AH240">
        <v>-2.47585337799724</v>
      </c>
      <c r="AI240">
        <v>-0.86870738394009095</v>
      </c>
      <c r="AJ240">
        <v>9.0949256090192989</v>
      </c>
      <c r="AK240">
        <v>-3.395879728708707</v>
      </c>
      <c r="AL240">
        <v>2.6083950878576592</v>
      </c>
      <c r="AM240">
        <v>0.67104153506916475</v>
      </c>
      <c r="AN240">
        <v>-0.1106442929432063</v>
      </c>
      <c r="AO240">
        <v>0.80490632338508306</v>
      </c>
      <c r="AP240">
        <v>4.0626147234444971</v>
      </c>
      <c r="AQ240">
        <v>1.5662468161836931</v>
      </c>
      <c r="AR240">
        <v>4.756501848738111</v>
      </c>
      <c r="AS240">
        <v>2.333983467634027</v>
      </c>
      <c r="AT240">
        <v>4.3730900982269114</v>
      </c>
      <c r="AU240">
        <v>0.69563747077519622</v>
      </c>
      <c r="AV240">
        <v>1.2599084164133529</v>
      </c>
      <c r="AW240">
        <v>0.13752333696240271</v>
      </c>
      <c r="AX240">
        <v>5.9822803400880957</v>
      </c>
      <c r="AY240">
        <v>2.509994143964136</v>
      </c>
      <c r="AZ240">
        <v>3.3538577419605531</v>
      </c>
      <c r="BA240">
        <v>4.2891085810177572</v>
      </c>
      <c r="BB240">
        <v>2.1658609061713752</v>
      </c>
      <c r="BC240">
        <v>1.1491640763191531</v>
      </c>
      <c r="BD240">
        <v>3.4349309036118432</v>
      </c>
      <c r="BE240">
        <v>-2.3413068042776932</v>
      </c>
      <c r="BF240">
        <v>1.8949928644502729E-3</v>
      </c>
      <c r="BG240">
        <v>-0.39310040669654711</v>
      </c>
      <c r="BH240">
        <v>0.20727712354882041</v>
      </c>
      <c r="BI240">
        <v>-1.118610678491706</v>
      </c>
      <c r="BJ240">
        <v>4.8783436476807793</v>
      </c>
      <c r="BK240">
        <v>1.1161457963923029</v>
      </c>
      <c r="BL240">
        <v>-1.069484806355874</v>
      </c>
      <c r="BM240">
        <v>-1.120226576800661</v>
      </c>
      <c r="BN240">
        <v>-5.0265257281692746</v>
      </c>
    </row>
    <row r="241" spans="1:66" hidden="1">
      <c r="A241" t="s">
        <v>657</v>
      </c>
      <c r="B241" t="str">
        <f>IF(ISERROR(VLOOKUP(A241,'Country category'!$A$3:$A$50,1,FALSE)),"non-SSA","sub-Saharan Africa")</f>
        <v>non-SSA</v>
      </c>
      <c r="C241" t="s">
        <v>658</v>
      </c>
      <c r="D241" t="s">
        <v>792</v>
      </c>
      <c r="E241" t="s">
        <v>793</v>
      </c>
      <c r="AB241">
        <v>4.4940547263991846</v>
      </c>
      <c r="AC241">
        <v>1.873605236311974</v>
      </c>
      <c r="AD241">
        <v>1.676563377114789</v>
      </c>
      <c r="AE241">
        <v>6.441573263853968</v>
      </c>
      <c r="AF241">
        <v>1.9178556832529521</v>
      </c>
      <c r="AG241">
        <v>2.7268579561874162</v>
      </c>
      <c r="AH241">
        <v>-2.166086010190853</v>
      </c>
      <c r="AI241">
        <v>0.1189488965881509</v>
      </c>
      <c r="AJ241">
        <v>-2.2718024211912251</v>
      </c>
      <c r="AK241">
        <v>6.2205374768820434</v>
      </c>
      <c r="AL241">
        <v>8.9089060347575355E-2</v>
      </c>
      <c r="AM241">
        <v>3.566526512387739</v>
      </c>
      <c r="AN241">
        <v>4.7519101657181579</v>
      </c>
      <c r="AO241">
        <v>7.1178431360793297</v>
      </c>
      <c r="AP241">
        <v>1.493558976116276</v>
      </c>
      <c r="AQ241">
        <v>0.85258716341287766</v>
      </c>
      <c r="AR241">
        <v>2.020567246089584</v>
      </c>
      <c r="AS241">
        <v>3.2437963121068658</v>
      </c>
      <c r="AT241">
        <v>0.37450369930940042</v>
      </c>
      <c r="AU241">
        <v>3.2011155209667379</v>
      </c>
      <c r="AV241">
        <v>4.2751885722178429</v>
      </c>
      <c r="AW241">
        <v>1.7245492958508919</v>
      </c>
      <c r="AX241">
        <v>-3.0173836427131988</v>
      </c>
      <c r="AY241">
        <v>-0.60727860400994871</v>
      </c>
      <c r="AZ241">
        <v>-0.93987546613897166</v>
      </c>
      <c r="BA241">
        <v>-0.57250468975868785</v>
      </c>
      <c r="BB241">
        <v>3.932505540362158</v>
      </c>
      <c r="BC241">
        <v>-5.6671962491003143</v>
      </c>
      <c r="BD241">
        <v>0.7220571017174251</v>
      </c>
      <c r="BE241">
        <v>7.2545932885768707</v>
      </c>
      <c r="BF241">
        <v>1.6297974543198139</v>
      </c>
      <c r="BG241">
        <v>1.2664616123860379</v>
      </c>
      <c r="BH241">
        <v>2.771043311455585</v>
      </c>
      <c r="BI241">
        <v>1.415833173996631</v>
      </c>
      <c r="BJ241">
        <v>6.1885195267916524</v>
      </c>
      <c r="BK241">
        <v>2.452312649134996</v>
      </c>
      <c r="BL241">
        <v>-0.86336535032613426</v>
      </c>
      <c r="BM241">
        <v>-0.51722859272716448</v>
      </c>
      <c r="BN241">
        <v>-0.48805510889712878</v>
      </c>
    </row>
    <row r="242" spans="1:66" hidden="1">
      <c r="A242" t="s">
        <v>659</v>
      </c>
      <c r="B242" t="str">
        <f>IF(ISERROR(VLOOKUP(A242,'Country category'!$A$3:$A$50,1,FALSE)),"non-SSA","sub-Saharan Africa")</f>
        <v>non-SSA</v>
      </c>
      <c r="C242" t="s">
        <v>660</v>
      </c>
      <c r="D242" t="s">
        <v>792</v>
      </c>
      <c r="E242" t="s">
        <v>793</v>
      </c>
      <c r="G242">
        <v>2.0397221499425631</v>
      </c>
      <c r="H242">
        <v>1.223585059606251</v>
      </c>
      <c r="I242">
        <v>3.018207244927765</v>
      </c>
      <c r="J242">
        <v>5.4444039004964537</v>
      </c>
      <c r="K242">
        <v>-2.824862826058407</v>
      </c>
      <c r="L242">
        <v>-1.038653325103809</v>
      </c>
      <c r="M242">
        <v>3.7679498117980188</v>
      </c>
      <c r="N242">
        <v>2.23832214985265</v>
      </c>
      <c r="O242">
        <v>3.4121478613779321</v>
      </c>
      <c r="P242">
        <v>3.467874197465818</v>
      </c>
      <c r="Q242">
        <v>-1.642950801323835</v>
      </c>
      <c r="R242">
        <v>-4.0073331717754002</v>
      </c>
      <c r="S242">
        <v>1.4903747719695419</v>
      </c>
      <c r="T242">
        <v>0.12773266795909419</v>
      </c>
      <c r="U242">
        <v>4.4788213450214158</v>
      </c>
      <c r="V242">
        <v>0.19575081020025209</v>
      </c>
      <c r="W242">
        <v>3.7815916746482259</v>
      </c>
      <c r="X242">
        <v>3.630568608275198</v>
      </c>
      <c r="Y242">
        <v>-4.9221356497801034</v>
      </c>
      <c r="Z242">
        <v>3.9640261647893742</v>
      </c>
      <c r="AA242">
        <v>3.924672250835187</v>
      </c>
      <c r="AB242">
        <v>1.3915010572587221</v>
      </c>
      <c r="AC242">
        <v>4.177247974000494</v>
      </c>
      <c r="AD242">
        <v>1.8056072072498639</v>
      </c>
      <c r="AE242">
        <v>3.0151046012616831</v>
      </c>
      <c r="AF242">
        <v>2.44176827371605</v>
      </c>
      <c r="AG242">
        <v>1.892182054405581</v>
      </c>
      <c r="AH242">
        <v>5.9840461300697143</v>
      </c>
      <c r="AI242">
        <v>3.067969850028462</v>
      </c>
      <c r="AJ242">
        <v>3.0890257932062468</v>
      </c>
      <c r="AK242">
        <v>-0.1605938418123998</v>
      </c>
      <c r="AL242">
        <v>3.4988117230777789</v>
      </c>
      <c r="AM242">
        <v>2.1076526348960272</v>
      </c>
      <c r="AN242">
        <v>3.7373879528435912</v>
      </c>
      <c r="AO242">
        <v>4.6540829522629252</v>
      </c>
      <c r="AP242">
        <v>4.5971934773017864</v>
      </c>
      <c r="AQ242">
        <v>1.6903614272764571</v>
      </c>
      <c r="AR242">
        <v>3.4551913650588801</v>
      </c>
      <c r="AS242">
        <v>5.5385288765515952</v>
      </c>
      <c r="AT242">
        <v>2.1706287859443019</v>
      </c>
      <c r="AU242">
        <v>2.5376879256816949</v>
      </c>
      <c r="AV242">
        <v>1.7474655193574899</v>
      </c>
      <c r="AW242">
        <v>5.3774804247406252</v>
      </c>
      <c r="AX242">
        <v>5.6814160238010771</v>
      </c>
      <c r="AY242">
        <v>5.7411893977100874</v>
      </c>
      <c r="AZ242">
        <v>5.9007816880314152</v>
      </c>
      <c r="BA242">
        <v>5.5636333516381598</v>
      </c>
      <c r="BB242">
        <v>1.703110639320784</v>
      </c>
      <c r="BC242">
        <v>5.3669101593008151</v>
      </c>
      <c r="BD242">
        <v>5.9454877561916817</v>
      </c>
      <c r="BE242">
        <v>3.6606795191159311</v>
      </c>
      <c r="BF242">
        <v>4.0831628949103731</v>
      </c>
      <c r="BG242">
        <v>4.6471336102917178</v>
      </c>
      <c r="BH242">
        <v>5.543681349841961</v>
      </c>
      <c r="BI242">
        <v>6.03166330373584</v>
      </c>
      <c r="BJ242">
        <v>6.3480314269461928</v>
      </c>
      <c r="BK242">
        <v>5.3148222412956727</v>
      </c>
      <c r="BL242">
        <v>5.1788014014616124</v>
      </c>
      <c r="BM242">
        <v>2.8331620071639212</v>
      </c>
      <c r="BN242">
        <v>-6.7779487189313414</v>
      </c>
    </row>
    <row r="243" spans="1:66" hidden="1">
      <c r="A243" t="s">
        <v>661</v>
      </c>
      <c r="B243" t="str">
        <f>IF(ISERROR(VLOOKUP(A243,'Country category'!$A$3:$A$50,1,FALSE)),"non-SSA","sub-Saharan Africa")</f>
        <v>non-SSA</v>
      </c>
      <c r="C243" t="s">
        <v>662</v>
      </c>
      <c r="D243" t="s">
        <v>792</v>
      </c>
      <c r="E243" t="s">
        <v>793</v>
      </c>
      <c r="G243">
        <v>-1.3304339704517361</v>
      </c>
      <c r="H243">
        <v>3.5689693711341159</v>
      </c>
      <c r="I243">
        <v>3.814051318842004</v>
      </c>
      <c r="J243">
        <v>2.5732493019087599</v>
      </c>
      <c r="K243">
        <v>2.17605992919971</v>
      </c>
      <c r="L243">
        <v>-1.0104300525500629</v>
      </c>
      <c r="M243">
        <v>-3.678183206856104</v>
      </c>
      <c r="N243">
        <v>0.4515051707142419</v>
      </c>
      <c r="O243">
        <v>6.7430947024747638</v>
      </c>
      <c r="P243">
        <v>7.5009020619419857</v>
      </c>
      <c r="Q243">
        <v>5.1097215468189026</v>
      </c>
      <c r="R243">
        <v>3.8939474758834081E-2</v>
      </c>
      <c r="S243">
        <v>1.608089617554185</v>
      </c>
      <c r="T243">
        <v>4.938878980919597</v>
      </c>
      <c r="U243">
        <v>-3.0947925802248899</v>
      </c>
      <c r="V243">
        <v>2.384705036688572</v>
      </c>
      <c r="W243">
        <v>-4.1037968816908688E-2</v>
      </c>
      <c r="X243">
        <v>-3.1962995068680158</v>
      </c>
      <c r="Y243">
        <v>1.2112105866457481</v>
      </c>
      <c r="Z243">
        <v>0.89312366319880709</v>
      </c>
      <c r="AA243">
        <v>-3.691257050710846</v>
      </c>
      <c r="AB243">
        <v>-3.9704610992341141</v>
      </c>
      <c r="AC243">
        <v>-5.2502888370725458</v>
      </c>
      <c r="AD243">
        <v>-0.60920298147708252</v>
      </c>
      <c r="AE243">
        <v>-0.89153724260991396</v>
      </c>
      <c r="AF243">
        <v>-0.9775515041511369</v>
      </c>
      <c r="AG243">
        <v>5.3413375741811819E-2</v>
      </c>
      <c r="AH243">
        <v>1.5057452095264381</v>
      </c>
      <c r="AI243">
        <v>-0.3526106262118418</v>
      </c>
      <c r="AJ243">
        <v>-0.30593742233632781</v>
      </c>
      <c r="AK243">
        <v>-2.352059542154322</v>
      </c>
      <c r="AL243">
        <v>-3.0314188684240411</v>
      </c>
      <c r="AM243">
        <v>-3.7600592022506589</v>
      </c>
      <c r="AN243">
        <v>-1.5866789152295691</v>
      </c>
      <c r="AO243">
        <v>0.69099430041292464</v>
      </c>
      <c r="AP243">
        <v>2.4476479160357481</v>
      </c>
      <c r="AQ243">
        <v>1.048310864792825</v>
      </c>
      <c r="AR243">
        <v>-0.18240440414848541</v>
      </c>
      <c r="AS243">
        <v>-0.50893004963532462</v>
      </c>
      <c r="AT243">
        <v>0.74082059387077948</v>
      </c>
      <c r="AU243">
        <v>1.512541528028464</v>
      </c>
      <c r="AV243">
        <v>3.634143400756813</v>
      </c>
      <c r="AW243">
        <v>1.304066171498903</v>
      </c>
      <c r="AX243">
        <v>3.875191415110351</v>
      </c>
      <c r="AY243">
        <v>3.352358308457752</v>
      </c>
      <c r="AZ243">
        <v>3.3158126551901428</v>
      </c>
      <c r="BA243">
        <v>3.460959483846437</v>
      </c>
      <c r="BB243">
        <v>2.4734779949150441</v>
      </c>
      <c r="BC243">
        <v>0.40956505629804951</v>
      </c>
      <c r="BD243">
        <v>3.0829115638131701</v>
      </c>
      <c r="BE243">
        <v>1.5703728396004659</v>
      </c>
      <c r="BF243">
        <v>0.58149797839990924</v>
      </c>
      <c r="BG243">
        <v>2.287081725526761</v>
      </c>
      <c r="BH243">
        <v>2.0522520676414331</v>
      </c>
      <c r="BI243">
        <v>0.1063748173781676</v>
      </c>
      <c r="BJ243">
        <v>-1.5152256570560501</v>
      </c>
      <c r="BK243">
        <v>-0.25368579647455652</v>
      </c>
      <c r="BL243">
        <v>7.3218204185394598E-3</v>
      </c>
      <c r="BM243">
        <v>-7.6841064523051728E-2</v>
      </c>
      <c r="BN243">
        <v>-4.5211515377787492</v>
      </c>
    </row>
    <row r="244" spans="1:66" hidden="1">
      <c r="A244" t="s">
        <v>663</v>
      </c>
      <c r="B244" t="str">
        <f>IF(ISERROR(VLOOKUP(A244,'Country category'!$A$3:$A$50,1,FALSE)),"non-SSA","sub-Saharan Africa")</f>
        <v>non-SSA</v>
      </c>
      <c r="C244" t="s">
        <v>664</v>
      </c>
      <c r="D244" t="s">
        <v>792</v>
      </c>
      <c r="E244" t="s">
        <v>793</v>
      </c>
      <c r="G244">
        <v>11.81636408713338</v>
      </c>
      <c r="H244">
        <v>1.0342088806813341</v>
      </c>
      <c r="I244">
        <v>4.1232051466043202</v>
      </c>
      <c r="J244">
        <v>6.3579457698749016</v>
      </c>
      <c r="K244">
        <v>-0.31359404105836569</v>
      </c>
      <c r="L244">
        <v>3.2105274309891461</v>
      </c>
      <c r="M244">
        <v>1.379132661290654</v>
      </c>
      <c r="N244">
        <v>4.5867617247259034</v>
      </c>
      <c r="O244">
        <v>2.030016935567744</v>
      </c>
      <c r="P244">
        <v>2.638544822578325</v>
      </c>
      <c r="Q244">
        <v>-5.8708937275071087E-2</v>
      </c>
      <c r="R244">
        <v>4.4273571223763781</v>
      </c>
      <c r="S244">
        <v>0.220610234326827</v>
      </c>
      <c r="T244">
        <v>2.299887887895125</v>
      </c>
      <c r="U244">
        <v>2.6966601411857031E-2</v>
      </c>
      <c r="V244">
        <v>4.9343083606747058</v>
      </c>
      <c r="W244">
        <v>7.6405960436936908</v>
      </c>
      <c r="X244">
        <v>8.5180024852945309</v>
      </c>
      <c r="Y244">
        <v>2.1370537183773171</v>
      </c>
      <c r="Z244">
        <v>8.7524666292978992</v>
      </c>
      <c r="AA244">
        <v>2.9411478602773262</v>
      </c>
      <c r="AB244">
        <v>2.1278066943168028</v>
      </c>
      <c r="AC244">
        <v>-11.72313819492318</v>
      </c>
      <c r="AD244">
        <v>-7.1390017298709409</v>
      </c>
      <c r="AE244">
        <v>-5.3657976247938004</v>
      </c>
      <c r="AF244">
        <v>-4.3487152913569673</v>
      </c>
      <c r="AG244">
        <v>-5.4526179371187027</v>
      </c>
      <c r="AH244">
        <v>-4.6871534365311049</v>
      </c>
      <c r="AI244">
        <v>-1.541929226104273</v>
      </c>
      <c r="AJ244">
        <v>0.82228238688057331</v>
      </c>
      <c r="AK244">
        <v>2.442361945424238</v>
      </c>
      <c r="AL244">
        <v>9.4184548718762642</v>
      </c>
      <c r="AM244">
        <v>-1.2218382806106121</v>
      </c>
      <c r="AN244">
        <v>3.0763349950022421</v>
      </c>
      <c r="AO244">
        <v>3.4231297565321341</v>
      </c>
      <c r="AP244">
        <v>6.8493357595088611</v>
      </c>
      <c r="AQ244">
        <v>7.3273256297305522</v>
      </c>
      <c r="AR244">
        <v>7.965080780978866</v>
      </c>
      <c r="AS244">
        <v>7.8343958124061706</v>
      </c>
      <c r="AT244">
        <v>6.6286983112854054</v>
      </c>
      <c r="AU244">
        <v>3.8025165243600578</v>
      </c>
      <c r="AV244">
        <v>7.4648917009307212</v>
      </c>
      <c r="AW244">
        <v>13.874474704083511</v>
      </c>
      <c r="AX244">
        <v>7.4018982162673552</v>
      </c>
      <c r="AY244">
        <v>5.6861249138756307</v>
      </c>
      <c r="AZ244">
        <v>12.68180338092577</v>
      </c>
      <c r="BA244">
        <v>4.282017161039505</v>
      </c>
      <c r="BB244">
        <v>2.9198686140016008</v>
      </c>
      <c r="BC244">
        <v>-4.8601726504434168</v>
      </c>
      <c r="BD244">
        <v>2.7613099991563099</v>
      </c>
      <c r="BE244">
        <v>-0.89400009148845072</v>
      </c>
      <c r="BF244">
        <v>0.61978904554544556</v>
      </c>
      <c r="BG244">
        <v>1.5574193286117151</v>
      </c>
      <c r="BH244">
        <v>-1.5401618135861099</v>
      </c>
      <c r="BI244">
        <v>0.89168887750965098</v>
      </c>
      <c r="BJ244">
        <v>-6.0973259692669046</v>
      </c>
      <c r="BK244">
        <v>-3.4427332081591402</v>
      </c>
      <c r="BL244">
        <v>-0.35017181747487308</v>
      </c>
      <c r="BM244">
        <v>-1.609452120039464</v>
      </c>
      <c r="BN244">
        <v>-8.1516799722075319</v>
      </c>
    </row>
    <row r="245" spans="1:66" hidden="1">
      <c r="A245" t="s">
        <v>665</v>
      </c>
      <c r="B245" t="str">
        <f>IF(ISERROR(VLOOKUP(A245,'Country category'!$A$3:$A$50,1,FALSE)),"non-SSA","sub-Saharan Africa")</f>
        <v>non-SSA</v>
      </c>
      <c r="C245" t="s">
        <v>666</v>
      </c>
      <c r="D245" t="s">
        <v>792</v>
      </c>
      <c r="E245" t="s">
        <v>793</v>
      </c>
      <c r="L245">
        <v>1.380552088430846</v>
      </c>
      <c r="M245">
        <v>-1.9410249807528861</v>
      </c>
      <c r="N245">
        <v>8.0240296605201564</v>
      </c>
      <c r="O245">
        <v>2.4606052099332349</v>
      </c>
      <c r="P245">
        <v>2.3871092936439449</v>
      </c>
      <c r="Q245">
        <v>8.1576342842428744</v>
      </c>
      <c r="R245">
        <v>15.182738409559549</v>
      </c>
      <c r="S245">
        <v>-2.8218310796718811</v>
      </c>
      <c r="T245">
        <v>5.6979483389234096</v>
      </c>
      <c r="U245">
        <v>4.7705941269920524</v>
      </c>
      <c r="V245">
        <v>5.4612910388039069</v>
      </c>
      <c r="W245">
        <v>1.0795084627075651</v>
      </c>
      <c r="X245">
        <v>3.9780040079792092</v>
      </c>
      <c r="Y245">
        <v>3.9834789804549189</v>
      </c>
      <c r="Z245">
        <v>4.6669900805069906</v>
      </c>
      <c r="AA245">
        <v>2.660220363017515</v>
      </c>
      <c r="AB245">
        <v>-3.288083053138664</v>
      </c>
      <c r="AC245">
        <v>1.7120930299308981</v>
      </c>
      <c r="AD245">
        <v>2.8153592536878591</v>
      </c>
      <c r="AE245">
        <v>2.847576318112004</v>
      </c>
      <c r="AF245">
        <v>-3.9149778392301608</v>
      </c>
      <c r="AG245">
        <v>4.1673993234064142</v>
      </c>
      <c r="AH245">
        <v>-2.2085769989234341</v>
      </c>
      <c r="AI245">
        <v>-0.52396013103471262</v>
      </c>
      <c r="AJ245">
        <v>5.5623138616521857</v>
      </c>
      <c r="AK245">
        <v>1.6195172158336391</v>
      </c>
      <c r="AL245">
        <v>5.4778168140571637</v>
      </c>
      <c r="AM245">
        <v>7.4462646306187708E-2</v>
      </c>
      <c r="AN245">
        <v>1.1997098119589109</v>
      </c>
      <c r="AO245">
        <v>0.58530891920160855</v>
      </c>
      <c r="AP245">
        <v>5.5050719635494536</v>
      </c>
      <c r="AQ245">
        <v>4.0068300935679986</v>
      </c>
      <c r="AR245">
        <v>3.5194746917253501</v>
      </c>
      <c r="AS245">
        <v>4.9103668279480814</v>
      </c>
      <c r="AT245">
        <v>3.6879331022757782</v>
      </c>
      <c r="AU245">
        <v>2.889418734282188</v>
      </c>
      <c r="AV245">
        <v>0.52864697640491443</v>
      </c>
      <c r="AW245">
        <v>3.923117943067481</v>
      </c>
      <c r="AX245">
        <v>5.4196357513075526</v>
      </c>
      <c r="AY245">
        <v>2.6213229855271152</v>
      </c>
      <c r="AZ245">
        <v>4.2698511088093056</v>
      </c>
      <c r="BA245">
        <v>5.637551422096692</v>
      </c>
      <c r="BB245">
        <v>3.1398363716944568</v>
      </c>
      <c r="BC245">
        <v>1.9541883502637349</v>
      </c>
      <c r="BD245">
        <v>2.4448922432309961</v>
      </c>
      <c r="BE245">
        <v>-2.6402994417231009</v>
      </c>
      <c r="BF245">
        <v>2.9062255768065062</v>
      </c>
      <c r="BG245">
        <v>1.154958793440827</v>
      </c>
      <c r="BH245">
        <v>1.6831254977269769</v>
      </c>
      <c r="BI245">
        <v>-5.459817744727502E-2</v>
      </c>
      <c r="BJ245">
        <v>8.2861647566119245E-3</v>
      </c>
      <c r="BK245">
        <v>1.08617526745563</v>
      </c>
      <c r="BL245">
        <v>1.3429768877190751</v>
      </c>
      <c r="BM245">
        <v>0.27895875964327388</v>
      </c>
      <c r="BN245">
        <v>-10.13443243574376</v>
      </c>
    </row>
    <row r="246" spans="1:66" hidden="1">
      <c r="A246" t="s">
        <v>667</v>
      </c>
      <c r="B246" t="str">
        <f>IF(ISERROR(VLOOKUP(A246,'Country category'!$A$3:$A$50,1,FALSE)),"non-SSA","sub-Saharan Africa")</f>
        <v>non-SSA</v>
      </c>
      <c r="C246" t="s">
        <v>668</v>
      </c>
      <c r="D246" t="s">
        <v>792</v>
      </c>
      <c r="E246" t="s">
        <v>793</v>
      </c>
      <c r="G246">
        <v>-1.2682412103173559</v>
      </c>
      <c r="H246">
        <v>3.0599247535581919</v>
      </c>
      <c r="I246">
        <v>6.4864653308900424</v>
      </c>
      <c r="J246">
        <v>2.9732514016891969</v>
      </c>
      <c r="K246">
        <v>0.40427977914605151</v>
      </c>
      <c r="L246">
        <v>8.6023060086530876</v>
      </c>
      <c r="M246">
        <v>2.2801412116809132</v>
      </c>
      <c r="N246">
        <v>4.2785249050728567</v>
      </c>
      <c r="O246">
        <v>1.639443120802468</v>
      </c>
      <c r="P246">
        <v>0.80363787413743637</v>
      </c>
      <c r="Q246">
        <v>3.0714762890221721</v>
      </c>
      <c r="R246">
        <v>4.8811308246201426</v>
      </c>
      <c r="S246">
        <v>0.82337300326872764</v>
      </c>
      <c r="T246">
        <v>3.1233311731492961</v>
      </c>
      <c r="U246">
        <v>4.6993005622629767</v>
      </c>
      <c r="V246">
        <v>7.953686139230058</v>
      </c>
      <c r="W246">
        <v>1.095634576735534</v>
      </c>
      <c r="X246">
        <v>-0.74658198420442545</v>
      </c>
      <c r="Y246">
        <v>-2.829315770146096</v>
      </c>
      <c r="Z246">
        <v>-4.6255802928694862</v>
      </c>
      <c r="AA246">
        <v>2.496908596534666</v>
      </c>
      <c r="AB246">
        <v>1.229841430446754</v>
      </c>
      <c r="AC246">
        <v>2.633970597198299</v>
      </c>
      <c r="AD246">
        <v>4.4038819147825308</v>
      </c>
      <c r="AE246">
        <v>2.077816713328644</v>
      </c>
      <c r="AF246">
        <v>4.8887638181586368</v>
      </c>
      <c r="AG246">
        <v>7.4021762259607726</v>
      </c>
      <c r="AH246">
        <v>0.44777565856681179</v>
      </c>
      <c r="AI246">
        <v>-1.486309099473289</v>
      </c>
      <c r="AJ246">
        <v>7.3830712807995837</v>
      </c>
      <c r="AK246">
        <v>-0.96725770661973343</v>
      </c>
      <c r="AL246">
        <v>3.3242263675405752</v>
      </c>
      <c r="AM246">
        <v>5.9318831778186478</v>
      </c>
      <c r="AN246">
        <v>-6.1758587610026439</v>
      </c>
      <c r="AO246">
        <v>6.1771877501063841</v>
      </c>
      <c r="AP246">
        <v>5.6867933034618403</v>
      </c>
      <c r="AQ246">
        <v>5.8861219163985226</v>
      </c>
      <c r="AR246">
        <v>0.80605905930701738</v>
      </c>
      <c r="AS246">
        <v>-4.7505862812071769</v>
      </c>
      <c r="AT246">
        <v>5.322135819670649</v>
      </c>
      <c r="AU246">
        <v>-7.1478455974327062</v>
      </c>
      <c r="AV246">
        <v>4.8903307172860337</v>
      </c>
      <c r="AW246">
        <v>4.2524460528448884</v>
      </c>
      <c r="AX246">
        <v>8.2860330097262107</v>
      </c>
      <c r="AY246">
        <v>7.5596973860098302</v>
      </c>
      <c r="AZ246">
        <v>5.6206453386623556</v>
      </c>
      <c r="BA246">
        <v>3.7979874974445949</v>
      </c>
      <c r="BB246">
        <v>-0.38292261646063253</v>
      </c>
      <c r="BC246">
        <v>-6.0279126694981073</v>
      </c>
      <c r="BD246">
        <v>6.919606566910133</v>
      </c>
      <c r="BE246">
        <v>9.5099831573516269</v>
      </c>
      <c r="BF246">
        <v>3.0931018228063749</v>
      </c>
      <c r="BG246">
        <v>6.6648836232913604</v>
      </c>
      <c r="BH246">
        <v>3.1680908236230891</v>
      </c>
      <c r="BI246">
        <v>4.3281277714161064</v>
      </c>
      <c r="BJ246">
        <v>1.642463409391496</v>
      </c>
      <c r="BK246">
        <v>5.7942644125565286</v>
      </c>
      <c r="BL246">
        <v>1.449522518428864</v>
      </c>
      <c r="BM246">
        <v>-0.42794373721810081</v>
      </c>
      <c r="BN246">
        <v>0.69587310134899383</v>
      </c>
    </row>
    <row r="247" spans="1:66" hidden="1">
      <c r="A247" t="s">
        <v>669</v>
      </c>
      <c r="B247" t="str">
        <f>IF(ISERROR(VLOOKUP(A247,'Country category'!$A$3:$A$50,1,FALSE)),"non-SSA","sub-Saharan Africa")</f>
        <v>non-SSA</v>
      </c>
      <c r="C247" t="s">
        <v>670</v>
      </c>
      <c r="D247" t="s">
        <v>792</v>
      </c>
      <c r="E247" t="s">
        <v>793</v>
      </c>
      <c r="AK247">
        <v>2.413763037052604</v>
      </c>
      <c r="AL247">
        <v>1.7056908216495541</v>
      </c>
      <c r="AM247">
        <v>3.1594947945594072</v>
      </c>
      <c r="AN247">
        <v>9.5092752536802152</v>
      </c>
      <c r="AO247">
        <v>-5.4028914947988653</v>
      </c>
      <c r="AP247">
        <v>-6.1531325690180267</v>
      </c>
      <c r="AQ247">
        <v>9.8735035331834098</v>
      </c>
      <c r="AR247">
        <v>15.451712380556909</v>
      </c>
      <c r="AS247">
        <v>-1.6902077348481159</v>
      </c>
      <c r="AT247">
        <v>-1.4767125917446999</v>
      </c>
      <c r="AU247">
        <v>0.71191590927990944</v>
      </c>
      <c r="AV247">
        <v>6.5928448426670494</v>
      </c>
      <c r="AW247">
        <v>-4.6358099502981673</v>
      </c>
      <c r="AX247">
        <v>-2.821255106063163</v>
      </c>
      <c r="AY247">
        <v>-4.9924691858615233</v>
      </c>
      <c r="AZ247">
        <v>0.91747049516060031</v>
      </c>
      <c r="BA247">
        <v>5.2994437230338596</v>
      </c>
      <c r="BB247">
        <v>6.9782785442217232</v>
      </c>
      <c r="BC247">
        <v>-5.3322637208780321</v>
      </c>
      <c r="BD247">
        <v>-3.727928224191174</v>
      </c>
      <c r="BE247">
        <v>6.4535435911352863</v>
      </c>
      <c r="BF247">
        <v>-4.8919086907008733</v>
      </c>
      <c r="BG247">
        <v>3.5646966428172679</v>
      </c>
      <c r="BH247">
        <v>0.2027330347396514</v>
      </c>
      <c r="BI247">
        <v>7.9038629718858147</v>
      </c>
      <c r="BJ247">
        <v>1.8146716771532281</v>
      </c>
      <c r="BK247">
        <v>2.8758475138687341</v>
      </c>
      <c r="BL247">
        <v>1.2527162103433229</v>
      </c>
      <c r="BM247">
        <v>8.3435351728034561</v>
      </c>
      <c r="BN247">
        <v>3.18707598371779</v>
      </c>
    </row>
    <row r="248" spans="1:66">
      <c r="A248" t="s">
        <v>179</v>
      </c>
      <c r="B248" t="str">
        <f>IF(ISERROR(VLOOKUP(A248,'Country category'!$A$3:$A$50,1,FALSE)),"non-SSA","sub-Saharan Africa")</f>
        <v>sub-Saharan Africa</v>
      </c>
      <c r="C248" t="s">
        <v>671</v>
      </c>
      <c r="D248" t="s">
        <v>792</v>
      </c>
      <c r="E248" t="s">
        <v>793</v>
      </c>
      <c r="AI248">
        <v>0.62160073949839045</v>
      </c>
      <c r="AJ248">
        <v>3.687664467482719</v>
      </c>
      <c r="AK248">
        <v>-1.2620434024865259</v>
      </c>
      <c r="AL248">
        <v>-2.784067347026479</v>
      </c>
      <c r="AM248">
        <v>-2.148298560613938</v>
      </c>
      <c r="AN248">
        <v>-1.6198361182444221</v>
      </c>
      <c r="AO248">
        <v>0.58474447599397195</v>
      </c>
      <c r="AP248">
        <v>1.819804040102895</v>
      </c>
      <c r="AQ248">
        <v>1.0483973317925011</v>
      </c>
      <c r="AR248">
        <v>1.339431742015847</v>
      </c>
      <c r="AS248">
        <v>2.438487150139395</v>
      </c>
      <c r="AT248">
        <v>1.9787044122637809</v>
      </c>
      <c r="AU248">
        <v>3.3426245721607728</v>
      </c>
      <c r="AV248">
        <v>4.2241599129967824</v>
      </c>
      <c r="AW248">
        <v>3.733837574534093</v>
      </c>
      <c r="AX248">
        <v>4.512531371782643</v>
      </c>
      <c r="AY248">
        <v>4.4893683627580003</v>
      </c>
      <c r="AZ248">
        <v>3.5790468490511098</v>
      </c>
      <c r="BA248">
        <v>3.8010839991428469</v>
      </c>
      <c r="BB248">
        <v>2.7310434605556542</v>
      </c>
      <c r="BC248">
        <v>2.293194510833672</v>
      </c>
      <c r="BD248">
        <v>3.2902257923502991</v>
      </c>
      <c r="BE248">
        <v>4.549406244404878</v>
      </c>
      <c r="BF248">
        <v>1.441770133897109</v>
      </c>
      <c r="BG248">
        <v>3.637372694127976</v>
      </c>
      <c r="BH248">
        <v>3.581687915723037</v>
      </c>
      <c r="BI248">
        <v>3.0275004785058002</v>
      </c>
      <c r="BJ248">
        <v>3.716771195458207</v>
      </c>
      <c r="BK248">
        <v>3.6437183017626609</v>
      </c>
      <c r="BL248">
        <v>2.3550834581324689</v>
      </c>
      <c r="BM248">
        <v>2.7193364855954338</v>
      </c>
      <c r="BN248">
        <v>-0.95017651764437971</v>
      </c>
    </row>
    <row r="249" spans="1:66">
      <c r="A249" t="s">
        <v>181</v>
      </c>
      <c r="B249" t="str">
        <f>IF(ISERROR(VLOOKUP(A249,'Country category'!$A$3:$A$50,1,FALSE)),"non-SSA","sub-Saharan Africa")</f>
        <v>sub-Saharan Africa</v>
      </c>
      <c r="C249" t="s">
        <v>672</v>
      </c>
      <c r="D249" t="s">
        <v>792</v>
      </c>
      <c r="E249" t="s">
        <v>793</v>
      </c>
      <c r="AC249">
        <v>2.513481301912861</v>
      </c>
      <c r="AD249">
        <v>-3.4875740413311722</v>
      </c>
      <c r="AE249">
        <v>-6.4708915207526587</v>
      </c>
      <c r="AF249">
        <v>-3.0136578327649062</v>
      </c>
      <c r="AG249">
        <v>0.34994715473743548</v>
      </c>
      <c r="AH249">
        <v>4.4705629693843889</v>
      </c>
      <c r="AI249">
        <v>2.6633490943325882</v>
      </c>
      <c r="AJ249">
        <v>2.8460154784183662</v>
      </c>
      <c r="AK249">
        <v>2.03158147615747</v>
      </c>
      <c r="AL249">
        <v>3.0072010249980959E-2</v>
      </c>
      <c r="AM249">
        <v>4.8559733741865898</v>
      </c>
      <c r="AN249">
        <v>3.083861011085304</v>
      </c>
      <c r="AO249">
        <v>8.1380944050586805</v>
      </c>
      <c r="AP249">
        <v>5.8586778595877149</v>
      </c>
      <c r="AQ249">
        <v>2.0784618396440209</v>
      </c>
      <c r="AR249">
        <v>1.9149591677462181</v>
      </c>
      <c r="AS249">
        <v>4.9392184753802866</v>
      </c>
      <c r="AT249">
        <v>9.8901358088539837E-2</v>
      </c>
      <c r="AU249">
        <v>1.9973332966505239</v>
      </c>
      <c r="AV249">
        <v>5.3701730213343097</v>
      </c>
      <c r="AW249">
        <v>3.1402568432605729</v>
      </c>
      <c r="AX249">
        <v>3.4592039103603578</v>
      </c>
      <c r="AY249">
        <v>3.0167912456441139</v>
      </c>
      <c r="AZ249">
        <v>7.3458834934637167</v>
      </c>
      <c r="BA249">
        <v>5.0487596428010448</v>
      </c>
      <c r="BB249">
        <v>5.3315816968062961</v>
      </c>
      <c r="BC249">
        <v>3.47156835057045</v>
      </c>
      <c r="BD249">
        <v>2.3244226953923</v>
      </c>
      <c r="BE249">
        <v>5.9651314217132656</v>
      </c>
      <c r="BF249">
        <v>0.58662005169050246</v>
      </c>
      <c r="BG249">
        <v>0.29071416763302688</v>
      </c>
      <c r="BH249">
        <v>1.6408445763895121</v>
      </c>
      <c r="BI249">
        <v>1.572254863421477</v>
      </c>
      <c r="BJ249">
        <v>1.0185148943127731</v>
      </c>
      <c r="BK249">
        <v>-0.67005458138193319</v>
      </c>
      <c r="BL249">
        <v>2.4167791367715812</v>
      </c>
      <c r="BM249">
        <v>2.7347407280517761</v>
      </c>
      <c r="BN249">
        <v>-0.36046836768561258</v>
      </c>
    </row>
    <row r="250" spans="1:66" hidden="1">
      <c r="A250" t="s">
        <v>673</v>
      </c>
      <c r="B250" t="str">
        <f>IF(ISERROR(VLOOKUP(A250,'Country category'!$A$3:$A$50,1,FALSE)),"non-SSA","sub-Saharan Africa")</f>
        <v>non-SSA</v>
      </c>
      <c r="C250" t="s">
        <v>674</v>
      </c>
      <c r="D250" t="s">
        <v>792</v>
      </c>
      <c r="E250" t="s">
        <v>793</v>
      </c>
      <c r="AH250">
        <v>2.1125677007272969</v>
      </c>
      <c r="AI250">
        <v>3.3675110679081541</v>
      </c>
      <c r="AJ250">
        <v>-6.5589261092855926</v>
      </c>
      <c r="AK250">
        <v>-8.8915525812253549</v>
      </c>
      <c r="AL250">
        <v>-10.15898152267283</v>
      </c>
      <c r="AM250">
        <v>-14.247356801177419</v>
      </c>
      <c r="AN250">
        <v>-22.517183280882222</v>
      </c>
      <c r="AO250">
        <v>-11.503569598235609</v>
      </c>
      <c r="AP250">
        <v>-9.1979677933640573</v>
      </c>
      <c r="AQ250">
        <v>-2.1119526589791349</v>
      </c>
      <c r="AR250">
        <v>-1.019448593564547</v>
      </c>
      <c r="AS250">
        <v>0.74528123364332544</v>
      </c>
      <c r="AT250">
        <v>6.9713501367523918</v>
      </c>
      <c r="AU250">
        <v>9.9494311830075048</v>
      </c>
      <c r="AV250">
        <v>6.3447588575978386</v>
      </c>
      <c r="AW250">
        <v>10.4088162686168</v>
      </c>
      <c r="AX250">
        <v>12.646624349368491</v>
      </c>
      <c r="AY250">
        <v>3.8293115636271859</v>
      </c>
      <c r="AZ250">
        <v>8.3011316181716097</v>
      </c>
      <c r="BA250">
        <v>8.8636849937272046</v>
      </c>
      <c r="BB250">
        <v>2.7986384671925322</v>
      </c>
      <c r="BC250">
        <v>-14.758971364331259</v>
      </c>
      <c r="BD250">
        <v>4.5063460295944964</v>
      </c>
      <c r="BE250">
        <v>5.8251447269434493</v>
      </c>
      <c r="BF250">
        <v>0.39997333151184478</v>
      </c>
      <c r="BG250">
        <v>0.27349343621125399</v>
      </c>
      <c r="BH250">
        <v>-4.8752462997376824</v>
      </c>
      <c r="BI250">
        <v>-9.4438311096359087</v>
      </c>
      <c r="BJ250">
        <v>2.8547978584569189</v>
      </c>
      <c r="BK250">
        <v>2.8106450786119979</v>
      </c>
      <c r="BL250">
        <v>4.0163856007362986</v>
      </c>
      <c r="BM250">
        <v>3.793718934008723</v>
      </c>
      <c r="BN250">
        <v>-3.3505282655682578</v>
      </c>
    </row>
    <row r="251" spans="1:66" hidden="1">
      <c r="A251" t="s">
        <v>675</v>
      </c>
      <c r="B251" t="str">
        <f>IF(ISERROR(VLOOKUP(A251,'Country category'!$A$3:$A$50,1,FALSE)),"non-SSA","sub-Saharan Africa")</f>
        <v>non-SSA</v>
      </c>
      <c r="C251" t="s">
        <v>676</v>
      </c>
      <c r="D251" t="s">
        <v>792</v>
      </c>
      <c r="E251" t="s">
        <v>793</v>
      </c>
      <c r="G251">
        <v>-0.48529268043459689</v>
      </c>
      <c r="H251">
        <v>1.9015256109217229</v>
      </c>
      <c r="I251">
        <v>1.4636592330627991</v>
      </c>
      <c r="J251">
        <v>6.3059658440080852</v>
      </c>
      <c r="K251">
        <v>4.8004048963306616</v>
      </c>
      <c r="L251">
        <v>3.6093967100816968</v>
      </c>
      <c r="M251">
        <v>0.84085802989051217</v>
      </c>
      <c r="N251">
        <v>3.0977099815162181</v>
      </c>
      <c r="O251">
        <v>5.2406221494102851</v>
      </c>
      <c r="P251">
        <v>5.730225796466641</v>
      </c>
      <c r="Q251">
        <v>4.2107909217604202</v>
      </c>
      <c r="R251">
        <v>4.264654488066185</v>
      </c>
      <c r="S251">
        <v>5.7097166170600806</v>
      </c>
      <c r="T251">
        <v>3.980098384656344</v>
      </c>
      <c r="U251">
        <v>3.131269073483665</v>
      </c>
      <c r="V251">
        <v>3.2470504192572349</v>
      </c>
      <c r="W251">
        <v>3.1595513298933611</v>
      </c>
      <c r="X251">
        <v>3.6244797056796472</v>
      </c>
      <c r="Y251">
        <v>5.3146597860842766</v>
      </c>
      <c r="Z251">
        <v>5.0626119838135537</v>
      </c>
      <c r="AA251">
        <v>0.706030624063402</v>
      </c>
      <c r="AB251">
        <v>0.43584847407194621</v>
      </c>
      <c r="AC251">
        <v>-0.61331076069012624</v>
      </c>
      <c r="AD251">
        <v>4.6576509853848052</v>
      </c>
      <c r="AE251">
        <v>3.4127859552189932</v>
      </c>
      <c r="AF251">
        <v>3.2267578107462209</v>
      </c>
      <c r="AG251">
        <v>3.8458763153589932</v>
      </c>
      <c r="AH251">
        <v>2.1455506684303169</v>
      </c>
      <c r="AI251">
        <v>0.68284608136572444</v>
      </c>
      <c r="AJ251">
        <v>-0.36568134191598739</v>
      </c>
      <c r="AK251">
        <v>-0.44327975801566311</v>
      </c>
      <c r="AL251">
        <v>-0.24345495906528919</v>
      </c>
      <c r="AM251">
        <v>2.9878047560279981</v>
      </c>
      <c r="AN251">
        <v>2.577239845308156</v>
      </c>
      <c r="AO251">
        <v>2.436139518021065</v>
      </c>
      <c r="AP251">
        <v>4.1380171553689848</v>
      </c>
      <c r="AQ251">
        <v>4.5491867342535954</v>
      </c>
      <c r="AR251">
        <v>1.9826726718380461</v>
      </c>
      <c r="AS251">
        <v>2.6334485245369019</v>
      </c>
      <c r="AT251">
        <v>5.4292273226530483</v>
      </c>
      <c r="AU251">
        <v>2.7961676432686602</v>
      </c>
      <c r="AV251">
        <v>3.954603785938843</v>
      </c>
      <c r="AW251">
        <v>5.1197936686509138</v>
      </c>
      <c r="AX251">
        <v>7.3820357313184806</v>
      </c>
      <c r="AY251">
        <v>6.9068431547256353</v>
      </c>
      <c r="AZ251">
        <v>8.1130528482278521</v>
      </c>
      <c r="BA251">
        <v>8.8999417441508513</v>
      </c>
      <c r="BB251">
        <v>5.8429950169372802</v>
      </c>
      <c r="BC251">
        <v>1.9541912945030899</v>
      </c>
      <c r="BD251">
        <v>7.538661784903411</v>
      </c>
      <c r="BE251">
        <v>6.1375155331864866</v>
      </c>
      <c r="BF251">
        <v>4.9456577639785309</v>
      </c>
      <c r="BG251">
        <v>4.7304709566302563</v>
      </c>
      <c r="BH251">
        <v>3.8901412587669171</v>
      </c>
      <c r="BI251">
        <v>3.4734127437208571</v>
      </c>
      <c r="BJ251">
        <v>3.446952246205484</v>
      </c>
      <c r="BK251">
        <v>4.40723505183702</v>
      </c>
      <c r="BL251">
        <v>4.235320851306895</v>
      </c>
      <c r="BM251">
        <v>3.5268552788221261</v>
      </c>
      <c r="BN251">
        <v>-1.172947997579044</v>
      </c>
    </row>
    <row r="252" spans="1:66" hidden="1">
      <c r="A252" t="s">
        <v>677</v>
      </c>
      <c r="B252" t="str">
        <f>IF(ISERROR(VLOOKUP(A252,'Country category'!$A$3:$A$50,1,FALSE)),"non-SSA","sub-Saharan Africa")</f>
        <v>non-SSA</v>
      </c>
      <c r="C252" t="s">
        <v>678</v>
      </c>
      <c r="D252" t="s">
        <v>792</v>
      </c>
      <c r="E252" t="s">
        <v>793</v>
      </c>
      <c r="G252">
        <v>1.176485166307089</v>
      </c>
      <c r="H252">
        <v>-2.7917302492215872</v>
      </c>
      <c r="I252">
        <v>-1.0171605088866471</v>
      </c>
      <c r="J252">
        <v>1.277593996748976</v>
      </c>
      <c r="K252">
        <v>-4.7675994562439428E-2</v>
      </c>
      <c r="L252">
        <v>1.9903912609805019</v>
      </c>
      <c r="M252">
        <v>-4.6104247299324896</v>
      </c>
      <c r="N252">
        <v>0.98303211956003622</v>
      </c>
      <c r="O252">
        <v>5.0967674433481989</v>
      </c>
      <c r="P252">
        <v>1.7955795880034771</v>
      </c>
      <c r="Q252">
        <v>-0.55198814715734557</v>
      </c>
      <c r="R252">
        <v>-1.4306154144775149</v>
      </c>
      <c r="S252">
        <v>0.25196170797201489</v>
      </c>
      <c r="T252">
        <v>2.8230943845939152</v>
      </c>
      <c r="U252">
        <v>5.8691009682853226</v>
      </c>
      <c r="V252">
        <v>3.525818169800047</v>
      </c>
      <c r="W252">
        <v>0.90194017021619288</v>
      </c>
      <c r="X252">
        <v>4.6863504400101164</v>
      </c>
      <c r="Y252">
        <v>5.4671208010200303</v>
      </c>
      <c r="Z252">
        <v>5.1279731971238078</v>
      </c>
      <c r="AA252">
        <v>0.89388745248353985</v>
      </c>
      <c r="AB252">
        <v>-10.3452995540322</v>
      </c>
      <c r="AC252">
        <v>-10.85372809560454</v>
      </c>
      <c r="AD252">
        <v>-1.7770094497005999</v>
      </c>
      <c r="AE252">
        <v>0.81730928245877976</v>
      </c>
      <c r="AF252">
        <v>8.122909918027915</v>
      </c>
      <c r="AG252">
        <v>7.3227795104148896</v>
      </c>
      <c r="AH252">
        <v>0.84821809564780892</v>
      </c>
      <c r="AI252">
        <v>0.45284438587638931</v>
      </c>
      <c r="AJ252">
        <v>-0.37982688009934412</v>
      </c>
      <c r="AK252">
        <v>2.8094940946363489</v>
      </c>
      <c r="AL252">
        <v>7.1514051625585608</v>
      </c>
      <c r="AM252">
        <v>1.905641011832699</v>
      </c>
      <c r="AN252">
        <v>6.4966267067888737</v>
      </c>
      <c r="AO252">
        <v>-2.15446262860219</v>
      </c>
      <c r="AP252">
        <v>4.8266772872387946</v>
      </c>
      <c r="AQ252">
        <v>7.7917033723415159</v>
      </c>
      <c r="AR252">
        <v>3.8552963447083779</v>
      </c>
      <c r="AS252">
        <v>-2.4417284664815782</v>
      </c>
      <c r="AT252">
        <v>-2.2764234120059261</v>
      </c>
      <c r="AU252">
        <v>-4.0100150905493308</v>
      </c>
      <c r="AV252">
        <v>-7.7479583069848417</v>
      </c>
      <c r="AW252">
        <v>0.87761999347893038</v>
      </c>
      <c r="AX252">
        <v>5.0729199342252116</v>
      </c>
      <c r="AY252">
        <v>7.4500065939320876</v>
      </c>
      <c r="AZ252">
        <v>3.9857575727451291</v>
      </c>
      <c r="BA252">
        <v>6.3384529938107477</v>
      </c>
      <c r="BB252">
        <v>6.9044358219458388</v>
      </c>
      <c r="BC252">
        <v>3.9492501238095059</v>
      </c>
      <c r="BD252">
        <v>7.4954295394228154</v>
      </c>
      <c r="BE252">
        <v>4.8608114597729042</v>
      </c>
      <c r="BF252">
        <v>3.2302583586057101</v>
      </c>
      <c r="BG252">
        <v>4.3145901354786824</v>
      </c>
      <c r="BH252">
        <v>2.9047354029574559</v>
      </c>
      <c r="BI252">
        <v>3.0270417029612421E-2</v>
      </c>
      <c r="BJ252">
        <v>1.329681214442942</v>
      </c>
      <c r="BK252">
        <v>1.257929132082154</v>
      </c>
      <c r="BL252">
        <v>0.1095580058536143</v>
      </c>
      <c r="BM252">
        <v>-1.0198984072303571E-2</v>
      </c>
      <c r="BN252">
        <v>-6.1838241602780784</v>
      </c>
    </row>
    <row r="253" spans="1:66" hidden="1">
      <c r="A253" t="s">
        <v>679</v>
      </c>
      <c r="B253" t="str">
        <f>IF(ISERROR(VLOOKUP(A253,'Country category'!$A$3:$A$50,1,FALSE)),"non-SSA","sub-Saharan Africa")</f>
        <v>non-SSA</v>
      </c>
      <c r="C253" t="s">
        <v>680</v>
      </c>
      <c r="D253" t="s">
        <v>792</v>
      </c>
      <c r="E253" t="s">
        <v>793</v>
      </c>
      <c r="G253">
        <v>0.61812119265474053</v>
      </c>
      <c r="H253">
        <v>4.4806693542335836</v>
      </c>
      <c r="I253">
        <v>2.9082719480875312</v>
      </c>
      <c r="J253">
        <v>4.3405489632029912</v>
      </c>
      <c r="K253">
        <v>5.0780976104329341</v>
      </c>
      <c r="L253">
        <v>5.2771138583641317</v>
      </c>
      <c r="M253">
        <v>1.38995128628369</v>
      </c>
      <c r="N253">
        <v>3.758819367631872</v>
      </c>
      <c r="O253">
        <v>2.0973697064787871</v>
      </c>
      <c r="P253">
        <v>-1.5008764870776621</v>
      </c>
      <c r="Q253">
        <v>1.995600248485331</v>
      </c>
      <c r="R253">
        <v>4.1380967491680281</v>
      </c>
      <c r="S253">
        <v>4.6421557591836233</v>
      </c>
      <c r="T253">
        <v>-1.445134354625409</v>
      </c>
      <c r="U253">
        <v>-1.184581411404608</v>
      </c>
      <c r="V253">
        <v>4.391462873159341</v>
      </c>
      <c r="W253">
        <v>3.5771467059831541</v>
      </c>
      <c r="X253">
        <v>4.4229846084099904</v>
      </c>
      <c r="Y253">
        <v>2.0338870676002609</v>
      </c>
      <c r="Z253">
        <v>-1.2092982662288561</v>
      </c>
      <c r="AA253">
        <v>1.536320271637081</v>
      </c>
      <c r="AB253">
        <v>-2.7345697290655271</v>
      </c>
      <c r="AC253">
        <v>3.6319793045166482</v>
      </c>
      <c r="AD253">
        <v>6.3121676634119979</v>
      </c>
      <c r="AE253">
        <v>3.2506564149519481</v>
      </c>
      <c r="AF253">
        <v>2.51088597322051</v>
      </c>
      <c r="AG253">
        <v>2.5386235318128172</v>
      </c>
      <c r="AH253">
        <v>3.2354161014809928</v>
      </c>
      <c r="AI253">
        <v>2.698166682048921</v>
      </c>
      <c r="AJ253">
        <v>0.74148610060645126</v>
      </c>
      <c r="AK253">
        <v>-1.434200121298133</v>
      </c>
      <c r="AL253">
        <v>2.0966127612021381</v>
      </c>
      <c r="AM253">
        <v>1.40570855626423</v>
      </c>
      <c r="AN253">
        <v>2.7608823005407288</v>
      </c>
      <c r="AO253">
        <v>1.468718236820663</v>
      </c>
      <c r="AP253">
        <v>2.5722592063829102</v>
      </c>
      <c r="AQ253">
        <v>3.1325949496829248</v>
      </c>
      <c r="AR253">
        <v>3.2705240502981918</v>
      </c>
      <c r="AS253">
        <v>3.5571930863605701</v>
      </c>
      <c r="AT253">
        <v>2.975208629324626</v>
      </c>
      <c r="AU253">
        <v>3.6489757827098401E-3</v>
      </c>
      <c r="AV253">
        <v>0.80210385358276426</v>
      </c>
      <c r="AW253">
        <v>1.980925835119479</v>
      </c>
      <c r="AX253">
        <v>2.8426806398924209</v>
      </c>
      <c r="AY253">
        <v>2.5635024091701979</v>
      </c>
      <c r="AZ253">
        <v>1.8679555158997521</v>
      </c>
      <c r="BA253">
        <v>0.91186559362041919</v>
      </c>
      <c r="BB253">
        <v>-1.076700084817432</v>
      </c>
      <c r="BC253">
        <v>-3.3874356616899348</v>
      </c>
      <c r="BD253">
        <v>1.7164002569694361</v>
      </c>
      <c r="BE253">
        <v>0.81545310142556104</v>
      </c>
      <c r="BF253">
        <v>1.5021879045228561</v>
      </c>
      <c r="BG253">
        <v>1.1388966020026321</v>
      </c>
      <c r="BH253">
        <v>1.776837703305389</v>
      </c>
      <c r="BI253">
        <v>2.319441455666265</v>
      </c>
      <c r="BJ253">
        <v>0.97701268156697552</v>
      </c>
      <c r="BK253">
        <v>1.687321406041377</v>
      </c>
      <c r="BL253">
        <v>2.4556791988460418</v>
      </c>
      <c r="BM253">
        <v>1.6970112987093131</v>
      </c>
      <c r="BN253">
        <v>-3.742961512165166</v>
      </c>
    </row>
    <row r="254" spans="1:66" hidden="1">
      <c r="A254" t="s">
        <v>681</v>
      </c>
      <c r="B254" t="str">
        <f>IF(ISERROR(VLOOKUP(A254,'Country category'!$A$3:$A$50,1,FALSE)),"non-SSA","sub-Saharan Africa")</f>
        <v>non-SSA</v>
      </c>
      <c r="C254" t="s">
        <v>682</v>
      </c>
      <c r="D254" t="s">
        <v>792</v>
      </c>
      <c r="E254" t="s">
        <v>793</v>
      </c>
      <c r="AH254">
        <v>6.5146219814807438</v>
      </c>
      <c r="AI254">
        <v>0.6368010942417186</v>
      </c>
      <c r="AJ254">
        <v>-1.3319897361904789</v>
      </c>
      <c r="AK254">
        <v>-2.5912046622134852</v>
      </c>
      <c r="AL254">
        <v>-13.257606412673811</v>
      </c>
      <c r="AM254">
        <v>-4.4951554151100046</v>
      </c>
      <c r="AN254">
        <v>-7.0428743722447393</v>
      </c>
      <c r="AO254">
        <v>-2.674535884957606</v>
      </c>
      <c r="AP254">
        <v>-0.2267168962651169</v>
      </c>
      <c r="AQ254">
        <v>3.2353065422634302</v>
      </c>
      <c r="AR254">
        <v>2.634738680510651</v>
      </c>
      <c r="AS254">
        <v>3.181779108681539</v>
      </c>
      <c r="AT254">
        <v>2.408081724120152</v>
      </c>
      <c r="AU254">
        <v>2.8534687685255449</v>
      </c>
      <c r="AV254">
        <v>2.7087825901503488</v>
      </c>
      <c r="AW254">
        <v>3.0267280838810682</v>
      </c>
      <c r="AX254">
        <v>6.2164114048450188</v>
      </c>
      <c r="AY254">
        <v>5.7130132855393043</v>
      </c>
      <c r="AZ254">
        <v>6.1482456278619821</v>
      </c>
      <c r="BA254">
        <v>7.9257232681030132</v>
      </c>
      <c r="BB254">
        <v>7.2928600074253893</v>
      </c>
      <c r="BC254">
        <v>6.2430412093724073</v>
      </c>
      <c r="BD254">
        <v>4.602330393662541</v>
      </c>
      <c r="BE254">
        <v>4.6775345001925066</v>
      </c>
      <c r="BF254">
        <v>5.5373380416023252</v>
      </c>
      <c r="BG254">
        <v>5.6337007651589062</v>
      </c>
      <c r="BH254">
        <v>5.0861043164377264</v>
      </c>
      <c r="BI254">
        <v>5.3648169723225152</v>
      </c>
      <c r="BJ254">
        <v>4.1060727605795506</v>
      </c>
      <c r="BK254">
        <v>2.6524847322477001</v>
      </c>
      <c r="BL254">
        <v>3.5407967633826871</v>
      </c>
      <c r="BM254">
        <v>3.744517566557676</v>
      </c>
      <c r="BN254">
        <v>-0.22164620290101311</v>
      </c>
    </row>
    <row r="255" spans="1:66" hidden="1">
      <c r="A255" t="s">
        <v>683</v>
      </c>
      <c r="B255" t="str">
        <f>IF(ISERROR(VLOOKUP(A255,'Country category'!$A$3:$A$50,1,FALSE)),"non-SSA","sub-Saharan Africa")</f>
        <v>non-SSA</v>
      </c>
      <c r="C255" t="s">
        <v>684</v>
      </c>
      <c r="D255" t="s">
        <v>792</v>
      </c>
      <c r="E255" t="s">
        <v>793</v>
      </c>
      <c r="G255">
        <v>3.003287496914453</v>
      </c>
      <c r="H255">
        <v>2.3600728463881349</v>
      </c>
      <c r="I255">
        <v>-7.3351604941337598</v>
      </c>
      <c r="J255">
        <v>2.5528495193707812</v>
      </c>
      <c r="K255">
        <v>-0.16134336980272221</v>
      </c>
      <c r="L255">
        <v>-1.0332884577766921</v>
      </c>
      <c r="M255">
        <v>-10.42260742008895</v>
      </c>
      <c r="N255">
        <v>5.4477682148963424</v>
      </c>
      <c r="O255">
        <v>1.8249438682232439</v>
      </c>
      <c r="P255">
        <v>9.6005082576309917</v>
      </c>
      <c r="Q255">
        <v>1.8549737232115999</v>
      </c>
      <c r="R255">
        <v>24.442746520103739</v>
      </c>
      <c r="S255">
        <v>-12.09713236336535</v>
      </c>
      <c r="T255">
        <v>-9.8411055303040058</v>
      </c>
      <c r="U255">
        <v>-8.6198805133229399</v>
      </c>
      <c r="V255">
        <v>9.2022102252653042</v>
      </c>
      <c r="W255">
        <v>12.05433205448627</v>
      </c>
      <c r="X255">
        <v>8.6869288401758951</v>
      </c>
      <c r="Y255">
        <v>2.3858484444221522</v>
      </c>
      <c r="Z255">
        <v>1.5090851776878651</v>
      </c>
      <c r="AA255">
        <v>3.713674775794956</v>
      </c>
      <c r="AB255">
        <v>3.642702651501267</v>
      </c>
      <c r="AC255">
        <v>1.394442378090901</v>
      </c>
      <c r="AD255">
        <v>5.8265737570979468</v>
      </c>
      <c r="AE255">
        <v>5.4392558147682308</v>
      </c>
      <c r="AF255">
        <v>4.8841301941442623</v>
      </c>
      <c r="AG255">
        <v>-0.21440956396152441</v>
      </c>
      <c r="AH255">
        <v>13.401758129090201</v>
      </c>
      <c r="AI255">
        <v>0.89554587093263649</v>
      </c>
      <c r="AJ255">
        <v>6.526851725474387</v>
      </c>
      <c r="AK255">
        <v>-2.1223840123414561</v>
      </c>
      <c r="AL255">
        <v>4.1057230071448876</v>
      </c>
      <c r="AM255">
        <v>6.7080345617583532</v>
      </c>
      <c r="AN255">
        <v>-1.318164467960486</v>
      </c>
      <c r="AO255">
        <v>7.782610797025697</v>
      </c>
      <c r="AP255">
        <v>1.3441867229457221</v>
      </c>
      <c r="AQ255">
        <v>3.5895723636065919</v>
      </c>
      <c r="AR255">
        <v>4.175165645611429</v>
      </c>
      <c r="AS255">
        <v>2.7522418872804479</v>
      </c>
      <c r="AT255">
        <v>1.6164021572355689</v>
      </c>
      <c r="AU255">
        <v>1.6100658429375729</v>
      </c>
      <c r="AV255">
        <v>6.1225301280748283</v>
      </c>
      <c r="AW255">
        <v>7.4638620391406496</v>
      </c>
      <c r="AX255">
        <v>3.966291001462551</v>
      </c>
      <c r="AY255">
        <v>2.3968309382382809</v>
      </c>
      <c r="AZ255">
        <v>7.7028123830382498</v>
      </c>
      <c r="BA255">
        <v>3.4247110919821888</v>
      </c>
      <c r="BB255">
        <v>1.6922580134475711</v>
      </c>
      <c r="BC255">
        <v>-2.0015058885251311</v>
      </c>
      <c r="BD255">
        <v>-3.3215488378413478</v>
      </c>
      <c r="BE255">
        <v>-0.4716808651446911</v>
      </c>
      <c r="BF255">
        <v>1.2668229972227321</v>
      </c>
      <c r="BG255">
        <v>1.660664973333297</v>
      </c>
      <c r="BH255">
        <v>0.98420298114581328</v>
      </c>
      <c r="BI255">
        <v>1.083547847258131</v>
      </c>
      <c r="BJ255">
        <v>1.5895417035069099</v>
      </c>
      <c r="BK255">
        <v>0.66962401243206671</v>
      </c>
      <c r="BL255">
        <v>1.803779245859388</v>
      </c>
      <c r="BM255">
        <v>0.18585907442935931</v>
      </c>
      <c r="BN255">
        <v>-3.561526318186651</v>
      </c>
    </row>
    <row r="256" spans="1:66" hidden="1">
      <c r="A256" t="s">
        <v>685</v>
      </c>
      <c r="B256" t="str">
        <f>IF(ISERROR(VLOOKUP(A256,'Country category'!$A$3:$A$50,1,FALSE)),"non-SSA","sub-Saharan Africa")</f>
        <v>non-SSA</v>
      </c>
      <c r="C256" t="s">
        <v>686</v>
      </c>
      <c r="D256" t="s">
        <v>792</v>
      </c>
      <c r="E256" t="s">
        <v>793</v>
      </c>
      <c r="G256">
        <v>-0.44425936396066851</v>
      </c>
      <c r="H256">
        <v>4.7650467152193556</v>
      </c>
      <c r="I256">
        <v>0.34464648690084232</v>
      </c>
      <c r="J256">
        <v>7.3756241224038206</v>
      </c>
      <c r="K256">
        <v>0.68965378033377078</v>
      </c>
      <c r="L256">
        <v>-1.8351870996768009</v>
      </c>
      <c r="M256">
        <v>-0.51277217460959434</v>
      </c>
      <c r="N256">
        <v>3.9017691645236279</v>
      </c>
      <c r="O256">
        <v>-2.4475623855202429</v>
      </c>
      <c r="P256">
        <v>4.4215034589937972</v>
      </c>
      <c r="Q256">
        <v>-1.5407019858105571</v>
      </c>
      <c r="R256">
        <v>-1.662021728724838</v>
      </c>
      <c r="S256">
        <v>4.0480156703496704</v>
      </c>
      <c r="T256">
        <v>-0.8234114347355046</v>
      </c>
      <c r="U256">
        <v>-1.0197289397666511E-2</v>
      </c>
      <c r="V256">
        <v>4.6901138218820222</v>
      </c>
      <c r="W256">
        <v>3.2863399994726019</v>
      </c>
      <c r="X256">
        <v>-0.50554074492494294</v>
      </c>
      <c r="Y256">
        <v>-2.0089435620140108</v>
      </c>
      <c r="Z256">
        <v>-7.0108567852768724</v>
      </c>
      <c r="AA256">
        <v>-3.01544983375085</v>
      </c>
      <c r="AB256">
        <v>-4.6369393127686038</v>
      </c>
      <c r="AC256">
        <v>-6.2554412889984263</v>
      </c>
      <c r="AD256">
        <v>-1.1639597103147139</v>
      </c>
      <c r="AE256">
        <v>-2.3683535782322309</v>
      </c>
      <c r="AF256">
        <v>3.7985204451790509</v>
      </c>
      <c r="AG256">
        <v>0.96418801869431547</v>
      </c>
      <c r="AH256">
        <v>3.1834982414697488</v>
      </c>
      <c r="AI256">
        <v>-10.80059578430502</v>
      </c>
      <c r="AJ256">
        <v>3.939787094297984</v>
      </c>
      <c r="AK256">
        <v>7.1982718394444873</v>
      </c>
      <c r="AL256">
        <v>3.6801391085776909</v>
      </c>
      <c r="AM256">
        <v>-1.9155657839938269</v>
      </c>
      <c r="AN256">
        <v>-4.4305775853362661</v>
      </c>
      <c r="AO256">
        <v>1.7877267370642189</v>
      </c>
      <c r="AP256">
        <v>-2.2244199336506938</v>
      </c>
      <c r="AQ256">
        <v>4.2652262317347578</v>
      </c>
      <c r="AR256">
        <v>-1.6474540411280429</v>
      </c>
      <c r="AS256">
        <v>-7.7578557122812697</v>
      </c>
      <c r="AT256">
        <v>1.747075964730499</v>
      </c>
      <c r="AU256">
        <v>1.4895716279902871</v>
      </c>
      <c r="AV256">
        <v>-10.503975320746109</v>
      </c>
      <c r="AW256">
        <v>-9.3842523532770628</v>
      </c>
      <c r="AX256">
        <v>16.261957176251361</v>
      </c>
      <c r="AY256">
        <v>8.4988549526072319</v>
      </c>
      <c r="AZ256">
        <v>8.1627183398888121</v>
      </c>
      <c r="BA256">
        <v>7.1673889444789856</v>
      </c>
      <c r="BB256">
        <v>3.7989188203640509</v>
      </c>
      <c r="BC256">
        <v>-4.5669628830368509</v>
      </c>
      <c r="BD256">
        <v>-2.9052633946519388</v>
      </c>
      <c r="BE256">
        <v>2.561081426247426</v>
      </c>
      <c r="BF256">
        <v>3.9244988092385711</v>
      </c>
      <c r="BG256">
        <v>-8.6885744781341145E-2</v>
      </c>
      <c r="BH256">
        <v>-4.7322747565315666</v>
      </c>
    </row>
    <row r="257" spans="1:66" hidden="1">
      <c r="A257" t="s">
        <v>687</v>
      </c>
      <c r="B257" t="str">
        <f>IF(ISERROR(VLOOKUP(A257,'Country category'!$A$3:$A$50,1,FALSE)),"non-SSA","sub-Saharan Africa")</f>
        <v>non-SSA</v>
      </c>
      <c r="C257" t="s">
        <v>688</v>
      </c>
      <c r="D257" t="s">
        <v>792</v>
      </c>
      <c r="E257" t="s">
        <v>793</v>
      </c>
    </row>
    <row r="258" spans="1:66" hidden="1">
      <c r="A258" t="s">
        <v>689</v>
      </c>
      <c r="B258" t="str">
        <f>IF(ISERROR(VLOOKUP(A258,'Country category'!$A$3:$A$50,1,FALSE)),"non-SSA","sub-Saharan Africa")</f>
        <v>non-SSA</v>
      </c>
      <c r="C258" t="s">
        <v>690</v>
      </c>
      <c r="D258" t="s">
        <v>792</v>
      </c>
      <c r="E258" t="s">
        <v>793</v>
      </c>
      <c r="AW258">
        <v>-0.39240901921164101</v>
      </c>
      <c r="AX258">
        <v>3.3230311220047208</v>
      </c>
      <c r="AY258">
        <v>3.4977135520659601</v>
      </c>
      <c r="AZ258">
        <v>3.585222911855539</v>
      </c>
      <c r="BA258">
        <v>4.0413161114312857</v>
      </c>
      <c r="BB258">
        <v>1.1625983348136939</v>
      </c>
      <c r="BC258">
        <v>-6.6008203382024391</v>
      </c>
      <c r="BD258">
        <v>0.64001704595794706</v>
      </c>
      <c r="BE258">
        <v>-8.147450692179433</v>
      </c>
      <c r="BF258">
        <v>-14.73218494657449</v>
      </c>
      <c r="BG258">
        <v>-6.1576473840695058</v>
      </c>
      <c r="BH258">
        <v>-1.6297623797500189</v>
      </c>
      <c r="BI258">
        <v>-0.26792231561096003</v>
      </c>
      <c r="BJ258">
        <v>1.78607056891147</v>
      </c>
      <c r="BK258">
        <v>-0.51785388235514063</v>
      </c>
      <c r="BL258">
        <v>1.853135032264206</v>
      </c>
      <c r="BM258">
        <v>2.53167435595158</v>
      </c>
    </row>
    <row r="259" spans="1:66" hidden="1">
      <c r="A259" t="s">
        <v>691</v>
      </c>
      <c r="B259" t="str">
        <f>IF(ISERROR(VLOOKUP(A259,'Country category'!$A$3:$A$50,1,FALSE)),"non-SSA","sub-Saharan Africa")</f>
        <v>non-SSA</v>
      </c>
      <c r="C259" t="s">
        <v>692</v>
      </c>
      <c r="D259" t="s">
        <v>792</v>
      </c>
      <c r="E259" t="s">
        <v>793</v>
      </c>
      <c r="AE259">
        <v>1.446467412313027</v>
      </c>
      <c r="AF259">
        <v>0.48393279857089061</v>
      </c>
      <c r="AG259">
        <v>1.2937848994568379</v>
      </c>
      <c r="AH259">
        <v>2.8449531777789052</v>
      </c>
      <c r="AI259">
        <v>5.0578391091040658</v>
      </c>
      <c r="AJ259">
        <v>2.877013895219676</v>
      </c>
      <c r="AK259">
        <v>3.751040782282772</v>
      </c>
      <c r="AL259">
        <v>6.4288881639583053</v>
      </c>
      <c r="AM259">
        <v>5.9549028015329242</v>
      </c>
      <c r="AN259">
        <v>6.842654409047725</v>
      </c>
      <c r="AO259">
        <v>7.6991088943928219</v>
      </c>
      <c r="AP259">
        <v>7.6751282246546992</v>
      </c>
      <c r="AQ259">
        <v>6.6595367635193981</v>
      </c>
      <c r="AR259">
        <v>4.4342035231713481</v>
      </c>
      <c r="AS259">
        <v>3.5537817754899659</v>
      </c>
      <c r="AT259">
        <v>5.6186354000408576</v>
      </c>
      <c r="AU259">
        <v>5.0985261767479528</v>
      </c>
      <c r="AV259">
        <v>5.2881759952996532</v>
      </c>
      <c r="AW259">
        <v>5.9025140292508809</v>
      </c>
      <c r="AX259">
        <v>6.5509711201872696</v>
      </c>
      <c r="AY259">
        <v>6.559631518260872</v>
      </c>
      <c r="AZ259">
        <v>5.9856644055521713</v>
      </c>
      <c r="BA259">
        <v>6.1236172960639834</v>
      </c>
      <c r="BB259">
        <v>4.6524424162438009</v>
      </c>
      <c r="BC259">
        <v>4.3706594615409529</v>
      </c>
      <c r="BD259">
        <v>5.3641735546975164</v>
      </c>
      <c r="BE259">
        <v>5.1599500161785699</v>
      </c>
      <c r="BF259">
        <v>4.156777010709007</v>
      </c>
      <c r="BG259">
        <v>4.3175497494162016</v>
      </c>
      <c r="BH259">
        <v>4.8728351707214728</v>
      </c>
      <c r="BI259">
        <v>5.5705259482939482</v>
      </c>
      <c r="BJ259">
        <v>5.1181372900768594</v>
      </c>
      <c r="BK259">
        <v>5.7280884115717043</v>
      </c>
      <c r="BL259">
        <v>6.0163983793036806</v>
      </c>
      <c r="BM259">
        <v>6.0010366509789321</v>
      </c>
      <c r="BN259">
        <v>1.9792308457392811</v>
      </c>
    </row>
    <row r="260" spans="1:66" hidden="1">
      <c r="A260" t="s">
        <v>693</v>
      </c>
      <c r="B260" t="str">
        <f>IF(ISERROR(VLOOKUP(A260,'Country category'!$A$3:$A$50,1,FALSE)),"non-SSA","sub-Saharan Africa")</f>
        <v>non-SSA</v>
      </c>
      <c r="C260" t="s">
        <v>694</v>
      </c>
      <c r="D260" t="s">
        <v>792</v>
      </c>
      <c r="E260" t="s">
        <v>793</v>
      </c>
      <c r="Z260">
        <v>-13.741314264981179</v>
      </c>
      <c r="AA260">
        <v>1.7822873478362029</v>
      </c>
      <c r="AB260">
        <v>-0.41592757878710529</v>
      </c>
      <c r="AC260">
        <v>0.67515455068158303</v>
      </c>
      <c r="AD260">
        <v>7.1214596270047386</v>
      </c>
      <c r="AE260">
        <v>-1.275767519844365</v>
      </c>
      <c r="AF260">
        <v>-2.402160958438984</v>
      </c>
      <c r="AG260">
        <v>-5.0968847403831603</v>
      </c>
      <c r="AH260">
        <v>-3.9819337795656788</v>
      </c>
      <c r="AI260">
        <v>-0.94381780638485679</v>
      </c>
      <c r="AJ260">
        <v>8.8197689028754951</v>
      </c>
      <c r="AK260">
        <v>0.31227265652698583</v>
      </c>
      <c r="AL260">
        <v>-0.36172870684518438</v>
      </c>
      <c r="AM260">
        <v>-2.1445454377165452</v>
      </c>
      <c r="AN260">
        <v>6.1671417313125687</v>
      </c>
      <c r="AO260">
        <v>-1.4184294112795039</v>
      </c>
      <c r="AP260">
        <v>0.20595646988041949</v>
      </c>
      <c r="AQ260">
        <v>2.9900054301480741</v>
      </c>
      <c r="AR260">
        <v>-0.56828962628247837</v>
      </c>
      <c r="AS260">
        <v>-1.473947176773009</v>
      </c>
      <c r="AT260">
        <v>3.803037157378824</v>
      </c>
      <c r="AU260">
        <v>-5.5649067833250712</v>
      </c>
      <c r="AV260">
        <v>-7.5047244279538887</v>
      </c>
      <c r="AW260">
        <v>1.650200865629543</v>
      </c>
      <c r="AX260">
        <v>1.3571800920016981</v>
      </c>
      <c r="AY260">
        <v>2.7094501943069669</v>
      </c>
      <c r="AZ260">
        <v>5.8863302231854107</v>
      </c>
      <c r="BA260">
        <v>0.4881145231695001</v>
      </c>
      <c r="BB260">
        <v>3.1422114735858462</v>
      </c>
      <c r="BC260">
        <v>0.55623244278532979</v>
      </c>
      <c r="BD260">
        <v>-1.299385224806088</v>
      </c>
      <c r="BE260">
        <v>0.39980575560744569</v>
      </c>
      <c r="BF260">
        <v>-1.7619212488025231</v>
      </c>
      <c r="BG260">
        <v>-2.3234367856239402</v>
      </c>
      <c r="BH260">
        <v>0.29258798796054458</v>
      </c>
      <c r="BI260">
        <v>-2.308669357307636</v>
      </c>
      <c r="BJ260">
        <v>1.9812444428333009</v>
      </c>
      <c r="BK260">
        <v>3.644485109225144</v>
      </c>
      <c r="BL260">
        <v>0.37725409613693728</v>
      </c>
      <c r="BM260">
        <v>1.415227003573079</v>
      </c>
      <c r="BN260">
        <v>-9.0190242186574778</v>
      </c>
    </row>
    <row r="261" spans="1:66" hidden="1">
      <c r="A261" t="s">
        <v>695</v>
      </c>
      <c r="B261" t="str">
        <f>IF(ISERROR(VLOOKUP(A261,'Country category'!$A$3:$A$50,1,FALSE)),"non-SSA","sub-Saharan Africa")</f>
        <v>non-SSA</v>
      </c>
      <c r="C261" t="s">
        <v>696</v>
      </c>
      <c r="D261" t="s">
        <v>792</v>
      </c>
      <c r="E261" t="s">
        <v>793</v>
      </c>
      <c r="G261">
        <v>2.4680062053741239</v>
      </c>
      <c r="H261">
        <v>3.534978153618852</v>
      </c>
      <c r="I261">
        <v>3.045647533774428</v>
      </c>
      <c r="J261">
        <v>4.4247007614294196</v>
      </c>
      <c r="K261">
        <v>3.429374101359727</v>
      </c>
      <c r="L261">
        <v>3.5357388236383969</v>
      </c>
      <c r="M261">
        <v>2.0725946691733981</v>
      </c>
      <c r="N261">
        <v>3.817266229021826</v>
      </c>
      <c r="O261">
        <v>3.6667773585446639</v>
      </c>
      <c r="P261">
        <v>1.7887706712072029</v>
      </c>
      <c r="Q261">
        <v>2.1121982090839282</v>
      </c>
      <c r="R261">
        <v>3.5275260712472232</v>
      </c>
      <c r="S261">
        <v>4.3542478483860236</v>
      </c>
      <c r="T261">
        <v>-0.12141852037765941</v>
      </c>
      <c r="U261">
        <v>-1.2326296208917851</v>
      </c>
      <c r="V261">
        <v>3.4406439644003508</v>
      </c>
      <c r="W261">
        <v>2.286978110007666</v>
      </c>
      <c r="X261">
        <v>2.32501107302798</v>
      </c>
      <c r="Y261">
        <v>2.3842444555972411</v>
      </c>
      <c r="Z261">
        <v>6.1391986826066607E-2</v>
      </c>
      <c r="AA261">
        <v>0.1618422650707885</v>
      </c>
      <c r="AB261">
        <v>-1.3587087371239901</v>
      </c>
      <c r="AC261">
        <v>0.82226801347123057</v>
      </c>
      <c r="AD261">
        <v>2.8802782681664638</v>
      </c>
      <c r="AE261">
        <v>1.9300075276932771</v>
      </c>
      <c r="AF261">
        <v>1.648042821994238</v>
      </c>
      <c r="AG261">
        <v>1.923775013329788</v>
      </c>
      <c r="AH261">
        <v>2.8401012376328372</v>
      </c>
      <c r="AI261">
        <v>1.9677918288605549</v>
      </c>
      <c r="AJ261">
        <v>1.1209602103026839</v>
      </c>
      <c r="AK261">
        <v>-0.21808463168116529</v>
      </c>
      <c r="AL261">
        <v>0.47577111009250928</v>
      </c>
      <c r="AM261">
        <v>0.24008635814473681</v>
      </c>
      <c r="AN261">
        <v>1.7499344691812839</v>
      </c>
      <c r="AO261">
        <v>1.559927897261872</v>
      </c>
      <c r="AP261">
        <v>2.1301948716706529</v>
      </c>
      <c r="AQ261">
        <v>2.4075849892395809</v>
      </c>
      <c r="AR261">
        <v>1.382296748945151</v>
      </c>
      <c r="AS261">
        <v>2.1240578502411012</v>
      </c>
      <c r="AT261">
        <v>3.1367203990653252</v>
      </c>
      <c r="AU261">
        <v>0.69350839340592074</v>
      </c>
      <c r="AV261">
        <v>1.0474368189420891</v>
      </c>
      <c r="AW261">
        <v>1.8743678762280069</v>
      </c>
      <c r="AX261">
        <v>3.185807505264648</v>
      </c>
      <c r="AY261">
        <v>2.766913739569631</v>
      </c>
      <c r="AZ261">
        <v>3.212067017497787</v>
      </c>
      <c r="BA261">
        <v>3.1640029160776781</v>
      </c>
      <c r="BB261">
        <v>0.75075415406369927</v>
      </c>
      <c r="BC261">
        <v>-2.4982417648676432</v>
      </c>
      <c r="BD261">
        <v>3.2524153494100152</v>
      </c>
      <c r="BE261">
        <v>2.131218759267711</v>
      </c>
      <c r="BF261">
        <v>1.434855973508917</v>
      </c>
      <c r="BG261">
        <v>1.608712078240643</v>
      </c>
      <c r="BH261">
        <v>1.8917519189250529</v>
      </c>
      <c r="BI261">
        <v>1.963203908466852</v>
      </c>
      <c r="BJ261">
        <v>1.637036983331569</v>
      </c>
      <c r="BK261">
        <v>2.2171648114826179</v>
      </c>
      <c r="BL261">
        <v>2.1385460953409421</v>
      </c>
      <c r="BM261">
        <v>1.5203277711582071</v>
      </c>
      <c r="BN261">
        <v>-4.268432167549733</v>
      </c>
    </row>
    <row r="262" spans="1:66" hidden="1">
      <c r="A262" t="s">
        <v>697</v>
      </c>
      <c r="B262" t="str">
        <f>IF(ISERROR(VLOOKUP(A262,'Country category'!$A$3:$A$50,1,FALSE)),"non-SSA","sub-Saharan Africa")</f>
        <v>non-SSA</v>
      </c>
      <c r="C262" t="s">
        <v>698</v>
      </c>
      <c r="D262" t="s">
        <v>792</v>
      </c>
      <c r="E262" t="s">
        <v>793</v>
      </c>
      <c r="AC262">
        <v>-0.19053347873649781</v>
      </c>
      <c r="AD262">
        <v>0.71637927889275943</v>
      </c>
      <c r="AE262">
        <v>3.4310594620030632</v>
      </c>
      <c r="AF262">
        <v>5.138553311729595</v>
      </c>
      <c r="AG262">
        <v>0.22714699807721669</v>
      </c>
      <c r="AH262">
        <v>-1.690878962275093</v>
      </c>
      <c r="AI262">
        <v>3.3448328285743121</v>
      </c>
      <c r="AJ262">
        <v>-4.9275334273723956</v>
      </c>
      <c r="AK262">
        <v>-3.0166745797235559</v>
      </c>
      <c r="AL262">
        <v>-1.09854811039763</v>
      </c>
      <c r="AM262">
        <v>3.0865043728969539</v>
      </c>
      <c r="AN262">
        <v>-3.450301334977766</v>
      </c>
      <c r="AO262">
        <v>5.819877540942457</v>
      </c>
      <c r="AP262">
        <v>6.4807888337500117</v>
      </c>
      <c r="AQ262">
        <v>0.1169984684987071</v>
      </c>
      <c r="AR262">
        <v>1.7372445683196249</v>
      </c>
      <c r="AS262">
        <v>1.733972690775289</v>
      </c>
      <c r="AT262">
        <v>6.3990750000953804</v>
      </c>
      <c r="AU262">
        <v>6.3666328603177789</v>
      </c>
      <c r="AV262">
        <v>3.7430466153643489</v>
      </c>
      <c r="AW262">
        <v>3.884789131297623</v>
      </c>
      <c r="AX262">
        <v>3.9712299767297878</v>
      </c>
      <c r="AY262">
        <v>3.5045045286560992</v>
      </c>
      <c r="AZ262">
        <v>1.31936139327486</v>
      </c>
      <c r="BA262">
        <v>5.6387269978654757</v>
      </c>
      <c r="BB262">
        <v>0.33393015966112222</v>
      </c>
      <c r="BC262">
        <v>-5.4700403039979193</v>
      </c>
      <c r="BD262">
        <v>-0.28432421489200982</v>
      </c>
      <c r="BE262">
        <v>3.2567912001941148</v>
      </c>
      <c r="BF262">
        <v>-4.9062399619800061</v>
      </c>
      <c r="BG262">
        <v>-1.190435492306491</v>
      </c>
      <c r="BH262">
        <v>-0.73275641377921374</v>
      </c>
      <c r="BI262">
        <v>3.6016041580111851</v>
      </c>
      <c r="BJ262">
        <v>7.5537704959957486</v>
      </c>
      <c r="BK262">
        <v>0.61935040144594211</v>
      </c>
      <c r="BL262">
        <v>-1.6209217528647459</v>
      </c>
      <c r="BM262">
        <v>3.8687646163621419</v>
      </c>
      <c r="BN262">
        <v>-3.2391761886689072</v>
      </c>
    </row>
    <row r="263" spans="1:66" hidden="1">
      <c r="A263" t="s">
        <v>699</v>
      </c>
      <c r="B263" t="str">
        <f>IF(ISERROR(VLOOKUP(A263,'Country category'!$A$3:$A$50,1,FALSE)),"non-SSA","sub-Saharan Africa")</f>
        <v>non-SSA</v>
      </c>
      <c r="C263" t="s">
        <v>700</v>
      </c>
      <c r="D263" t="s">
        <v>792</v>
      </c>
      <c r="E263" t="s">
        <v>793</v>
      </c>
      <c r="BC263">
        <v>4.194651984910152</v>
      </c>
      <c r="BD263">
        <v>4.100371559375418</v>
      </c>
      <c r="BE263">
        <v>5.4104386197237906</v>
      </c>
      <c r="BF263">
        <v>0.80567579155990643</v>
      </c>
      <c r="BG263">
        <v>4.7029356239617073</v>
      </c>
      <c r="BH263">
        <v>3.6535878208706118</v>
      </c>
      <c r="BI263">
        <v>7.371867227171208</v>
      </c>
      <c r="BJ263">
        <v>6.2036225557223759</v>
      </c>
      <c r="BK263">
        <v>4.0387089235016447</v>
      </c>
      <c r="BL263">
        <v>3.0566647408991798</v>
      </c>
      <c r="BM263">
        <v>5.2374331585320704</v>
      </c>
      <c r="BN263">
        <v>-4.6204813860620533</v>
      </c>
    </row>
    <row r="264" spans="1:66" hidden="1">
      <c r="A264" t="s">
        <v>701</v>
      </c>
      <c r="B264" t="str">
        <f>IF(ISERROR(VLOOKUP(A264,'Country category'!$A$3:$A$50,1,FALSE)),"non-SSA","sub-Saharan Africa")</f>
        <v>non-SSA</v>
      </c>
      <c r="C264" t="s">
        <v>702</v>
      </c>
      <c r="D264" t="s">
        <v>792</v>
      </c>
      <c r="E264" t="s">
        <v>793</v>
      </c>
      <c r="AK264">
        <v>1.177254249151517</v>
      </c>
      <c r="AL264">
        <v>2.761114802694479</v>
      </c>
      <c r="AM264">
        <v>-1.18456080786035</v>
      </c>
      <c r="AN264">
        <v>1.7691133797679299</v>
      </c>
      <c r="AO264">
        <v>1.306812228564169</v>
      </c>
      <c r="AP264">
        <v>0.87441843350637782</v>
      </c>
      <c r="AQ264">
        <v>1.8954631702411431</v>
      </c>
      <c r="AR264">
        <v>2.9481522556529431</v>
      </c>
      <c r="AS264">
        <v>0.88785488921413958</v>
      </c>
      <c r="AT264">
        <v>3.2060162376304788</v>
      </c>
      <c r="AU264">
        <v>0.85321052616104964</v>
      </c>
      <c r="AV264">
        <v>0.97493701431842794</v>
      </c>
      <c r="AW264">
        <v>0.78926137240156891</v>
      </c>
      <c r="AX264">
        <v>1.019040292798763</v>
      </c>
      <c r="AY264">
        <v>2.6125333163484332</v>
      </c>
      <c r="AZ264">
        <v>0.2767612768838319</v>
      </c>
      <c r="BA264">
        <v>0.45002307660372759</v>
      </c>
      <c r="BB264">
        <v>0.76127511803139214</v>
      </c>
      <c r="BC264">
        <v>0.98632594486356595</v>
      </c>
      <c r="BD264">
        <v>4.7329047799014461</v>
      </c>
      <c r="BE264">
        <v>-15.107918568729531</v>
      </c>
      <c r="BF264">
        <v>-0.39186447792266682</v>
      </c>
      <c r="BG264">
        <v>2.0141749779124472</v>
      </c>
      <c r="BH264">
        <v>-2.802862427411299</v>
      </c>
      <c r="BI264">
        <v>-29.827144640265558</v>
      </c>
      <c r="BJ264">
        <v>-11.61113725488279</v>
      </c>
      <c r="BK264">
        <v>-7.3451804286744817</v>
      </c>
      <c r="BL264">
        <v>-1.594563809891596</v>
      </c>
    </row>
    <row r="265" spans="1:66">
      <c r="A265" t="s">
        <v>176</v>
      </c>
      <c r="B265" t="str">
        <f>IF(ISERROR(VLOOKUP(A265,'Country category'!$A$3:$A$50,1,FALSE)),"non-SSA","sub-Saharan Africa")</f>
        <v>sub-Saharan Africa</v>
      </c>
      <c r="C265" t="s">
        <v>703</v>
      </c>
      <c r="D265" t="s">
        <v>792</v>
      </c>
      <c r="E265" t="s">
        <v>793</v>
      </c>
      <c r="G265">
        <v>1.32813350673824</v>
      </c>
      <c r="H265">
        <v>3.5703812460079689</v>
      </c>
      <c r="I265">
        <v>4.7076599597528173</v>
      </c>
      <c r="J265">
        <v>5.237069083634907</v>
      </c>
      <c r="K265">
        <v>3.4482642458699928</v>
      </c>
      <c r="L265">
        <v>1.794716508256087</v>
      </c>
      <c r="M265">
        <v>4.4723662928507926</v>
      </c>
      <c r="N265">
        <v>1.4912692238274301</v>
      </c>
      <c r="O265">
        <v>2.017429592763293</v>
      </c>
      <c r="P265">
        <v>2.5127158180924738</v>
      </c>
      <c r="Q265">
        <v>1.539260575212253</v>
      </c>
      <c r="R265">
        <v>-1.0359969171213379</v>
      </c>
      <c r="S265">
        <v>1.8101276232462169</v>
      </c>
      <c r="T265">
        <v>3.3474823916862562</v>
      </c>
      <c r="U265">
        <v>-0.898459039226708</v>
      </c>
      <c r="V265">
        <v>-0.28965767082135591</v>
      </c>
      <c r="W265">
        <v>-2.5237850512515081</v>
      </c>
      <c r="X265">
        <v>0.51670778199527945</v>
      </c>
      <c r="Y265">
        <v>1.223058776829504</v>
      </c>
      <c r="Z265">
        <v>3.8970993165821568</v>
      </c>
      <c r="AA265">
        <v>2.5722805884093698</v>
      </c>
      <c r="AB265">
        <v>-3.0839123134152122</v>
      </c>
      <c r="AC265">
        <v>-4.5172168268229171</v>
      </c>
      <c r="AD265">
        <v>2.3007066708739221</v>
      </c>
      <c r="AE265">
        <v>-3.7426123668733031</v>
      </c>
      <c r="AF265">
        <v>-2.421939517073</v>
      </c>
      <c r="AG265">
        <v>-0.28605293518978669</v>
      </c>
      <c r="AH265">
        <v>1.8158278124404461</v>
      </c>
      <c r="AI265">
        <v>3.1839395034054967E-2</v>
      </c>
      <c r="AJ265">
        <v>-2.6755924076312279</v>
      </c>
      <c r="AK265">
        <v>-3.428396090425252</v>
      </c>
      <c r="AL265">
        <v>-4.5503378659619216</v>
      </c>
      <c r="AM265">
        <v>-1.2214554349575759</v>
      </c>
      <c r="AN265">
        <v>0.83318366269541855</v>
      </c>
      <c r="AO265">
        <v>0.93104574867277279</v>
      </c>
      <c r="AP265">
        <v>2.3117150636771839</v>
      </c>
      <c r="AQ265">
        <v>0.81841824419240083</v>
      </c>
      <c r="AR265">
        <v>-1.098536867915257</v>
      </c>
      <c r="AS265">
        <v>0.88429189959759924</v>
      </c>
      <c r="AT265">
        <v>2.742094405158511</v>
      </c>
      <c r="AU265">
        <v>1.3398117372846341</v>
      </c>
      <c r="AV265">
        <v>2.3979302093018191</v>
      </c>
      <c r="AW265">
        <v>1.696808169714942</v>
      </c>
      <c r="AX265">
        <v>3.2890550539718788</v>
      </c>
      <c r="AY265">
        <v>3.9820262019447199</v>
      </c>
      <c r="AZ265">
        <v>4.277768207951226</v>
      </c>
      <c r="BA265">
        <v>4.0084945368334246</v>
      </c>
      <c r="BB265">
        <v>1.8234972237592471</v>
      </c>
      <c r="BC265">
        <v>-2.8987326378043008</v>
      </c>
      <c r="BD265">
        <v>1.5510726389728691</v>
      </c>
      <c r="BE265">
        <v>1.607665368153349</v>
      </c>
      <c r="BF265">
        <v>0.789721589438102</v>
      </c>
      <c r="BG265">
        <v>0.8543441977219004</v>
      </c>
      <c r="BH265">
        <v>-0.1797005988832012</v>
      </c>
      <c r="BI265">
        <v>-0.2188011807434975</v>
      </c>
      <c r="BJ265">
        <v>-0.80631126658879282</v>
      </c>
      <c r="BK265">
        <v>-0.26530065306951661</v>
      </c>
      <c r="BL265">
        <v>0.113021477550987</v>
      </c>
      <c r="BM265">
        <v>-1.1960914411957191</v>
      </c>
      <c r="BN265">
        <v>-7.6158755015731572</v>
      </c>
    </row>
    <row r="266" spans="1:66">
      <c r="A266" t="s">
        <v>182</v>
      </c>
      <c r="B266" t="str">
        <f>IF(ISERROR(VLOOKUP(A266,'Country category'!$A$3:$A$50,1,FALSE)),"non-SSA","sub-Saharan Africa")</f>
        <v>sub-Saharan Africa</v>
      </c>
      <c r="C266" t="s">
        <v>704</v>
      </c>
      <c r="D266" t="s">
        <v>792</v>
      </c>
      <c r="E266" t="s">
        <v>793</v>
      </c>
      <c r="G266">
        <v>-1.6352578296886551</v>
      </c>
      <c r="H266">
        <v>-5.3711269011188563</v>
      </c>
      <c r="I266">
        <v>0.2156815985779019</v>
      </c>
      <c r="J266">
        <v>8.8730402308742242</v>
      </c>
      <c r="K266">
        <v>13.14342514781359</v>
      </c>
      <c r="L266">
        <v>-8.429575766200557</v>
      </c>
      <c r="M266">
        <v>4.6256238239003693</v>
      </c>
      <c r="N266">
        <v>-1.877707736329725</v>
      </c>
      <c r="O266">
        <v>-3.5590564854531692</v>
      </c>
      <c r="P266">
        <v>1.4538361854759929</v>
      </c>
      <c r="Q266">
        <v>-3.3283659196178088</v>
      </c>
      <c r="R266">
        <v>5.6157221407091527</v>
      </c>
      <c r="S266">
        <v>-4.2503225519392771</v>
      </c>
      <c r="T266">
        <v>2.8833045103557708</v>
      </c>
      <c r="U266">
        <v>-5.5228075209364533</v>
      </c>
      <c r="V266">
        <v>2.6986297779592969</v>
      </c>
      <c r="W266">
        <v>-7.71780465367803</v>
      </c>
      <c r="X266">
        <v>-2.7693365123940481</v>
      </c>
      <c r="Y266">
        <v>-6.2452850973299414</v>
      </c>
      <c r="Z266">
        <v>-0.40968119982885298</v>
      </c>
      <c r="AA266">
        <v>2.5992610803260869</v>
      </c>
      <c r="AB266">
        <v>-6.0778822907469561</v>
      </c>
      <c r="AC266">
        <v>-5.234079647023222</v>
      </c>
      <c r="AD266">
        <v>-3.6032475026037929</v>
      </c>
      <c r="AE266">
        <v>-1.6372640960423721</v>
      </c>
      <c r="AF266">
        <v>-2.4304127705722891</v>
      </c>
      <c r="AG266">
        <v>-0.46985174392335688</v>
      </c>
      <c r="AH266">
        <v>3.127478507555054</v>
      </c>
      <c r="AI266">
        <v>-3.8323504217751458</v>
      </c>
      <c r="AJ266">
        <v>-3.1638119604568971</v>
      </c>
      <c r="AK266">
        <v>-2.579431356604815</v>
      </c>
      <c r="AL266">
        <v>-4.1109108671413424</v>
      </c>
      <c r="AM266">
        <v>4.266433675095044</v>
      </c>
      <c r="AN266">
        <v>-10.8224193878318</v>
      </c>
      <c r="AO266">
        <v>0.33147346560835439</v>
      </c>
      <c r="AP266">
        <v>3.4534665568517231</v>
      </c>
      <c r="AQ266">
        <v>1.0247174433786199</v>
      </c>
      <c r="AR266">
        <v>-3.1002606469442919</v>
      </c>
      <c r="AS266">
        <v>1.8215925887028279</v>
      </c>
      <c r="AT266">
        <v>1.1504722987520919</v>
      </c>
      <c r="AU266">
        <v>2.5957893934747318</v>
      </c>
      <c r="AV266">
        <v>1.8436965096815641</v>
      </c>
      <c r="AW266">
        <v>4.2369814724808208</v>
      </c>
      <c r="AX266">
        <v>4.309002711497854</v>
      </c>
      <c r="AY266">
        <v>4.4715262729645673</v>
      </c>
      <c r="AZ266">
        <v>5.0914394539855152</v>
      </c>
      <c r="BA266">
        <v>5.4974617179356642</v>
      </c>
      <c r="BB266">
        <v>4.8752182546485017</v>
      </c>
      <c r="BC266">
        <v>6.1903861739490651</v>
      </c>
      <c r="BD266">
        <v>7.1298091572323159</v>
      </c>
      <c r="BE266">
        <v>2.4238835581531499</v>
      </c>
      <c r="BF266">
        <v>4.3101986590346399</v>
      </c>
      <c r="BG266">
        <v>1.8097486543586849</v>
      </c>
      <c r="BH266">
        <v>1.480579810190449</v>
      </c>
      <c r="BI266">
        <v>-0.1879500125056808</v>
      </c>
      <c r="BJ266">
        <v>0.70665942949210603</v>
      </c>
      <c r="BK266">
        <v>0.49408559751680059</v>
      </c>
      <c r="BL266">
        <v>1.0480335610013189</v>
      </c>
      <c r="BM266">
        <v>-1.4513644646617221</v>
      </c>
      <c r="BN266">
        <v>-5.5502832587232263</v>
      </c>
    </row>
    <row r="267" spans="1:66">
      <c r="A267" t="s">
        <v>183</v>
      </c>
      <c r="B267" t="str">
        <f>IF(ISERROR(VLOOKUP(A267,'Country category'!$A$3:$A$50,1,FALSE)),"non-SSA","sub-Saharan Africa")</f>
        <v>sub-Saharan Africa</v>
      </c>
      <c r="C267" t="s">
        <v>705</v>
      </c>
      <c r="D267" t="s">
        <v>792</v>
      </c>
      <c r="E267" t="s">
        <v>793</v>
      </c>
      <c r="G267">
        <v>2.8215342641914281</v>
      </c>
      <c r="H267">
        <v>-1.9348928652522519</v>
      </c>
      <c r="I267">
        <v>2.6971169036715419</v>
      </c>
      <c r="J267">
        <v>-4.4033846868193933</v>
      </c>
      <c r="K267">
        <v>1.4303344002423439</v>
      </c>
      <c r="L267">
        <v>-1.8181692315101829</v>
      </c>
      <c r="M267">
        <v>4.8192197554256779</v>
      </c>
      <c r="N267">
        <v>-1.374106769610222</v>
      </c>
      <c r="O267">
        <v>8.7015798051539406</v>
      </c>
      <c r="P267">
        <v>18.440818423692011</v>
      </c>
      <c r="Q267">
        <v>5.1855782581319536</v>
      </c>
      <c r="R267">
        <v>4.56975430498386</v>
      </c>
      <c r="S267">
        <v>-0.95311924478539822</v>
      </c>
      <c r="T267">
        <v>2.9918319941685501</v>
      </c>
      <c r="U267">
        <v>-5.1846190214318426</v>
      </c>
      <c r="V267">
        <v>-2.7594432772234398</v>
      </c>
      <c r="W267">
        <v>-9.7780107959928273</v>
      </c>
      <c r="X267">
        <v>-5.7513470610136324</v>
      </c>
      <c r="Y267">
        <v>-2.6320562912246711E-2</v>
      </c>
      <c r="Z267">
        <v>10.58110603259462</v>
      </c>
      <c r="AA267">
        <v>8.6118601010751092</v>
      </c>
      <c r="AB267">
        <v>-1.0110196813946151</v>
      </c>
      <c r="AC267">
        <v>-2.0635959321048891</v>
      </c>
      <c r="AD267">
        <v>-5.4303511745762307</v>
      </c>
      <c r="AE267">
        <v>3.1469086186920521</v>
      </c>
      <c r="AF267">
        <v>-1.481714102163423</v>
      </c>
      <c r="AG267">
        <v>-2.3215887631699421</v>
      </c>
      <c r="AH267">
        <v>4.0369353998534763</v>
      </c>
      <c r="AI267">
        <v>2.0426603099778191</v>
      </c>
      <c r="AJ267">
        <v>4.1318387898452187</v>
      </c>
      <c r="AK267">
        <v>3.075544597953467</v>
      </c>
      <c r="AL267">
        <v>-10.84771862676104</v>
      </c>
      <c r="AM267">
        <v>-0.70000190968954712</v>
      </c>
      <c r="AN267">
        <v>7.5961789112383826</v>
      </c>
      <c r="AO267">
        <v>-1.149555256301682</v>
      </c>
      <c r="AP267">
        <v>9.1128724493793101</v>
      </c>
      <c r="AQ267">
        <v>1.693382267895146</v>
      </c>
      <c r="AR267">
        <v>2.0634581603109439</v>
      </c>
      <c r="AS267">
        <v>-1.452398871100542</v>
      </c>
      <c r="AT267">
        <v>-3.5386116057788399</v>
      </c>
      <c r="AU267">
        <v>1.0787039312233591</v>
      </c>
      <c r="AV267">
        <v>-9.1256088304160983</v>
      </c>
      <c r="AW267">
        <v>-17.188527638267541</v>
      </c>
      <c r="AX267">
        <v>-6.1029064882429509</v>
      </c>
      <c r="AY267">
        <v>-6.1544408660628847</v>
      </c>
      <c r="AZ267">
        <v>-4.0873139692989611</v>
      </c>
      <c r="BA267">
        <v>-4.4427835706492118</v>
      </c>
      <c r="BB267">
        <v>-18.491175905606109</v>
      </c>
      <c r="BC267">
        <v>10.701370192467749</v>
      </c>
      <c r="BD267">
        <v>18.065882707049621</v>
      </c>
      <c r="BE267">
        <v>12.452840369083869</v>
      </c>
      <c r="BF267">
        <v>14.70107746958244</v>
      </c>
      <c r="BG267">
        <v>0.19247350217324311</v>
      </c>
      <c r="BH267">
        <v>0.59614910412226152</v>
      </c>
      <c r="BI267">
        <v>0.10057548056998659</v>
      </c>
      <c r="BJ267">
        <v>-0.7931054048438142</v>
      </c>
      <c r="BK267">
        <v>3.192452570981501</v>
      </c>
      <c r="BL267">
        <v>3.356166071235009</v>
      </c>
      <c r="BM267">
        <v>-7.4686268601271451</v>
      </c>
      <c r="BN267">
        <v>-7.6203881910480504</v>
      </c>
    </row>
  </sheetData>
  <autoFilter ref="A1:BN267" xr:uid="{00000000-0009-0000-0000-00000C000000}">
    <filterColumn colId="1">
      <filters>
        <filter val="sub-Saharan Africa"/>
      </filters>
    </filterColumn>
  </autoFilter>
  <phoneticPr fontId="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546D-D6D8-DE41-9C7E-C49639C31BB7}">
  <dimension ref="A1:S46"/>
  <sheetViews>
    <sheetView topLeftCell="A2" workbookViewId="0">
      <selection activeCell="N16" sqref="N16"/>
    </sheetView>
  </sheetViews>
  <sheetFormatPr baseColWidth="10" defaultRowHeight="18"/>
  <sheetData>
    <row r="1" spans="1:19">
      <c r="A1" s="23" t="s">
        <v>185</v>
      </c>
      <c r="B1" s="23" t="s">
        <v>202</v>
      </c>
      <c r="C1" s="23" t="s">
        <v>203</v>
      </c>
      <c r="D1" s="23" t="s">
        <v>204</v>
      </c>
      <c r="E1" s="23" t="s">
        <v>205</v>
      </c>
      <c r="F1" s="23" t="s">
        <v>206</v>
      </c>
      <c r="G1" s="23" t="s">
        <v>207</v>
      </c>
      <c r="H1" s="23" t="s">
        <v>208</v>
      </c>
      <c r="I1" s="23" t="s">
        <v>209</v>
      </c>
      <c r="J1" s="23" t="s">
        <v>210</v>
      </c>
      <c r="K1" s="23" t="s">
        <v>211</v>
      </c>
      <c r="L1" s="23" t="s">
        <v>212</v>
      </c>
      <c r="M1" s="23" t="s">
        <v>213</v>
      </c>
      <c r="N1" s="23" t="s">
        <v>214</v>
      </c>
      <c r="O1" s="23" t="s">
        <v>215</v>
      </c>
      <c r="P1" s="23" t="s">
        <v>216</v>
      </c>
      <c r="Q1" s="23" t="s">
        <v>217</v>
      </c>
      <c r="R1" s="23" t="s">
        <v>218</v>
      </c>
      <c r="S1" s="23" t="s">
        <v>219</v>
      </c>
    </row>
    <row r="2" spans="1:19">
      <c r="A2" s="23" t="s">
        <v>136</v>
      </c>
      <c r="B2" s="23">
        <v>9.943757743241207</v>
      </c>
      <c r="C2" s="23">
        <v>-0.43183389028259</v>
      </c>
      <c r="D2" s="23">
        <v>7.1870636960802159</v>
      </c>
      <c r="E2" s="23">
        <v>11.03078294260523</v>
      </c>
      <c r="F2" s="23">
        <v>7.5823187256657718</v>
      </c>
      <c r="G2" s="23">
        <v>9.8900490896745055</v>
      </c>
      <c r="H2" s="23">
        <v>7.1168479046202444</v>
      </c>
      <c r="I2" s="23">
        <v>-2.8085995962214838</v>
      </c>
      <c r="J2" s="23">
        <v>0.64026332502835714</v>
      </c>
      <c r="K2" s="23">
        <v>-0.22084298771218869</v>
      </c>
      <c r="L2" s="23">
        <v>4.7065188600379031</v>
      </c>
      <c r="M2" s="23">
        <v>1.291993845198647</v>
      </c>
      <c r="N2" s="23">
        <v>1.2198806209573969</v>
      </c>
      <c r="O2" s="23">
        <v>-2.468737306891029</v>
      </c>
      <c r="P2" s="23">
        <v>-5.8161875490998511</v>
      </c>
      <c r="Q2" s="23">
        <v>-3.409983375577426</v>
      </c>
      <c r="R2" s="23">
        <v>-5.1621117906624079</v>
      </c>
      <c r="S2" s="23">
        <v>-3.7956079652011989</v>
      </c>
    </row>
    <row r="3" spans="1:19">
      <c r="A3" s="23" t="s">
        <v>140</v>
      </c>
      <c r="B3" s="23">
        <v>1.6644645819952899</v>
      </c>
      <c r="C3" s="23">
        <v>-4.1551089409135358</v>
      </c>
      <c r="D3" s="23">
        <v>1.562578135592261</v>
      </c>
      <c r="E3" s="23">
        <v>-2.2944614937625829</v>
      </c>
      <c r="F3" s="23">
        <v>2.0469141016020558</v>
      </c>
      <c r="G3" s="23">
        <v>0.10484775525938519</v>
      </c>
      <c r="H3" s="23">
        <v>1.4565511731619689</v>
      </c>
      <c r="I3" s="23">
        <v>0.45573143901084728</v>
      </c>
      <c r="J3" s="23">
        <v>1.756244616275666</v>
      </c>
      <c r="K3" s="23">
        <v>0.74848923035048642</v>
      </c>
      <c r="L3" s="23">
        <v>1.198012892236648</v>
      </c>
      <c r="M3" s="23">
        <v>1.687375304503959</v>
      </c>
      <c r="N3" s="23">
        <v>1.021626355950616</v>
      </c>
      <c r="O3" s="23">
        <v>-6.8864045414510997</v>
      </c>
      <c r="P3" s="23">
        <v>-3.7083348769605782</v>
      </c>
      <c r="Q3" s="23">
        <v>-2.6467782086449598</v>
      </c>
      <c r="R3" s="23">
        <v>-1.557543454957298</v>
      </c>
      <c r="S3" s="23">
        <v>-1.294768235728242</v>
      </c>
    </row>
    <row r="4" spans="1:19">
      <c r="A4" s="23" t="s">
        <v>137</v>
      </c>
      <c r="B4" s="23">
        <v>1.5064652476717271</v>
      </c>
      <c r="C4" s="23">
        <v>0.34660602367988252</v>
      </c>
      <c r="D4" s="23">
        <v>1.3379337723572751</v>
      </c>
      <c r="E4" s="23">
        <v>-1.245889709234447</v>
      </c>
      <c r="F4" s="23">
        <v>0.97516211786079054</v>
      </c>
      <c r="G4" s="23">
        <v>3.0041540756963339</v>
      </c>
      <c r="H4" s="23">
        <v>1.9762215643752941</v>
      </c>
      <c r="I4" s="23">
        <v>-0.5152891329025806</v>
      </c>
      <c r="J4" s="23">
        <v>-0.71140526809868732</v>
      </c>
      <c r="K4" s="23">
        <v>0.11698931409804909</v>
      </c>
      <c r="L4" s="23">
        <v>1.919536798046082</v>
      </c>
      <c r="M4" s="23">
        <v>4.2413800400242962</v>
      </c>
      <c r="N4" s="23">
        <v>3.4394917775002511</v>
      </c>
      <c r="O4" s="23">
        <v>-1.004234539135638</v>
      </c>
      <c r="P4" s="23">
        <v>0.52513074314870778</v>
      </c>
      <c r="Q4" s="23">
        <v>2.805281503514848</v>
      </c>
      <c r="R4" s="23">
        <v>3.81878334277161</v>
      </c>
      <c r="S4" s="23">
        <v>4.0030891348896196</v>
      </c>
    </row>
    <row r="5" spans="1:19">
      <c r="A5" s="23" t="s">
        <v>139</v>
      </c>
      <c r="B5" s="23">
        <v>1.394568340247716</v>
      </c>
      <c r="C5" s="23">
        <v>4.7227095973567259</v>
      </c>
      <c r="D5" s="23">
        <v>1.464089376554355</v>
      </c>
      <c r="E5" s="23">
        <v>5.4934923619575784</v>
      </c>
      <c r="F5" s="23">
        <v>3.1242482821624411</v>
      </c>
      <c r="G5" s="23">
        <v>1.022406823840299</v>
      </c>
      <c r="H5" s="23">
        <v>2.647568316851419</v>
      </c>
      <c r="I5" s="23">
        <v>-0.10745960581384401</v>
      </c>
      <c r="J5" s="23">
        <v>5.2209916991257614</v>
      </c>
      <c r="K5" s="23">
        <v>3.4620309171899488</v>
      </c>
      <c r="L5" s="23">
        <v>3.3092025111001249</v>
      </c>
      <c r="M5" s="23">
        <v>2.6847680147616728</v>
      </c>
      <c r="N5" s="23">
        <v>1.2821274698303431</v>
      </c>
      <c r="O5" s="23">
        <v>0.91107576259624068</v>
      </c>
      <c r="P5" s="23">
        <v>2.913665585340055</v>
      </c>
      <c r="Q5" s="23">
        <v>3.17736075265671</v>
      </c>
      <c r="R5" s="23">
        <v>3.5916348084133598</v>
      </c>
      <c r="S5" s="23">
        <v>2.724072125316539</v>
      </c>
    </row>
    <row r="6" spans="1:19">
      <c r="A6" s="23" t="s">
        <v>138</v>
      </c>
      <c r="B6" s="23">
        <v>4.2051096721772012</v>
      </c>
      <c r="C6" s="23">
        <v>2.8312432118129611</v>
      </c>
      <c r="D6" s="23">
        <v>0.89397481912736509</v>
      </c>
      <c r="E6" s="23">
        <v>2.6071748331617779</v>
      </c>
      <c r="F6" s="23">
        <v>6.1897597819974521</v>
      </c>
      <c r="G6" s="23">
        <v>5.9935768718001583</v>
      </c>
      <c r="H6" s="23">
        <v>4.017076034155707</v>
      </c>
      <c r="I6" s="23">
        <v>-9.4420210479900817</v>
      </c>
      <c r="J6" s="23">
        <v>6.7273260381818014</v>
      </c>
      <c r="K6" s="23">
        <v>4.5592477827205187</v>
      </c>
      <c r="L6" s="23">
        <v>3.2195519027994952</v>
      </c>
      <c r="M6" s="23">
        <v>10.10178009480134</v>
      </c>
      <c r="N6" s="23">
        <v>2.849377992699246</v>
      </c>
      <c r="O6" s="23">
        <v>-7.1446438017400311</v>
      </c>
      <c r="P6" s="23">
        <v>5.0938620338934868</v>
      </c>
      <c r="Q6" s="23">
        <v>1.8738815256832031</v>
      </c>
      <c r="R6" s="23">
        <v>1.720434373041229</v>
      </c>
      <c r="S6" s="23">
        <v>0.77363754940178353</v>
      </c>
    </row>
    <row r="7" spans="1:19">
      <c r="A7" s="23" t="s">
        <v>143</v>
      </c>
      <c r="B7" s="23">
        <v>1.433283274044683</v>
      </c>
      <c r="C7" s="23">
        <v>-7.3244473212572254</v>
      </c>
      <c r="D7" s="23">
        <v>3.8883610304646652</v>
      </c>
      <c r="E7" s="23">
        <v>-1.0532175332032381</v>
      </c>
      <c r="F7" s="23">
        <v>2.743504181100278</v>
      </c>
      <c r="G7" s="23">
        <v>2.615832213601649</v>
      </c>
      <c r="H7" s="23">
        <v>0.25433100894194638</v>
      </c>
      <c r="I7" s="23">
        <v>6.978712514639156</v>
      </c>
      <c r="J7" s="23">
        <v>3.458709217493563</v>
      </c>
      <c r="K7" s="23">
        <v>3.4430039997964879</v>
      </c>
      <c r="L7" s="23">
        <v>4.6329221011555717</v>
      </c>
      <c r="M7" s="23">
        <v>-36.556919546226311</v>
      </c>
      <c r="N7" s="23">
        <v>-0.28269589285582702</v>
      </c>
      <c r="O7" s="23">
        <v>3.6637043029342351</v>
      </c>
      <c r="P7" s="23">
        <v>3.7227778740376318</v>
      </c>
      <c r="Q7" s="23">
        <v>3.200452518514012</v>
      </c>
      <c r="R7" s="23">
        <v>2.2246754513949161</v>
      </c>
      <c r="S7" s="23">
        <v>1.2894613670000581</v>
      </c>
    </row>
    <row r="8" spans="1:19">
      <c r="A8" s="23" t="s">
        <v>298</v>
      </c>
      <c r="B8" s="23">
        <v>-4.8671703896553709</v>
      </c>
      <c r="C8" s="23">
        <v>-6.7184064999152184</v>
      </c>
      <c r="D8" s="23">
        <v>1.055476898117121</v>
      </c>
      <c r="E8" s="23">
        <v>-1.1170119732490349</v>
      </c>
      <c r="F8" s="23">
        <v>0.62055597458903833</v>
      </c>
      <c r="G8" s="23">
        <v>-1.0941581528335009</v>
      </c>
      <c r="H8" s="23">
        <v>2.461437750093467</v>
      </c>
      <c r="I8" s="23">
        <v>1.2606351601726691</v>
      </c>
      <c r="J8" s="23">
        <v>4.3825342136798611</v>
      </c>
      <c r="K8" s="23">
        <v>-7.6011478269761739</v>
      </c>
      <c r="L8" s="23">
        <v>5.0305119653527868</v>
      </c>
      <c r="M8" s="23">
        <v>8.0507294608144377</v>
      </c>
      <c r="N8" s="23">
        <v>6.6668002324956461</v>
      </c>
      <c r="O8" s="23">
        <v>4.5242889725900284</v>
      </c>
      <c r="P8" s="23">
        <v>4.4951842808096103</v>
      </c>
      <c r="Q8" s="23">
        <v>4.6588995644908806</v>
      </c>
      <c r="R8" s="23">
        <v>4.1966214196201008</v>
      </c>
      <c r="S8" s="23">
        <v>3.5576825008911039</v>
      </c>
    </row>
    <row r="9" spans="1:19">
      <c r="A9" s="23" t="s">
        <v>142</v>
      </c>
      <c r="B9" s="23">
        <v>1.7389255594611801</v>
      </c>
      <c r="C9" s="23">
        <v>2.6709412518176379</v>
      </c>
      <c r="D9" s="23">
        <v>4.2053633907255517</v>
      </c>
      <c r="E9" s="23">
        <v>-0.50470654098367618</v>
      </c>
      <c r="F9" s="23">
        <v>1.016808763819242</v>
      </c>
      <c r="G9" s="23">
        <v>1.505795954051536</v>
      </c>
      <c r="H9" s="23">
        <v>5.706806016341659E-2</v>
      </c>
      <c r="I9" s="23">
        <v>-0.2055241251601814</v>
      </c>
      <c r="J9" s="23">
        <v>0.1101247320708154</v>
      </c>
      <c r="K9" s="23">
        <v>0.58459318552554862</v>
      </c>
      <c r="L9" s="23">
        <v>1.807053386480135</v>
      </c>
      <c r="M9" s="23">
        <v>2.179930417104714</v>
      </c>
      <c r="N9" s="23">
        <v>2.9020045721623831</v>
      </c>
      <c r="O9" s="23">
        <v>2.8707878480886682</v>
      </c>
      <c r="P9" s="23">
        <v>1.79128797729706</v>
      </c>
      <c r="Q9" s="23">
        <v>0.8457207124917403</v>
      </c>
      <c r="R9" s="23">
        <v>1.275063726332675</v>
      </c>
      <c r="S9" s="23">
        <v>0.83533375089983508</v>
      </c>
    </row>
    <row r="10" spans="1:19">
      <c r="A10" s="23" t="s">
        <v>146</v>
      </c>
      <c r="B10" s="23">
        <v>-3.123323486308038E-2</v>
      </c>
      <c r="C10" s="23">
        <v>2.3876056715776031</v>
      </c>
      <c r="D10" s="23">
        <v>3.433203145690229</v>
      </c>
      <c r="E10" s="23">
        <v>2.8088075548403419</v>
      </c>
      <c r="F10" s="23">
        <v>1.984858622567145</v>
      </c>
      <c r="G10" s="23">
        <v>2.8498616501081808</v>
      </c>
      <c r="H10" s="23">
        <v>2.7838494980477151</v>
      </c>
      <c r="I10" s="23">
        <v>-0.50056983444666514</v>
      </c>
      <c r="J10" s="23">
        <v>3.5988386097253202</v>
      </c>
      <c r="K10" s="23">
        <v>3.3664134886967929</v>
      </c>
      <c r="L10" s="23">
        <v>3.5717840342473859</v>
      </c>
      <c r="M10" s="23">
        <v>4.9275699745231663</v>
      </c>
      <c r="N10" s="23">
        <v>5.8958844534659391</v>
      </c>
      <c r="O10" s="23">
        <v>3.4425980562315321</v>
      </c>
      <c r="P10" s="23">
        <v>-0.90772359982051398</v>
      </c>
      <c r="Q10" s="23">
        <v>0.40147369756316209</v>
      </c>
      <c r="R10" s="23">
        <v>2.461092710974853</v>
      </c>
      <c r="S10" s="23">
        <v>1.110159543463624</v>
      </c>
    </row>
    <row r="11" spans="1:19">
      <c r="A11" s="23" t="s">
        <v>147</v>
      </c>
      <c r="B11" s="23">
        <v>1.661302862780502</v>
      </c>
      <c r="C11" s="23">
        <v>-2.0434000026833128</v>
      </c>
      <c r="D11" s="23">
        <v>0.4242421294469807</v>
      </c>
      <c r="E11" s="23">
        <v>4.4153014493627296</v>
      </c>
      <c r="F11" s="23">
        <v>4.4579191466813484</v>
      </c>
      <c r="G11" s="23">
        <v>-9.7696477505939185</v>
      </c>
      <c r="H11" s="23">
        <v>2.7191634662422639</v>
      </c>
      <c r="I11" s="23">
        <v>8.0309579237449782</v>
      </c>
      <c r="J11" s="23">
        <v>6.6300900351200482</v>
      </c>
      <c r="K11" s="23">
        <v>-0.6104607615549611</v>
      </c>
      <c r="L11" s="23">
        <v>7.1350910844699627</v>
      </c>
      <c r="M11" s="23">
        <v>-3.12999790416761</v>
      </c>
      <c r="N11" s="23">
        <v>4.1437452888391419</v>
      </c>
      <c r="O11" s="23">
        <v>-5.9166456557274643</v>
      </c>
      <c r="P11" s="23">
        <v>-13.020429623660331</v>
      </c>
      <c r="Q11" s="23">
        <v>-6.8092164100261954</v>
      </c>
      <c r="R11" s="23">
        <v>-7.2315579622150636</v>
      </c>
      <c r="S11" s="23">
        <v>-2.6149523346203272</v>
      </c>
    </row>
    <row r="12" spans="1:19">
      <c r="A12" s="23" t="s">
        <v>145</v>
      </c>
      <c r="B12" s="23">
        <v>-0.1160265088715136</v>
      </c>
      <c r="C12" s="23">
        <v>-0.30038284640103541</v>
      </c>
      <c r="D12" s="23">
        <v>-0.47239663933240189</v>
      </c>
      <c r="E12" s="23">
        <v>0.41719797969412298</v>
      </c>
      <c r="F12" s="23">
        <v>0.22148493435393851</v>
      </c>
      <c r="G12" s="23">
        <v>-1.587427950748292</v>
      </c>
      <c r="H12" s="23">
        <v>1.530944451518067</v>
      </c>
      <c r="I12" s="23">
        <v>0.74385443161287412</v>
      </c>
      <c r="J12" s="23">
        <v>1.3249446108100069</v>
      </c>
      <c r="K12" s="23">
        <v>1.612628818693324</v>
      </c>
      <c r="L12" s="23">
        <v>0.73569301926372077</v>
      </c>
      <c r="M12" s="23">
        <v>2.0130536820952609</v>
      </c>
      <c r="N12" s="23">
        <v>-0.30382560466638608</v>
      </c>
      <c r="O12" s="23">
        <v>-1.2308604615044769</v>
      </c>
      <c r="P12" s="23">
        <v>0.96206103742622417</v>
      </c>
      <c r="Q12" s="23">
        <v>1.4823393257603781</v>
      </c>
      <c r="R12" s="23">
        <v>1.3473327484250039</v>
      </c>
      <c r="S12" s="23">
        <v>-0.46527893172581969</v>
      </c>
    </row>
    <row r="13" spans="1:19">
      <c r="A13" s="23" t="s">
        <v>141</v>
      </c>
      <c r="B13" s="23">
        <v>3.5272625138727141</v>
      </c>
      <c r="C13" s="23">
        <v>2.5624158226540028</v>
      </c>
      <c r="D13" s="23">
        <v>8.5815918603229306</v>
      </c>
      <c r="E13" s="23">
        <v>5.4312634797370549</v>
      </c>
      <c r="F13" s="23">
        <v>6.571266989002396</v>
      </c>
      <c r="G13" s="23">
        <v>13.74131826645065</v>
      </c>
      <c r="H13" s="23">
        <v>5.368751810576768</v>
      </c>
      <c r="I13" s="23">
        <v>-2.4513255363552702</v>
      </c>
      <c r="J13" s="23">
        <v>0.23574495207587631</v>
      </c>
      <c r="K13" s="23">
        <v>2.67380305499394</v>
      </c>
      <c r="L13" s="23">
        <v>-0.1951077036279969</v>
      </c>
      <c r="M13" s="23">
        <v>-0.47737862486472687</v>
      </c>
      <c r="N13" s="23">
        <v>-0.65759948404863167</v>
      </c>
      <c r="O13" s="23">
        <v>-0.23738747850534031</v>
      </c>
      <c r="P13" s="23">
        <v>3.4441334423597429</v>
      </c>
      <c r="Q13" s="23">
        <v>2.4751694313658561</v>
      </c>
      <c r="R13" s="23">
        <v>3.3268014693430392</v>
      </c>
      <c r="S13" s="23">
        <v>4.4818301563199583</v>
      </c>
    </row>
    <row r="14" spans="1:19">
      <c r="A14" s="23" t="s">
        <v>152</v>
      </c>
      <c r="B14" s="23">
        <v>-1.354735385975786</v>
      </c>
      <c r="C14" s="23">
        <v>-4.9113001895740069</v>
      </c>
      <c r="D14" s="23">
        <v>10.407530638138009</v>
      </c>
      <c r="E14" s="23">
        <v>8.7330896417443995</v>
      </c>
      <c r="F14" s="23">
        <v>7.8087417414513851</v>
      </c>
      <c r="G14" s="23">
        <v>8.4372752831602043</v>
      </c>
      <c r="H14" s="23">
        <v>7.7930165439333621</v>
      </c>
      <c r="I14" s="23">
        <v>5.8439863005421699</v>
      </c>
      <c r="J14" s="23">
        <v>9.4606124884628571</v>
      </c>
      <c r="K14" s="23">
        <v>8.0948462325530954</v>
      </c>
      <c r="L14" s="23">
        <v>5.6165714310631776</v>
      </c>
      <c r="M14" s="23">
        <v>7.4998680808242852</v>
      </c>
      <c r="N14" s="23">
        <v>7.2131842518069504</v>
      </c>
      <c r="O14" s="23">
        <v>7.3914688628117062</v>
      </c>
      <c r="P14" s="23">
        <v>6.5097120372392396</v>
      </c>
      <c r="Q14" s="23">
        <v>6.6845596177444833</v>
      </c>
      <c r="R14" s="23">
        <v>4.0539401511658042</v>
      </c>
      <c r="S14" s="23">
        <v>5.6043697362063094</v>
      </c>
    </row>
    <row r="15" spans="1:19">
      <c r="A15" s="23" t="s">
        <v>153</v>
      </c>
      <c r="B15" s="23">
        <v>-2.595249371884861</v>
      </c>
      <c r="C15" s="23">
        <v>-0.2032979173986007</v>
      </c>
      <c r="D15" s="23">
        <v>-1.8274947023843851</v>
      </c>
      <c r="E15" s="23">
        <v>-3.8249643721357529E-2</v>
      </c>
      <c r="F15" s="23">
        <v>-5.497409724129497</v>
      </c>
      <c r="G15" s="23">
        <v>2.954273422992685</v>
      </c>
      <c r="H15" s="23">
        <v>-6.2357209225793326</v>
      </c>
      <c r="I15" s="23">
        <v>-3.085416601798002</v>
      </c>
      <c r="J15" s="23">
        <v>3.4488287721561481</v>
      </c>
      <c r="K15" s="23">
        <v>3.2468530604355981</v>
      </c>
      <c r="L15" s="23">
        <v>1.338142100775144</v>
      </c>
      <c r="M15" s="23">
        <v>1.72068327370387</v>
      </c>
      <c r="N15" s="23">
        <v>0.61975359230810056</v>
      </c>
      <c r="O15" s="23">
        <v>0.47141719644760371</v>
      </c>
      <c r="P15" s="23">
        <v>-0.96904047415370087</v>
      </c>
      <c r="Q15" s="23">
        <v>-2.2975411677625321</v>
      </c>
      <c r="R15" s="23">
        <v>-1.7535052265140789</v>
      </c>
      <c r="S15" s="23">
        <v>1.371169209125739</v>
      </c>
    </row>
    <row r="16" spans="1:19">
      <c r="A16" s="23" t="s">
        <v>155</v>
      </c>
      <c r="B16" s="23">
        <v>1.9737592439881271</v>
      </c>
      <c r="C16" s="23">
        <v>2.645163526961269</v>
      </c>
      <c r="D16" s="23">
        <v>3.0085905317258579</v>
      </c>
      <c r="E16" s="23">
        <v>3.2672916120154838</v>
      </c>
      <c r="F16" s="23">
        <v>3.7164631527855079</v>
      </c>
      <c r="G16" s="23">
        <v>1.6891179114458339</v>
      </c>
      <c r="H16" s="23">
        <v>6.3710727835097174</v>
      </c>
      <c r="I16" s="23">
        <v>2.211067189791919</v>
      </c>
      <c r="J16" s="23">
        <v>5.2493306405272193</v>
      </c>
      <c r="K16" s="23">
        <v>11.31541073158111</v>
      </c>
      <c r="L16" s="23">
        <v>6.7335556771164704</v>
      </c>
      <c r="M16" s="23">
        <v>4.8475180577868002</v>
      </c>
      <c r="N16" s="23">
        <v>0.52577360063821743</v>
      </c>
      <c r="O16" s="23">
        <v>-0.17004902485311391</v>
      </c>
      <c r="P16" s="23">
        <v>1.0769605208551809</v>
      </c>
      <c r="Q16" s="23">
        <v>5.7543485165953712</v>
      </c>
      <c r="R16" s="23">
        <v>3.8966143097405141</v>
      </c>
      <c r="S16" s="23">
        <v>4.2291812635245796</v>
      </c>
    </row>
    <row r="17" spans="1:19">
      <c r="A17" s="23" t="s">
        <v>156</v>
      </c>
      <c r="B17" s="23">
        <v>3.094712680763223</v>
      </c>
      <c r="C17" s="23">
        <v>-0.68334824093176394</v>
      </c>
      <c r="D17" s="23">
        <v>0.36076311842718672</v>
      </c>
      <c r="E17" s="23">
        <v>0.91850974807134378</v>
      </c>
      <c r="F17" s="23">
        <v>-0.96124504026359148</v>
      </c>
      <c r="G17" s="23">
        <v>4.4524674874387102</v>
      </c>
      <c r="H17" s="23">
        <v>1.773827011510875</v>
      </c>
      <c r="I17" s="23">
        <v>-3.362002836239256</v>
      </c>
      <c r="J17" s="23">
        <v>2.471781262368268</v>
      </c>
      <c r="K17" s="23">
        <v>3.2983623228336261</v>
      </c>
      <c r="L17" s="23">
        <v>3.6127121364937689</v>
      </c>
      <c r="M17" s="23">
        <v>1.647934006335404</v>
      </c>
      <c r="N17" s="23">
        <v>1.2959292884479079</v>
      </c>
      <c r="O17" s="23">
        <v>1.2727445367618491</v>
      </c>
      <c r="P17" s="23">
        <v>7.9285348500489903</v>
      </c>
      <c r="Q17" s="23">
        <v>7.2921118145928432</v>
      </c>
      <c r="R17" s="23">
        <v>3.3875152178882639</v>
      </c>
      <c r="S17" s="23">
        <v>2.6933841999157409</v>
      </c>
    </row>
    <row r="18" spans="1:19">
      <c r="A18" s="23" t="s">
        <v>378</v>
      </c>
      <c r="B18" s="23">
        <v>-6.2947807523272266</v>
      </c>
      <c r="C18" s="23">
        <v>3.5043786946368272</v>
      </c>
      <c r="D18" s="23">
        <v>3.7166602412905969</v>
      </c>
      <c r="E18" s="23">
        <v>-5.3386533600943267</v>
      </c>
      <c r="F18" s="23">
        <v>-3.5361441280493722</v>
      </c>
      <c r="G18" s="23">
        <v>1.805761323225852E-3</v>
      </c>
      <c r="H18" s="23">
        <v>3.1460127972341501</v>
      </c>
      <c r="I18" s="23">
        <v>3.5404869940456929</v>
      </c>
      <c r="J18" s="23">
        <v>2.7827033797517662</v>
      </c>
      <c r="K18" s="23">
        <v>-10.86161369122078</v>
      </c>
      <c r="L18" s="23">
        <v>2.0993817755241788</v>
      </c>
      <c r="M18" s="23">
        <v>-0.2017193997535571</v>
      </c>
      <c r="N18" s="23">
        <v>-4.3460609982458607</v>
      </c>
      <c r="O18" s="23">
        <v>0.97388680353711266</v>
      </c>
      <c r="P18" s="23">
        <v>-1.058018639351658</v>
      </c>
      <c r="Q18" s="23">
        <v>1.7561036201277891</v>
      </c>
      <c r="R18" s="23">
        <v>4.1218177631918707</v>
      </c>
      <c r="S18" s="23">
        <v>3.0968434495948149</v>
      </c>
    </row>
    <row r="19" spans="1:19">
      <c r="A19" s="23" t="s">
        <v>157</v>
      </c>
      <c r="B19" s="23">
        <v>-3.1438508441158892</v>
      </c>
      <c r="C19" s="23">
        <v>-1.6918376148040011</v>
      </c>
      <c r="D19" s="23">
        <v>0.39908799610306289</v>
      </c>
      <c r="E19" s="23">
        <v>1.828782902374513</v>
      </c>
      <c r="F19" s="23">
        <v>-0.1155450919548571</v>
      </c>
      <c r="G19" s="23">
        <v>0.77835896347733069</v>
      </c>
      <c r="H19" s="23">
        <v>0.67928326772207015</v>
      </c>
      <c r="I19" s="23">
        <v>0.79269175524329683</v>
      </c>
      <c r="J19" s="23">
        <v>1.9532418746588009</v>
      </c>
      <c r="K19" s="23">
        <v>5.2915105843572414</v>
      </c>
      <c r="L19" s="23">
        <v>-4.2837994323472506</v>
      </c>
      <c r="M19" s="23">
        <v>0.54473507102218832</v>
      </c>
      <c r="N19" s="23">
        <v>-1.670703691755179</v>
      </c>
      <c r="O19" s="23">
        <v>3.3986303269042821</v>
      </c>
      <c r="P19" s="23">
        <v>3.566521842398473</v>
      </c>
      <c r="Q19" s="23">
        <v>3.270713427668809</v>
      </c>
      <c r="R19" s="23">
        <v>-1.2105516934202429</v>
      </c>
      <c r="S19" s="23">
        <v>1.964201464244965</v>
      </c>
    </row>
    <row r="20" spans="1:19">
      <c r="A20" s="23" t="s">
        <v>149</v>
      </c>
      <c r="B20" s="23">
        <v>14.61346906808831</v>
      </c>
      <c r="C20" s="23">
        <v>9.2617550574547209</v>
      </c>
      <c r="D20" s="23">
        <v>32.170608746178431</v>
      </c>
      <c r="E20" s="23">
        <v>11.67424809287461</v>
      </c>
      <c r="F20" s="23">
        <v>2.904220782966902</v>
      </c>
      <c r="G20" s="23">
        <v>10.064095867707421</v>
      </c>
      <c r="H20" s="23">
        <v>12.441326179891259</v>
      </c>
      <c r="I20" s="23">
        <v>-3.2371585238305869</v>
      </c>
      <c r="J20" s="23">
        <v>-12.982746402391919</v>
      </c>
      <c r="K20" s="23">
        <v>1.8585548462424271</v>
      </c>
      <c r="L20" s="23">
        <v>3.6565961313588962</v>
      </c>
      <c r="M20" s="23">
        <v>-8.1606458268491764</v>
      </c>
      <c r="N20" s="23">
        <v>-3.688333990183764</v>
      </c>
      <c r="O20" s="23">
        <v>-12.711339203906009</v>
      </c>
      <c r="P20" s="23">
        <v>-12.31359342115724</v>
      </c>
      <c r="Q20" s="23">
        <v>-9.1677246981535774</v>
      </c>
      <c r="R20" s="23">
        <v>-9.6002319632793984</v>
      </c>
      <c r="S20" s="23">
        <v>-9.2389317298421219</v>
      </c>
    </row>
    <row r="21" spans="1:19">
      <c r="A21" s="23" t="s">
        <v>158</v>
      </c>
      <c r="B21" s="23">
        <v>-2.1437156760918299</v>
      </c>
      <c r="C21" s="23">
        <v>0.18087918910150341</v>
      </c>
      <c r="D21" s="23">
        <v>2.2831958598622042</v>
      </c>
      <c r="E21" s="23">
        <v>3.044994854197498</v>
      </c>
      <c r="F21" s="23">
        <v>3.5761931936753508</v>
      </c>
      <c r="G21" s="23">
        <v>3.9330892341459962</v>
      </c>
      <c r="H21" s="23">
        <v>-2.503375538573763</v>
      </c>
      <c r="I21" s="23">
        <v>0.50384817364941625</v>
      </c>
      <c r="J21" s="23">
        <v>5.1561725594215346</v>
      </c>
      <c r="K21" s="23">
        <v>2.327212114978479</v>
      </c>
      <c r="L21" s="23">
        <v>1.8209622241374599</v>
      </c>
      <c r="M21" s="23">
        <v>1.1150722336089129</v>
      </c>
      <c r="N21" s="23">
        <v>2.3663283397342241</v>
      </c>
      <c r="O21" s="23">
        <v>2.3844872652169902</v>
      </c>
      <c r="P21" s="23">
        <v>1.720986009000399</v>
      </c>
      <c r="Q21" s="23">
        <v>1.397716646904684</v>
      </c>
      <c r="R21" s="23">
        <v>3.2214291925449738</v>
      </c>
      <c r="S21" s="23">
        <v>2.6220868453664248</v>
      </c>
    </row>
    <row r="22" spans="1:19">
      <c r="A22" s="23" t="s">
        <v>160</v>
      </c>
      <c r="B22" s="23">
        <v>1.334264238282671</v>
      </c>
      <c r="C22" s="23">
        <v>-31.333075444274801</v>
      </c>
      <c r="D22" s="23">
        <v>0.70209130899642958</v>
      </c>
      <c r="E22" s="23">
        <v>2.5835174753197241</v>
      </c>
      <c r="F22" s="23">
        <v>4.4384412132216511</v>
      </c>
      <c r="G22" s="23">
        <v>5.3366359298341726</v>
      </c>
      <c r="H22" s="23">
        <v>2.811231841494461</v>
      </c>
      <c r="I22" s="23">
        <v>1.1978863535258879</v>
      </c>
      <c r="J22" s="23">
        <v>2.358236393082962</v>
      </c>
      <c r="K22" s="23">
        <v>4.8048455557683667</v>
      </c>
      <c r="L22" s="23">
        <v>4.9068620407393411</v>
      </c>
      <c r="M22" s="23">
        <v>5.8046680631351251</v>
      </c>
      <c r="N22" s="23">
        <v>-1.8665743337330409</v>
      </c>
      <c r="O22" s="23">
        <v>-2.5385627912418158</v>
      </c>
      <c r="P22" s="23">
        <v>-4.0137087266577112</v>
      </c>
      <c r="Q22" s="23">
        <v>-6.0039735974640962E-2</v>
      </c>
      <c r="R22" s="23">
        <v>-1.293225465157505</v>
      </c>
      <c r="S22" s="23">
        <v>-4.8061273238561313</v>
      </c>
    </row>
    <row r="23" spans="1:19">
      <c r="A23" s="23" t="s">
        <v>159</v>
      </c>
      <c r="B23" s="23">
        <v>1.016902074933441</v>
      </c>
      <c r="C23" s="23">
        <v>5.1543365188194059</v>
      </c>
      <c r="D23" s="23">
        <v>2.3210972248119792</v>
      </c>
      <c r="E23" s="23">
        <v>3.97606289718621</v>
      </c>
      <c r="F23" s="23">
        <v>4.5538999502391144</v>
      </c>
      <c r="G23" s="23">
        <v>4.345591683609058</v>
      </c>
      <c r="H23" s="23">
        <v>5.5111952443142087</v>
      </c>
      <c r="I23" s="23">
        <v>-1.404613645917991</v>
      </c>
      <c r="J23" s="23">
        <v>4.979321472299489</v>
      </c>
      <c r="K23" s="23">
        <v>4.1852059614806896</v>
      </c>
      <c r="L23" s="23">
        <v>5.744039855845557</v>
      </c>
      <c r="M23" s="23">
        <v>1.1130875938730751</v>
      </c>
      <c r="N23" s="23">
        <v>0.96791619253522754</v>
      </c>
      <c r="O23" s="23">
        <v>2.348069813927196</v>
      </c>
      <c r="P23" s="23">
        <v>2.7881290907366751</v>
      </c>
      <c r="Q23" s="23">
        <v>-3.9056418726146802</v>
      </c>
      <c r="R23" s="23">
        <v>-2.009996943548614</v>
      </c>
      <c r="S23" s="23">
        <v>-1.175467997812746</v>
      </c>
    </row>
    <row r="24" spans="1:19">
      <c r="A24" s="23" t="s">
        <v>161</v>
      </c>
      <c r="B24" s="23">
        <v>-15.04218619823018</v>
      </c>
      <c r="C24" s="23">
        <v>6.5190291120127029</v>
      </c>
      <c r="D24" s="23">
        <v>2.159816524045937</v>
      </c>
      <c r="E24" s="23">
        <v>1.706699387626458</v>
      </c>
      <c r="F24" s="23">
        <v>2.3641960885147029</v>
      </c>
      <c r="G24" s="23">
        <v>2.7010786176174548</v>
      </c>
      <c r="H24" s="23">
        <v>3.7083773542353948</v>
      </c>
      <c r="I24" s="23">
        <v>-6.6519172696133211</v>
      </c>
      <c r="J24" s="23">
        <v>-2.1518561420446218</v>
      </c>
      <c r="K24" s="23">
        <v>-1.1886826208002359</v>
      </c>
      <c r="L24" s="23">
        <v>0.23301999960689559</v>
      </c>
      <c r="M24" s="23">
        <v>-0.43796022548134772</v>
      </c>
      <c r="N24" s="23">
        <v>0.58535683849561337</v>
      </c>
      <c r="O24" s="23">
        <v>0.39086645357457428</v>
      </c>
      <c r="P24" s="23">
        <v>1.2348664043180699</v>
      </c>
      <c r="Q24" s="23">
        <v>1.1850805242989959</v>
      </c>
      <c r="R24" s="23">
        <v>0.47601018244878901</v>
      </c>
      <c r="S24" s="23">
        <v>1.674120161475017</v>
      </c>
    </row>
    <row r="25" spans="1:19">
      <c r="A25" s="23" t="s">
        <v>163</v>
      </c>
      <c r="B25" s="23">
        <v>4.1695618432214587E-2</v>
      </c>
      <c r="C25" s="23">
        <v>5.7879070717216763</v>
      </c>
      <c r="D25" s="23">
        <v>-1.612538665403989</v>
      </c>
      <c r="E25" s="23">
        <v>3.145556735031477</v>
      </c>
      <c r="F25" s="23">
        <v>1.2705014136720369</v>
      </c>
      <c r="G25" s="23">
        <v>9.6681515859444289E-2</v>
      </c>
      <c r="H25" s="23">
        <v>1.3425422871230519</v>
      </c>
      <c r="I25" s="23">
        <v>1.44358327947873</v>
      </c>
      <c r="J25" s="23">
        <v>2.0394405920508518</v>
      </c>
      <c r="K25" s="23">
        <v>0.1180489417272241</v>
      </c>
      <c r="L25" s="23">
        <v>-3.7217389174327171</v>
      </c>
      <c r="M25" s="23">
        <v>-0.62992502100414072</v>
      </c>
      <c r="N25" s="23">
        <v>4.0218057651366621</v>
      </c>
      <c r="O25" s="23">
        <v>3.0999130101621262</v>
      </c>
      <c r="P25" s="23">
        <v>2.7491277375529819</v>
      </c>
      <c r="Q25" s="23">
        <v>2.1940284227554661</v>
      </c>
      <c r="R25" s="23">
        <v>1.6425598351455619</v>
      </c>
      <c r="S25" s="23">
        <v>1.663955252776788</v>
      </c>
    </row>
    <row r="26" spans="1:19">
      <c r="A26" s="23" t="s">
        <v>166</v>
      </c>
      <c r="B26" s="23">
        <v>6.1326619158443236</v>
      </c>
      <c r="C26" s="23">
        <v>3.743957311566291</v>
      </c>
      <c r="D26" s="23">
        <v>4.7757421343133606</v>
      </c>
      <c r="E26" s="23">
        <v>3.6101369186028762</v>
      </c>
      <c r="F26" s="23">
        <v>6.6440691360247968</v>
      </c>
      <c r="G26" s="23">
        <v>4.7811221531945733</v>
      </c>
      <c r="H26" s="23">
        <v>4.4114614952613067</v>
      </c>
      <c r="I26" s="23">
        <v>3.4477702322638781</v>
      </c>
      <c r="J26" s="23">
        <v>3.6200156542433888</v>
      </c>
      <c r="K26" s="23">
        <v>4.5043669658768826</v>
      </c>
      <c r="L26" s="23">
        <v>4.3457193609861378</v>
      </c>
      <c r="M26" s="23">
        <v>4.0423688275977696</v>
      </c>
      <c r="N26" s="23">
        <v>4.434554490680398</v>
      </c>
      <c r="O26" s="23">
        <v>3.7404220527179461</v>
      </c>
      <c r="P26" s="23">
        <v>0.88471323658889389</v>
      </c>
      <c r="Q26" s="23">
        <v>0.77534647970365711</v>
      </c>
      <c r="R26" s="23">
        <v>0.47334020004812771</v>
      </c>
      <c r="S26" s="23">
        <v>-0.61686536805838443</v>
      </c>
    </row>
    <row r="27" spans="1:19">
      <c r="A27" s="23" t="s">
        <v>164</v>
      </c>
      <c r="B27" s="23">
        <v>-1.3807548237865179</v>
      </c>
      <c r="C27" s="23">
        <v>3.9697267749328802</v>
      </c>
      <c r="D27" s="23">
        <v>1.8074701144590359</v>
      </c>
      <c r="E27" s="23">
        <v>5.51657845540214</v>
      </c>
      <c r="F27" s="23">
        <v>14.997944355328951</v>
      </c>
      <c r="G27" s="23">
        <v>-4.742858860828548</v>
      </c>
      <c r="H27" s="23">
        <v>-3.165059155585396</v>
      </c>
      <c r="I27" s="23">
        <v>-2.7684492785412118</v>
      </c>
      <c r="J27" s="23">
        <v>-0.33990389305610341</v>
      </c>
      <c r="K27" s="23">
        <v>1.1493043071235429</v>
      </c>
      <c r="L27" s="23">
        <v>1.428575876673648</v>
      </c>
      <c r="M27" s="23">
        <v>1.124039487035972</v>
      </c>
      <c r="N27" s="23">
        <v>1.266741106152637</v>
      </c>
      <c r="O27" s="23">
        <v>2.3707609829831848</v>
      </c>
      <c r="P27" s="23">
        <v>-1.590183037223539</v>
      </c>
      <c r="Q27" s="23">
        <v>3.3163679420200789</v>
      </c>
      <c r="R27" s="23">
        <v>1.6608320967940811</v>
      </c>
      <c r="S27" s="23">
        <v>2.8999220639460082</v>
      </c>
    </row>
    <row r="28" spans="1:19">
      <c r="A28" s="23" t="s">
        <v>165</v>
      </c>
      <c r="B28" s="23">
        <v>0.91191020297316072</v>
      </c>
      <c r="C28" s="23">
        <v>5.1616704467549246</v>
      </c>
      <c r="D28" s="23">
        <v>3.677809319166613</v>
      </c>
      <c r="E28" s="23">
        <v>1.1766991035457011</v>
      </c>
      <c r="F28" s="23">
        <v>4.3775868101340052</v>
      </c>
      <c r="G28" s="23">
        <v>5.2464969527598271</v>
      </c>
      <c r="H28" s="23">
        <v>5.0065390707983113</v>
      </c>
      <c r="I28" s="23">
        <v>3.041100454942864</v>
      </c>
      <c r="J28" s="23">
        <v>4.1291988515831548</v>
      </c>
      <c r="K28" s="23">
        <v>3.9110012507547371</v>
      </c>
      <c r="L28" s="23">
        <v>3.20949947389812</v>
      </c>
      <c r="M28" s="23">
        <v>3.1328519706298441</v>
      </c>
      <c r="N28" s="23">
        <v>3.556904275736585</v>
      </c>
      <c r="O28" s="23">
        <v>3.4160239469134548</v>
      </c>
      <c r="P28" s="23">
        <v>3.7665964834387178</v>
      </c>
      <c r="Q28" s="23">
        <v>3.7205676415728699</v>
      </c>
      <c r="R28" s="23">
        <v>3.703094592719538</v>
      </c>
      <c r="S28" s="23">
        <v>2.9791700212839198</v>
      </c>
    </row>
    <row r="29" spans="1:19">
      <c r="A29" s="23" t="s">
        <v>162</v>
      </c>
      <c r="B29" s="23">
        <v>-0.7454370280698015</v>
      </c>
      <c r="C29" s="23">
        <v>3.1817796087742352</v>
      </c>
      <c r="D29" s="23">
        <v>2.8354760569379072</v>
      </c>
      <c r="E29" s="23">
        <v>0.61777785633825033</v>
      </c>
      <c r="F29" s="23">
        <v>1.8936524006590221</v>
      </c>
      <c r="G29" s="23">
        <v>6.5760167479598826</v>
      </c>
      <c r="H29" s="23">
        <v>4.6124174733036796</v>
      </c>
      <c r="I29" s="23">
        <v>5.2590890445989373</v>
      </c>
      <c r="J29" s="23">
        <v>3.8496981582148782</v>
      </c>
      <c r="K29" s="23">
        <v>1.893125249749914</v>
      </c>
      <c r="L29" s="23">
        <v>-0.98555698863714269</v>
      </c>
      <c r="M29" s="23">
        <v>2.2558813382815832</v>
      </c>
      <c r="N29" s="23">
        <v>2.7783232787279388</v>
      </c>
      <c r="O29" s="23">
        <v>2.1044705434007942E-3</v>
      </c>
      <c r="P29" s="23">
        <v>-0.25566506333828443</v>
      </c>
      <c r="Q29" s="23">
        <v>1.263570638645817</v>
      </c>
      <c r="R29" s="23">
        <v>1.670033662055374</v>
      </c>
      <c r="S29" s="23">
        <v>2.699812281606853</v>
      </c>
    </row>
    <row r="30" spans="1:19">
      <c r="A30" s="23" t="s">
        <v>167</v>
      </c>
      <c r="B30" s="23">
        <v>3.212348044467177</v>
      </c>
      <c r="C30" s="23">
        <v>2.7090758750564281</v>
      </c>
      <c r="D30" s="23">
        <v>10.585037322096611</v>
      </c>
      <c r="E30" s="23">
        <v>0.9117543041216436</v>
      </c>
      <c r="F30" s="23">
        <v>5.2806543087278186</v>
      </c>
      <c r="G30" s="23">
        <v>3.525588616783665</v>
      </c>
      <c r="H30" s="23">
        <v>0.79783919543368143</v>
      </c>
      <c r="I30" s="23">
        <v>-1.5189135627956321</v>
      </c>
      <c r="J30" s="23">
        <v>4.1456458764199624</v>
      </c>
      <c r="K30" s="23">
        <v>3.2484006945776831</v>
      </c>
      <c r="L30" s="23">
        <v>3.2388801213969032</v>
      </c>
      <c r="M30" s="23">
        <v>3.7833601024622681</v>
      </c>
      <c r="N30" s="23">
        <v>4.2295980157183806</v>
      </c>
      <c r="O30" s="23">
        <v>2.3961220209423288</v>
      </c>
      <c r="P30" s="23">
        <v>-1.7964334819125161</v>
      </c>
      <c r="Q30" s="23">
        <v>-2.8636214042503672</v>
      </c>
      <c r="R30" s="23">
        <v>-0.82549337847731863</v>
      </c>
      <c r="S30" s="23">
        <v>-2.724661367196362</v>
      </c>
    </row>
    <row r="31" spans="1:19">
      <c r="A31" s="23" t="s">
        <v>168</v>
      </c>
      <c r="B31" s="23">
        <v>1.143261017301469</v>
      </c>
      <c r="C31" s="23">
        <v>-1.529080605061665</v>
      </c>
      <c r="D31" s="23">
        <v>-3.290570378471799</v>
      </c>
      <c r="E31" s="23">
        <v>3.4042767353155341</v>
      </c>
      <c r="F31" s="23">
        <v>2.0402997323287759</v>
      </c>
      <c r="G31" s="23">
        <v>-0.66003686274544293</v>
      </c>
      <c r="H31" s="23">
        <v>3.7366970389731482</v>
      </c>
      <c r="I31" s="23">
        <v>-1.84877246417652</v>
      </c>
      <c r="J31" s="23">
        <v>4.4834491838270196</v>
      </c>
      <c r="K31" s="23">
        <v>-1.534132849112041</v>
      </c>
      <c r="L31" s="23">
        <v>6.3218622584929562</v>
      </c>
      <c r="M31" s="23">
        <v>1.279490559436127</v>
      </c>
      <c r="N31" s="23">
        <v>2.563307506120907</v>
      </c>
      <c r="O31" s="23">
        <v>0.41832836550312891</v>
      </c>
      <c r="P31" s="23">
        <v>1.737225295660096</v>
      </c>
      <c r="Q31" s="23">
        <v>1.046750785655149</v>
      </c>
      <c r="R31" s="23">
        <v>3.195954395223239</v>
      </c>
      <c r="S31" s="23">
        <v>1.9970626259782589</v>
      </c>
    </row>
    <row r="32" spans="1:19">
      <c r="A32" s="23" t="s">
        <v>169</v>
      </c>
      <c r="B32" s="23">
        <v>12.457468161026201</v>
      </c>
      <c r="C32" s="23">
        <v>4.6577862911152579</v>
      </c>
      <c r="D32" s="23">
        <v>6.4896036769074783</v>
      </c>
      <c r="E32" s="23">
        <v>3.721623938714032</v>
      </c>
      <c r="F32" s="23">
        <v>3.3262178780103109</v>
      </c>
      <c r="G32" s="23">
        <v>3.8220723007609929</v>
      </c>
      <c r="H32" s="23">
        <v>3.9725104927765358</v>
      </c>
      <c r="I32" s="23">
        <v>5.1979544090689558</v>
      </c>
      <c r="J32" s="23">
        <v>5.1585453499059639</v>
      </c>
      <c r="K32" s="23">
        <v>2.5253222292716662</v>
      </c>
      <c r="L32" s="23">
        <v>1.472851228971322</v>
      </c>
      <c r="M32" s="23">
        <v>3.853722679035982</v>
      </c>
      <c r="N32" s="23">
        <v>3.5139765597594419</v>
      </c>
      <c r="O32" s="23">
        <v>-2.928230545606425E-2</v>
      </c>
      <c r="P32" s="23">
        <v>-4.1683884058564047</v>
      </c>
      <c r="Q32" s="23">
        <v>-1.7888176209078921</v>
      </c>
      <c r="R32" s="23">
        <v>-0.67972470776848581</v>
      </c>
      <c r="S32" s="23">
        <v>-0.37975240218926842</v>
      </c>
    </row>
    <row r="33" spans="1:19">
      <c r="A33" s="23" t="s">
        <v>170</v>
      </c>
      <c r="B33" s="23">
        <v>10.56060100946334</v>
      </c>
      <c r="C33" s="23">
        <v>0.64852926336236294</v>
      </c>
      <c r="D33" s="23">
        <v>5.9207755184085764</v>
      </c>
      <c r="E33" s="23">
        <v>7.4019205407748814</v>
      </c>
      <c r="F33" s="23">
        <v>6.773734573152268</v>
      </c>
      <c r="G33" s="23">
        <v>4.9590109627980334</v>
      </c>
      <c r="H33" s="23">
        <v>8.2344602285486843</v>
      </c>
      <c r="I33" s="23">
        <v>3.4436004975072478</v>
      </c>
      <c r="J33" s="23">
        <v>4.5915830038950389</v>
      </c>
      <c r="K33" s="23">
        <v>5.2944588734187477</v>
      </c>
      <c r="L33" s="23">
        <v>6.0017375765815331</v>
      </c>
      <c r="M33" s="23">
        <v>2.1833984001673201</v>
      </c>
      <c r="N33" s="23">
        <v>3.560878583756931</v>
      </c>
      <c r="O33" s="23">
        <v>6.1238343540962026</v>
      </c>
      <c r="P33" s="23">
        <v>3.2484395815600071</v>
      </c>
      <c r="Q33" s="23">
        <v>1.267473098933976</v>
      </c>
      <c r="R33" s="23">
        <v>5.7461404953001818</v>
      </c>
      <c r="S33" s="23">
        <v>6.6435839486151309</v>
      </c>
    </row>
    <row r="34" spans="1:19">
      <c r="A34" s="23" t="s">
        <v>178</v>
      </c>
      <c r="B34" s="23">
        <v>3.0887920486370182</v>
      </c>
      <c r="C34" s="23">
        <v>3.359219283924602</v>
      </c>
      <c r="D34" s="23">
        <v>2.2436047733416729</v>
      </c>
      <c r="E34" s="23">
        <v>2.7395478875275781</v>
      </c>
      <c r="F34" s="23">
        <v>3.613557401533015</v>
      </c>
      <c r="G34" s="23">
        <v>2.8588816174917042</v>
      </c>
      <c r="H34" s="23">
        <v>1.0590988622988391</v>
      </c>
      <c r="I34" s="23">
        <v>-5.3233422671635537</v>
      </c>
      <c r="J34" s="23">
        <v>1.20045566530176</v>
      </c>
      <c r="K34" s="23">
        <v>5.8926894778597756</v>
      </c>
      <c r="L34" s="23">
        <v>-7.6689950749619982</v>
      </c>
      <c r="M34" s="23">
        <v>-0.46161704606008408</v>
      </c>
      <c r="N34" s="23">
        <v>2.167038621096268</v>
      </c>
      <c r="O34" s="23">
        <v>-0.51371575342368203</v>
      </c>
      <c r="P34" s="23">
        <v>1.0151972291508859</v>
      </c>
      <c r="Q34" s="23">
        <v>-1.674314344346939</v>
      </c>
      <c r="R34" s="23">
        <v>-4.9814271290187833</v>
      </c>
      <c r="S34" s="23">
        <v>-4.4898434279607224</v>
      </c>
    </row>
    <row r="35" spans="1:19">
      <c r="A35" s="23" t="s">
        <v>172</v>
      </c>
      <c r="B35" s="23">
        <v>-2.340574716521076</v>
      </c>
      <c r="C35" s="23">
        <v>3.0118076288108431</v>
      </c>
      <c r="D35" s="23">
        <v>2.0430497718804621</v>
      </c>
      <c r="E35" s="23">
        <v>1.676297832842579</v>
      </c>
      <c r="F35" s="23">
        <v>-0.29575493454606772</v>
      </c>
      <c r="G35" s="23">
        <v>0.1453262933646613</v>
      </c>
      <c r="H35" s="23">
        <v>0.95937638567795602</v>
      </c>
      <c r="I35" s="23">
        <v>-8.1985145826024564E-5</v>
      </c>
      <c r="J35" s="23">
        <v>0.59329121796720585</v>
      </c>
      <c r="K35" s="23">
        <v>-1.4311469012560141</v>
      </c>
      <c r="L35" s="23">
        <v>1.145852179662697</v>
      </c>
      <c r="M35" s="23">
        <v>-0.41452320589885971</v>
      </c>
      <c r="N35" s="23">
        <v>3.2841353020378108</v>
      </c>
      <c r="O35" s="23">
        <v>3.4215014845128171</v>
      </c>
      <c r="P35" s="23">
        <v>3.411823797332048</v>
      </c>
      <c r="Q35" s="23">
        <v>4.4411878629361041</v>
      </c>
      <c r="R35" s="23">
        <v>3.295346151175508</v>
      </c>
      <c r="S35" s="23">
        <v>1.57049679945986</v>
      </c>
    </row>
    <row r="36" spans="1:19">
      <c r="A36" s="23" t="s">
        <v>174</v>
      </c>
      <c r="B36" s="23">
        <v>21.027886090555171</v>
      </c>
      <c r="C36" s="23">
        <v>4.3676395902338783</v>
      </c>
      <c r="D36" s="23">
        <v>2.028765110429418</v>
      </c>
      <c r="E36" s="23">
        <v>0.58758153502587618</v>
      </c>
      <c r="F36" s="23">
        <v>0.94104084716101966</v>
      </c>
      <c r="G36" s="23">
        <v>5.1643766375186289</v>
      </c>
      <c r="H36" s="23">
        <v>2.92454567394411</v>
      </c>
      <c r="I36" s="23">
        <v>0.89922940275874907</v>
      </c>
      <c r="J36" s="23">
        <v>2.9999932560149181</v>
      </c>
      <c r="K36" s="23">
        <v>3.9241042724640072</v>
      </c>
      <c r="L36" s="23">
        <v>12.61909549507725</v>
      </c>
      <c r="M36" s="23">
        <v>18.05331111709955</v>
      </c>
      <c r="N36" s="23">
        <v>2.2743941313470661</v>
      </c>
      <c r="O36" s="23">
        <v>-22.312096503441889</v>
      </c>
      <c r="P36" s="23">
        <v>3.7844441930176491</v>
      </c>
      <c r="Q36" s="23">
        <v>1.972229090640141</v>
      </c>
      <c r="R36" s="23">
        <v>1.277389526554785</v>
      </c>
      <c r="S36" s="23">
        <v>3.0576340907365851</v>
      </c>
    </row>
    <row r="37" spans="1:19">
      <c r="A37" s="23" t="s">
        <v>171</v>
      </c>
      <c r="B37" s="23">
        <v>0.50916849139277076</v>
      </c>
      <c r="C37" s="23">
        <v>4.479632805866359</v>
      </c>
      <c r="D37" s="23">
        <v>1.5824896968765929</v>
      </c>
      <c r="E37" s="23">
        <v>4.5529897431810156</v>
      </c>
      <c r="F37" s="23">
        <v>6.2783492514647614</v>
      </c>
      <c r="G37" s="23">
        <v>0.38443186610209068</v>
      </c>
      <c r="H37" s="23">
        <v>5.1357288187606258</v>
      </c>
      <c r="I37" s="23">
        <v>-0.34290845204309051</v>
      </c>
      <c r="J37" s="23">
        <v>4.0136410837557861</v>
      </c>
      <c r="K37" s="23">
        <v>2.050782804018866</v>
      </c>
      <c r="L37" s="23">
        <v>1.021585816359732</v>
      </c>
      <c r="M37" s="23">
        <v>2.8055459676433259</v>
      </c>
      <c r="N37" s="23">
        <v>4.5624022563026472</v>
      </c>
      <c r="O37" s="23">
        <v>1.9773186312592941</v>
      </c>
      <c r="P37" s="23">
        <v>2.2262333093107149</v>
      </c>
      <c r="Q37" s="23">
        <v>1.9107701685915539</v>
      </c>
      <c r="R37" s="23">
        <v>1.0203379451023411</v>
      </c>
      <c r="S37" s="23">
        <v>0.30207827145709132</v>
      </c>
    </row>
    <row r="38" spans="1:19">
      <c r="A38" s="23" t="s">
        <v>151</v>
      </c>
      <c r="B38" s="23">
        <v>3.822273869970644</v>
      </c>
      <c r="C38" s="23">
        <v>3.50015758336788</v>
      </c>
      <c r="D38" s="23">
        <v>3.2714289225736759</v>
      </c>
      <c r="E38" s="23">
        <v>5.5577385333876066</v>
      </c>
      <c r="F38" s="23">
        <v>5.4274727113844818</v>
      </c>
      <c r="G38" s="23">
        <v>3.7787049149877281</v>
      </c>
      <c r="H38" s="23">
        <v>0.12096665871790439</v>
      </c>
      <c r="I38" s="23">
        <v>0.8433588275669166</v>
      </c>
      <c r="J38" s="23">
        <v>3.074498179792954</v>
      </c>
      <c r="K38" s="23">
        <v>1.5616577406071881</v>
      </c>
      <c r="L38" s="23">
        <v>4.6880523764506421</v>
      </c>
      <c r="M38" s="23">
        <v>3.138953955276151</v>
      </c>
      <c r="N38" s="23">
        <v>0.16940906899588981</v>
      </c>
      <c r="O38" s="23">
        <v>1.392651651532546</v>
      </c>
      <c r="P38" s="23">
        <v>0.15939227027472211</v>
      </c>
      <c r="Q38" s="23">
        <v>1.0456859357653769</v>
      </c>
      <c r="R38" s="23">
        <v>1.3385912966977289</v>
      </c>
      <c r="S38" s="23">
        <v>1.5531511254638419</v>
      </c>
    </row>
    <row r="39" spans="1:19">
      <c r="A39" s="23" t="s">
        <v>173</v>
      </c>
      <c r="B39" s="23">
        <v>-1.8348085405929879</v>
      </c>
      <c r="C39" s="23">
        <v>-4.8161773594010668</v>
      </c>
      <c r="D39" s="23">
        <v>-2.4900079338715102</v>
      </c>
      <c r="E39" s="23">
        <v>8.5018969055216758</v>
      </c>
      <c r="F39" s="23">
        <v>7.1533444898601317</v>
      </c>
      <c r="G39" s="23">
        <v>9.8591546219325465</v>
      </c>
      <c r="H39" s="23">
        <v>-4.3108781816532797</v>
      </c>
      <c r="I39" s="23">
        <v>-1.4926774177731521</v>
      </c>
      <c r="J39" s="23">
        <v>3.0372765243919129</v>
      </c>
      <c r="K39" s="23">
        <v>10.760868350323699</v>
      </c>
      <c r="L39" s="23">
        <v>0.27233654667932677</v>
      </c>
      <c r="M39" s="23">
        <v>4.0780246344641853</v>
      </c>
      <c r="N39" s="23">
        <v>2.891898202617611</v>
      </c>
      <c r="O39" s="23">
        <v>2.623391523734099</v>
      </c>
      <c r="P39" s="23">
        <v>3.173270213481231</v>
      </c>
      <c r="Q39" s="23">
        <v>3.4641423328931888</v>
      </c>
      <c r="R39" s="23">
        <v>0.80460859707696386</v>
      </c>
      <c r="S39" s="23">
        <v>0.2964824300913449</v>
      </c>
    </row>
    <row r="40" spans="1:19">
      <c r="A40" s="23" t="s">
        <v>144</v>
      </c>
      <c r="B40" s="23">
        <v>4.3872317733688533</v>
      </c>
      <c r="C40" s="23">
        <v>10.38086676064782</v>
      </c>
      <c r="D40" s="23">
        <v>28.67599995415026</v>
      </c>
      <c r="E40" s="23">
        <v>13.127268547572539</v>
      </c>
      <c r="F40" s="23">
        <v>-2.8214204922380191</v>
      </c>
      <c r="G40" s="23">
        <v>-0.17382366353321291</v>
      </c>
      <c r="H40" s="23">
        <v>-0.3157920390073059</v>
      </c>
      <c r="I40" s="23">
        <v>0.82297203438648125</v>
      </c>
      <c r="J40" s="23">
        <v>9.8260185211032507</v>
      </c>
      <c r="K40" s="23">
        <v>-3.2274714221433101</v>
      </c>
      <c r="L40" s="23">
        <v>5.2735649123672772</v>
      </c>
      <c r="M40" s="23">
        <v>2.2166128010938881</v>
      </c>
      <c r="N40" s="23">
        <v>3.433064525390733</v>
      </c>
      <c r="O40" s="23">
        <v>-0.49072396819691733</v>
      </c>
      <c r="P40" s="23">
        <v>-9.1569422446632842</v>
      </c>
      <c r="Q40" s="23">
        <v>-5.9287531317436759</v>
      </c>
      <c r="R40" s="23">
        <v>-0.67492092002656534</v>
      </c>
      <c r="S40" s="23">
        <v>0.209664512309331</v>
      </c>
    </row>
    <row r="41" spans="1:19">
      <c r="A41" s="23" t="s">
        <v>180</v>
      </c>
      <c r="B41" s="23">
        <v>1.1401968234884521</v>
      </c>
      <c r="C41" s="23">
        <v>4.0456951125750606</v>
      </c>
      <c r="D41" s="23">
        <v>-3.4622893461390589</v>
      </c>
      <c r="E41" s="23">
        <v>-7.1104936244536816</v>
      </c>
      <c r="F41" s="23">
        <v>-4.3763658244728283E-2</v>
      </c>
      <c r="G41" s="23">
        <v>-3.803819188990659</v>
      </c>
      <c r="H41" s="23">
        <v>1.2730179680501981</v>
      </c>
      <c r="I41" s="23">
        <v>2.7111750992922912</v>
      </c>
      <c r="J41" s="23">
        <v>3.2767302021890861</v>
      </c>
      <c r="K41" s="23">
        <v>3.5871539300007811</v>
      </c>
      <c r="L41" s="23">
        <v>3.7458659821736968</v>
      </c>
      <c r="M41" s="23">
        <v>3.3520298397306898</v>
      </c>
      <c r="N41" s="23">
        <v>3.200959832654021</v>
      </c>
      <c r="O41" s="23">
        <v>3.0691766463654768</v>
      </c>
      <c r="P41" s="23">
        <v>2.9335791126143391</v>
      </c>
      <c r="Q41" s="23">
        <v>1.7924301611328839</v>
      </c>
      <c r="R41" s="23">
        <v>2.43974208945798</v>
      </c>
      <c r="S41" s="23">
        <v>2.9381816618925849</v>
      </c>
    </row>
    <row r="42" spans="1:19">
      <c r="A42" s="23" t="s">
        <v>179</v>
      </c>
      <c r="B42" s="23">
        <v>4.2241599129967824</v>
      </c>
      <c r="C42" s="23">
        <v>3.733837574534093</v>
      </c>
      <c r="D42" s="23">
        <v>4.512531371782643</v>
      </c>
      <c r="E42" s="23">
        <v>4.4893683627580003</v>
      </c>
      <c r="F42" s="23">
        <v>3.5790468490511098</v>
      </c>
      <c r="G42" s="23">
        <v>3.8010839991428469</v>
      </c>
      <c r="H42" s="23">
        <v>2.7310434605556542</v>
      </c>
      <c r="I42" s="23">
        <v>2.293194510833672</v>
      </c>
      <c r="J42" s="23">
        <v>3.2902257923502991</v>
      </c>
      <c r="K42" s="23">
        <v>4.549406244404878</v>
      </c>
      <c r="L42" s="23">
        <v>1.441770133897109</v>
      </c>
      <c r="M42" s="23">
        <v>3.637372694127976</v>
      </c>
      <c r="N42" s="23">
        <v>3.581687915723037</v>
      </c>
      <c r="O42" s="23">
        <v>3.0275004785058002</v>
      </c>
      <c r="P42" s="23">
        <v>3.716771195458207</v>
      </c>
      <c r="Q42" s="23">
        <v>3.6437183017626609</v>
      </c>
      <c r="R42" s="23">
        <v>2.3550834581324689</v>
      </c>
      <c r="S42" s="23">
        <v>2.7193364855954338</v>
      </c>
    </row>
    <row r="43" spans="1:19">
      <c r="A43" s="23" t="s">
        <v>181</v>
      </c>
      <c r="B43" s="23">
        <v>5.3701730213343097</v>
      </c>
      <c r="C43" s="23">
        <v>3.1402568432605729</v>
      </c>
      <c r="D43" s="23">
        <v>3.4592039103603578</v>
      </c>
      <c r="E43" s="23">
        <v>3.0167912456441139</v>
      </c>
      <c r="F43" s="23">
        <v>7.3458834934637167</v>
      </c>
      <c r="G43" s="23">
        <v>5.0487596428010448</v>
      </c>
      <c r="H43" s="23">
        <v>5.3315816968062961</v>
      </c>
      <c r="I43" s="23">
        <v>3.47156835057045</v>
      </c>
      <c r="J43" s="23">
        <v>2.3244226953923</v>
      </c>
      <c r="K43" s="23">
        <v>5.9651314217132656</v>
      </c>
      <c r="L43" s="23">
        <v>0.58662005169050246</v>
      </c>
      <c r="M43" s="23">
        <v>0.29071416763302688</v>
      </c>
      <c r="N43" s="23">
        <v>1.6408445763895121</v>
      </c>
      <c r="O43" s="23">
        <v>1.572254863421477</v>
      </c>
      <c r="P43" s="23">
        <v>1.0185148943127731</v>
      </c>
      <c r="Q43" s="23">
        <v>-0.67005458138193319</v>
      </c>
      <c r="R43" s="23">
        <v>2.4167791367715812</v>
      </c>
      <c r="S43" s="23">
        <v>2.7347407280517761</v>
      </c>
    </row>
    <row r="44" spans="1:19">
      <c r="A44" s="23" t="s">
        <v>176</v>
      </c>
      <c r="B44" s="23">
        <v>2.3979302093018191</v>
      </c>
      <c r="C44" s="23">
        <v>1.696808169714942</v>
      </c>
      <c r="D44" s="23">
        <v>3.2890550539718788</v>
      </c>
      <c r="E44" s="23">
        <v>3.9820262019447199</v>
      </c>
      <c r="F44" s="23">
        <v>4.277768207951226</v>
      </c>
      <c r="G44" s="23">
        <v>4.0084945368334246</v>
      </c>
      <c r="H44" s="23">
        <v>1.8234972237592471</v>
      </c>
      <c r="I44" s="23">
        <v>-2.8987326378043008</v>
      </c>
      <c r="J44" s="23">
        <v>1.5510726389728691</v>
      </c>
      <c r="K44" s="23">
        <v>1.607665368153349</v>
      </c>
      <c r="L44" s="23">
        <v>0.789721589438102</v>
      </c>
      <c r="M44" s="23">
        <v>0.8543441977219004</v>
      </c>
      <c r="N44" s="23">
        <v>-0.1797005988832012</v>
      </c>
      <c r="O44" s="23">
        <v>-0.2188011807434975</v>
      </c>
      <c r="P44" s="23">
        <v>-0.80631126658879282</v>
      </c>
      <c r="Q44" s="23">
        <v>-0.26530065306951661</v>
      </c>
      <c r="R44" s="23">
        <v>0.113021477550987</v>
      </c>
      <c r="S44" s="23">
        <v>-1.1960914411957191</v>
      </c>
    </row>
    <row r="45" spans="1:19">
      <c r="A45" s="23" t="s">
        <v>182</v>
      </c>
      <c r="B45" s="23">
        <v>1.8436965096815641</v>
      </c>
      <c r="C45" s="23">
        <v>4.2369814724808208</v>
      </c>
      <c r="D45" s="23">
        <v>4.309002711497854</v>
      </c>
      <c r="E45" s="23">
        <v>4.4715262729645673</v>
      </c>
      <c r="F45" s="23">
        <v>5.0914394539855152</v>
      </c>
      <c r="G45" s="23">
        <v>5.4974617179356642</v>
      </c>
      <c r="H45" s="23">
        <v>4.8752182546485017</v>
      </c>
      <c r="I45" s="23">
        <v>6.1903861739490651</v>
      </c>
      <c r="J45" s="23">
        <v>7.1298091572323159</v>
      </c>
      <c r="K45" s="23">
        <v>2.4238835581531499</v>
      </c>
      <c r="L45" s="23">
        <v>4.3101986590346399</v>
      </c>
      <c r="M45" s="23">
        <v>1.8097486543586849</v>
      </c>
      <c r="N45" s="23">
        <v>1.480579810190449</v>
      </c>
      <c r="O45" s="23">
        <v>-0.1879500125056808</v>
      </c>
      <c r="P45" s="23">
        <v>0.70665942949210603</v>
      </c>
      <c r="Q45" s="23">
        <v>0.49408559751680059</v>
      </c>
      <c r="R45" s="23">
        <v>1.0480335610013189</v>
      </c>
      <c r="S45" s="23">
        <v>-1.4513644646617221</v>
      </c>
    </row>
    <row r="46" spans="1:19">
      <c r="A46" s="23" t="s">
        <v>183</v>
      </c>
      <c r="B46" s="23">
        <v>-9.1256088304160983</v>
      </c>
      <c r="C46" s="23">
        <v>-17.188527638267541</v>
      </c>
      <c r="D46" s="23">
        <v>-6.1029064882429509</v>
      </c>
      <c r="E46" s="23">
        <v>-6.1544408660628847</v>
      </c>
      <c r="F46" s="23">
        <v>-4.0873139692989611</v>
      </c>
      <c r="G46" s="23">
        <v>-4.4427835706492118</v>
      </c>
      <c r="H46" s="23">
        <v>-18.491175905606109</v>
      </c>
      <c r="I46" s="23">
        <v>10.701370192467749</v>
      </c>
      <c r="J46" s="23">
        <v>18.065882707049621</v>
      </c>
      <c r="K46" s="23">
        <v>12.452840369083869</v>
      </c>
      <c r="L46" s="23">
        <v>14.70107746958244</v>
      </c>
      <c r="M46" s="23">
        <v>0.19247350217324311</v>
      </c>
      <c r="N46" s="23">
        <v>0.59614910412226152</v>
      </c>
      <c r="O46" s="23">
        <v>0.10057548056998659</v>
      </c>
      <c r="P46" s="23">
        <v>-0.7931054048438142</v>
      </c>
      <c r="Q46" s="23">
        <v>3.192452570981501</v>
      </c>
      <c r="R46" s="23">
        <v>3.356166071235009</v>
      </c>
      <c r="S46" s="23">
        <v>-7.4686268601271451</v>
      </c>
    </row>
  </sheetData>
  <phoneticPr fontId="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S2670"/>
  <sheetViews>
    <sheetView workbookViewId="0">
      <selection activeCell="M9" sqref="M9"/>
    </sheetView>
  </sheetViews>
  <sheetFormatPr baseColWidth="10" defaultColWidth="8.83203125" defaultRowHeight="18"/>
  <sheetData>
    <row r="1" spans="1:19" ht="50" customHeight="1">
      <c r="A1" s="26" t="s">
        <v>939</v>
      </c>
      <c r="B1" s="26">
        <v>2002</v>
      </c>
      <c r="C1" s="26">
        <v>2003</v>
      </c>
      <c r="D1" s="26">
        <v>2004</v>
      </c>
      <c r="E1" s="26">
        <v>2005</v>
      </c>
      <c r="F1" s="26">
        <v>2006</v>
      </c>
      <c r="G1" s="26">
        <v>2007</v>
      </c>
      <c r="H1" s="26">
        <v>2008</v>
      </c>
      <c r="I1" s="26">
        <v>2009</v>
      </c>
      <c r="J1" s="26">
        <v>2010</v>
      </c>
      <c r="K1" s="26">
        <v>2011</v>
      </c>
      <c r="L1" s="26">
        <v>2012</v>
      </c>
      <c r="M1" s="26">
        <v>2013</v>
      </c>
      <c r="N1" s="26">
        <v>2014</v>
      </c>
      <c r="O1" s="26">
        <v>2015</v>
      </c>
      <c r="P1" s="26">
        <v>2016</v>
      </c>
      <c r="Q1" s="26">
        <v>2017</v>
      </c>
      <c r="R1" s="26">
        <v>2018</v>
      </c>
      <c r="S1" s="26">
        <v>2019</v>
      </c>
    </row>
    <row r="2" spans="1:19" ht="20">
      <c r="A2" s="26" t="s">
        <v>136</v>
      </c>
      <c r="B2" s="26">
        <v>0.21977369999999999</v>
      </c>
      <c r="C2" s="26">
        <v>0.25335249999999998</v>
      </c>
      <c r="D2" s="26">
        <v>0.25065659000000001</v>
      </c>
      <c r="E2" s="26">
        <v>0.26224339000000002</v>
      </c>
      <c r="F2" s="26">
        <v>0.29375646</v>
      </c>
      <c r="G2" s="26">
        <v>0.28648733999999998</v>
      </c>
      <c r="H2" s="26">
        <v>0.29777994000000002</v>
      </c>
      <c r="I2" s="26">
        <v>0.29989503000000001</v>
      </c>
      <c r="J2" s="26">
        <v>0.30771386000000001</v>
      </c>
      <c r="K2" s="26">
        <v>0.29749185</v>
      </c>
      <c r="L2" s="26">
        <v>0.30697572000000001</v>
      </c>
      <c r="M2" s="26">
        <v>0.30051808000000002</v>
      </c>
      <c r="N2" s="26">
        <v>0.30586052000000002</v>
      </c>
      <c r="O2" s="26">
        <v>0.30708699</v>
      </c>
      <c r="P2" s="26">
        <v>0.30772618000000002</v>
      </c>
      <c r="Q2" s="26">
        <v>0.30569766999999998</v>
      </c>
      <c r="R2" s="26">
        <v>0.33264972999999998</v>
      </c>
      <c r="S2" s="26">
        <v>0.33680365000000001</v>
      </c>
    </row>
    <row r="3" spans="1:19" ht="20">
      <c r="A3" s="26" t="s">
        <v>137</v>
      </c>
      <c r="B3" s="26">
        <v>0.46849127000000002</v>
      </c>
      <c r="C3" s="26">
        <v>0.46568263999999998</v>
      </c>
      <c r="D3" s="26">
        <v>0.44187417000000001</v>
      </c>
      <c r="E3" s="26">
        <v>0.41786185999999997</v>
      </c>
      <c r="F3" s="26">
        <v>0.44850308999999999</v>
      </c>
      <c r="G3" s="26">
        <v>0.44877391999999999</v>
      </c>
      <c r="H3" s="26">
        <v>0.44258484999999997</v>
      </c>
      <c r="I3" s="26">
        <v>0.43884357000000002</v>
      </c>
      <c r="J3" s="26">
        <v>0.42983725</v>
      </c>
      <c r="K3" s="26">
        <v>0.43600864</v>
      </c>
      <c r="L3" s="26">
        <v>0.42516519000000003</v>
      </c>
      <c r="M3" s="26">
        <v>0.42863741</v>
      </c>
      <c r="N3" s="26">
        <v>0.41627346999999998</v>
      </c>
      <c r="O3" s="26">
        <v>0.41988353</v>
      </c>
      <c r="P3" s="26">
        <v>0.42067031999999999</v>
      </c>
      <c r="Q3" s="26">
        <v>0.42155818</v>
      </c>
      <c r="R3" s="26">
        <v>0.42837209999999998</v>
      </c>
      <c r="S3" s="26">
        <v>0.42131950000000001</v>
      </c>
    </row>
    <row r="4" spans="1:19" ht="20">
      <c r="A4" s="26" t="s">
        <v>138</v>
      </c>
      <c r="B4" s="26">
        <v>0.64651336000000004</v>
      </c>
      <c r="C4" s="26">
        <v>0.69711683999999996</v>
      </c>
      <c r="D4" s="26">
        <v>0.66039592000000003</v>
      </c>
      <c r="E4" s="26">
        <v>0.68147212000000001</v>
      </c>
      <c r="F4" s="26">
        <v>0.66102651999999995</v>
      </c>
      <c r="G4" s="26">
        <v>0.66274582999999998</v>
      </c>
      <c r="H4" s="26">
        <v>0.66753507999999995</v>
      </c>
      <c r="I4" s="26">
        <v>0.65767458000000001</v>
      </c>
      <c r="J4" s="26">
        <v>0.66213816999999997</v>
      </c>
      <c r="K4" s="26">
        <v>0.66500258000000001</v>
      </c>
      <c r="L4" s="26">
        <v>0.66859930000000001</v>
      </c>
      <c r="M4" s="26">
        <v>0.66325283000000002</v>
      </c>
      <c r="N4" s="26">
        <v>0.65742752000000004</v>
      </c>
      <c r="O4" s="26">
        <v>0.64966201999999995</v>
      </c>
      <c r="P4" s="26">
        <v>0.65336605000000003</v>
      </c>
      <c r="Q4" s="26">
        <v>0.64294370999999995</v>
      </c>
      <c r="R4" s="26">
        <v>0.63534407999999998</v>
      </c>
      <c r="S4" s="26">
        <v>0.63195376999999997</v>
      </c>
    </row>
    <row r="5" spans="1:19" ht="20">
      <c r="A5" s="26" t="s">
        <v>139</v>
      </c>
      <c r="B5" s="26">
        <v>0.45524744</v>
      </c>
      <c r="C5" s="26">
        <v>0.46661875000000003</v>
      </c>
      <c r="D5" s="26">
        <v>0.45045888000000001</v>
      </c>
      <c r="E5" s="26">
        <v>0.45065544000000002</v>
      </c>
      <c r="F5" s="26">
        <v>0.45676586000000002</v>
      </c>
      <c r="G5" s="26">
        <v>0.46741025000000003</v>
      </c>
      <c r="H5" s="26">
        <v>0.46699723999999998</v>
      </c>
      <c r="I5" s="26">
        <v>0.47231887</v>
      </c>
      <c r="J5" s="26">
        <v>0.46334225000000001</v>
      </c>
      <c r="K5" s="26">
        <v>0.43435971000000001</v>
      </c>
      <c r="L5" s="26">
        <v>0.42638016000000001</v>
      </c>
      <c r="M5" s="26">
        <v>0.40835776000000001</v>
      </c>
      <c r="N5" s="26">
        <v>0.40334012000000002</v>
      </c>
      <c r="O5" s="26">
        <v>0.41977405000000001</v>
      </c>
      <c r="P5" s="26">
        <v>0.41890722000000002</v>
      </c>
      <c r="Q5" s="26">
        <v>0.41814493000000003</v>
      </c>
      <c r="R5" s="26">
        <v>0.41413030000000001</v>
      </c>
      <c r="S5" s="26">
        <v>0.40452454999999998</v>
      </c>
    </row>
    <row r="6" spans="1:19" ht="20">
      <c r="A6" s="26" t="s">
        <v>140</v>
      </c>
      <c r="B6" s="26">
        <v>0.23764313000000001</v>
      </c>
      <c r="C6" s="26">
        <v>0.23244761999999999</v>
      </c>
      <c r="D6" s="26">
        <v>0.21261833999999999</v>
      </c>
      <c r="E6" s="26">
        <v>0.26401370000000002</v>
      </c>
      <c r="F6" s="26">
        <v>0.27559305000000001</v>
      </c>
      <c r="G6" s="26">
        <v>0.2674184</v>
      </c>
      <c r="H6" s="26">
        <v>0.26222075</v>
      </c>
      <c r="I6" s="26">
        <v>0.27391251</v>
      </c>
      <c r="J6" s="26">
        <v>0.2562759</v>
      </c>
      <c r="K6" s="26">
        <v>0.25501816999999999</v>
      </c>
      <c r="L6" s="26">
        <v>0.25016402999999998</v>
      </c>
      <c r="M6" s="26">
        <v>0.27181979000000001</v>
      </c>
      <c r="N6" s="26">
        <v>0.31818626999999999</v>
      </c>
      <c r="O6" s="26">
        <v>0.25855399000000001</v>
      </c>
      <c r="P6" s="26">
        <v>0.23798324000000001</v>
      </c>
      <c r="Q6" s="26">
        <v>0.23685576</v>
      </c>
      <c r="R6" s="26">
        <v>0.23467331999999999</v>
      </c>
      <c r="S6" s="26">
        <v>0.23498625000000001</v>
      </c>
    </row>
    <row r="7" spans="1:19" ht="20">
      <c r="A7" s="26" t="s">
        <v>141</v>
      </c>
      <c r="B7" s="26">
        <v>0.57483214000000005</v>
      </c>
      <c r="C7" s="26">
        <v>0.58412260999999999</v>
      </c>
      <c r="D7" s="26">
        <v>0.57843566999999996</v>
      </c>
      <c r="E7" s="26">
        <v>0.57392027999999995</v>
      </c>
      <c r="F7" s="26">
        <v>0.61638788</v>
      </c>
      <c r="G7" s="26">
        <v>0.61601660000000003</v>
      </c>
      <c r="H7" s="26">
        <v>0.61648084000000003</v>
      </c>
      <c r="I7" s="26">
        <v>0.61861683000000001</v>
      </c>
      <c r="J7" s="26">
        <v>0.61238651</v>
      </c>
      <c r="K7" s="26">
        <v>0.61695067999999997</v>
      </c>
      <c r="L7" s="26">
        <v>0.61844292000000001</v>
      </c>
      <c r="M7" s="26">
        <v>0.60826097999999995</v>
      </c>
      <c r="N7" s="26">
        <v>0.59649162</v>
      </c>
      <c r="O7" s="26">
        <v>0.61333267999999996</v>
      </c>
      <c r="P7" s="26">
        <v>0.59603426999999998</v>
      </c>
      <c r="Q7" s="26">
        <v>0.59699597000000004</v>
      </c>
      <c r="R7" s="26">
        <v>0.59632651000000003</v>
      </c>
      <c r="S7" s="26">
        <v>0.60761005999999995</v>
      </c>
    </row>
    <row r="8" spans="1:19" ht="20">
      <c r="A8" s="26" t="s">
        <v>142</v>
      </c>
      <c r="B8" s="26">
        <v>0.30698797999999999</v>
      </c>
      <c r="C8" s="26">
        <v>0.33762341000000001</v>
      </c>
      <c r="D8" s="26">
        <v>0.33500269999999999</v>
      </c>
      <c r="E8" s="26">
        <v>0.32580218999999999</v>
      </c>
      <c r="F8" s="26">
        <v>0.33514808000000001</v>
      </c>
      <c r="G8" s="26">
        <v>0.33401097000000002</v>
      </c>
      <c r="H8" s="26">
        <v>0.32936862</v>
      </c>
      <c r="I8" s="26">
        <v>0.33576145000000002</v>
      </c>
      <c r="J8" s="26">
        <v>0.32457610999999997</v>
      </c>
      <c r="K8" s="26">
        <v>0.31977457999999997</v>
      </c>
      <c r="L8" s="26">
        <v>0.31198797</v>
      </c>
      <c r="M8" s="26">
        <v>0.31672765000000003</v>
      </c>
      <c r="N8" s="26">
        <v>0.30656360999999999</v>
      </c>
      <c r="O8" s="26">
        <v>0.30920761000000002</v>
      </c>
      <c r="P8" s="26">
        <v>0.30475594</v>
      </c>
      <c r="Q8" s="26">
        <v>0.29929825999999998</v>
      </c>
      <c r="R8" s="26">
        <v>0.28814549</v>
      </c>
      <c r="S8" s="26">
        <v>0.27458949999999999</v>
      </c>
    </row>
    <row r="9" spans="1:19" ht="20">
      <c r="A9" s="26" t="s">
        <v>143</v>
      </c>
      <c r="B9" s="26">
        <v>0.26482581999999999</v>
      </c>
      <c r="C9" s="26">
        <v>0.24897933999999999</v>
      </c>
      <c r="D9" s="26">
        <v>0.22890513000000001</v>
      </c>
      <c r="E9" s="26">
        <v>0.23463215000000001</v>
      </c>
      <c r="F9" s="26">
        <v>0.22013937</v>
      </c>
      <c r="G9" s="26">
        <v>0.21812973999999999</v>
      </c>
      <c r="H9" s="26">
        <v>0.23467314</v>
      </c>
      <c r="I9" s="26">
        <v>0.24286236</v>
      </c>
      <c r="J9" s="26">
        <v>0.24581507999999999</v>
      </c>
      <c r="K9" s="26">
        <v>0.25338893000000001</v>
      </c>
      <c r="L9" s="26">
        <v>0.24609211</v>
      </c>
      <c r="M9" s="26">
        <v>0.20577275</v>
      </c>
      <c r="N9" s="26">
        <v>0.17242409</v>
      </c>
      <c r="O9" s="26">
        <v>0.19638839999999999</v>
      </c>
      <c r="P9" s="26">
        <v>0.19712609</v>
      </c>
      <c r="Q9" s="26">
        <v>0.19547337000000001</v>
      </c>
      <c r="R9" s="26">
        <v>0.19258242</v>
      </c>
      <c r="S9" s="26">
        <v>0.19011217</v>
      </c>
    </row>
    <row r="10" spans="1:19" ht="20">
      <c r="A10" s="26" t="s">
        <v>144</v>
      </c>
      <c r="B10" s="26">
        <v>0.27798192999999999</v>
      </c>
      <c r="C10" s="26">
        <v>0.25847355999999999</v>
      </c>
      <c r="D10" s="26">
        <v>0.25002276000000001</v>
      </c>
      <c r="E10" s="26">
        <v>0.22322811000000001</v>
      </c>
      <c r="F10" s="26">
        <v>0.22005016999999999</v>
      </c>
      <c r="G10" s="26">
        <v>0.21580537</v>
      </c>
      <c r="H10" s="26">
        <v>0.19763027</v>
      </c>
      <c r="I10" s="26">
        <v>0.22531544000000001</v>
      </c>
      <c r="J10" s="26">
        <v>0.23548831000000001</v>
      </c>
      <c r="K10" s="26">
        <v>0.25087790999999998</v>
      </c>
      <c r="L10" s="26">
        <v>0.2616368</v>
      </c>
      <c r="M10" s="26">
        <v>0.26554346000000001</v>
      </c>
      <c r="N10" s="26">
        <v>0.25078326000000001</v>
      </c>
      <c r="O10" s="26">
        <v>0.26887153000000003</v>
      </c>
      <c r="P10" s="26">
        <v>0.23965057000000001</v>
      </c>
      <c r="Q10" s="26">
        <v>0.24604841</v>
      </c>
      <c r="R10" s="26">
        <v>0.24368319999999999</v>
      </c>
      <c r="S10" s="26">
        <v>0.24946647</v>
      </c>
    </row>
    <row r="11" spans="1:19" ht="20">
      <c r="A11" s="26" t="s">
        <v>145</v>
      </c>
      <c r="B11" s="26">
        <v>0.37176711000000001</v>
      </c>
      <c r="C11" s="26">
        <v>0.31880059999999999</v>
      </c>
      <c r="D11" s="26">
        <v>0.32549014999999998</v>
      </c>
      <c r="E11" s="26">
        <v>0.31432944000000002</v>
      </c>
      <c r="F11" s="26">
        <v>0.33119956</v>
      </c>
      <c r="G11" s="26">
        <v>0.29813973999999999</v>
      </c>
      <c r="H11" s="26">
        <v>0.28954766999999998</v>
      </c>
      <c r="I11" s="26">
        <v>0.29462275999999998</v>
      </c>
      <c r="J11" s="26">
        <v>0.31480405</v>
      </c>
      <c r="K11" s="26">
        <v>0.32132906</v>
      </c>
      <c r="L11" s="26">
        <v>0.32398801999999999</v>
      </c>
      <c r="M11" s="26">
        <v>0.34794144999999999</v>
      </c>
      <c r="N11" s="26">
        <v>0.36520623000000002</v>
      </c>
      <c r="O11" s="26">
        <v>0.36451233</v>
      </c>
      <c r="P11" s="26">
        <v>0.36913480999999998</v>
      </c>
      <c r="Q11" s="26">
        <v>0.36588537999999998</v>
      </c>
      <c r="R11" s="26">
        <v>0.33745775</v>
      </c>
      <c r="S11" s="26">
        <v>0.33317655000000002</v>
      </c>
    </row>
    <row r="12" spans="1:19" ht="20">
      <c r="A12" s="26" t="s">
        <v>298</v>
      </c>
      <c r="B12" s="26">
        <v>0.29524434999999999</v>
      </c>
      <c r="C12" s="26">
        <v>0.26678639999999998</v>
      </c>
      <c r="D12" s="26">
        <v>0.23182152</v>
      </c>
      <c r="E12" s="26">
        <v>0.22126825999999999</v>
      </c>
      <c r="F12" s="26">
        <v>0.24117235000000001</v>
      </c>
      <c r="G12" s="26">
        <v>0.25177920999999998</v>
      </c>
      <c r="H12" s="26">
        <v>0.25103206</v>
      </c>
      <c r="I12" s="26">
        <v>0.27800509000000001</v>
      </c>
      <c r="J12" s="26">
        <v>0.26663745</v>
      </c>
      <c r="K12" s="26">
        <v>0.28279629000000001</v>
      </c>
      <c r="L12" s="26">
        <v>0.31374233000000001</v>
      </c>
      <c r="M12" s="26">
        <v>0.33831536000000001</v>
      </c>
      <c r="N12" s="26">
        <v>0.37916561999999998</v>
      </c>
      <c r="O12" s="26">
        <v>0.38957619999999998</v>
      </c>
      <c r="P12" s="26">
        <v>0.38694746000000002</v>
      </c>
      <c r="Q12" s="26">
        <v>0.38021537999999999</v>
      </c>
      <c r="R12" s="26">
        <v>0.40067322999999999</v>
      </c>
      <c r="S12" s="26">
        <v>0.39460803</v>
      </c>
    </row>
    <row r="13" spans="1:19" ht="20">
      <c r="A13" s="26" t="s">
        <v>150</v>
      </c>
      <c r="B13" s="26">
        <v>0.41305406</v>
      </c>
      <c r="C13" s="26">
        <v>0.36020604000000001</v>
      </c>
      <c r="D13" s="26">
        <v>0.34230639000000002</v>
      </c>
      <c r="E13" s="26">
        <v>0.31756638999999998</v>
      </c>
      <c r="F13" s="26">
        <v>0.28832152999999999</v>
      </c>
      <c r="G13" s="26">
        <v>0.27043133000000003</v>
      </c>
      <c r="H13" s="26">
        <v>0.28306203000000002</v>
      </c>
      <c r="I13" s="26">
        <v>0.27484937999999998</v>
      </c>
      <c r="J13" s="26">
        <v>0.26089833000000001</v>
      </c>
      <c r="K13" s="26">
        <v>0.26311486000000001</v>
      </c>
      <c r="L13" s="26">
        <v>0.25429859999999999</v>
      </c>
      <c r="M13" s="26">
        <v>0.24369535000000001</v>
      </c>
      <c r="N13" s="26">
        <v>0.24160110000000001</v>
      </c>
      <c r="O13" s="26">
        <v>0.21814517</v>
      </c>
      <c r="P13" s="26">
        <v>0.21674779999999999</v>
      </c>
      <c r="Q13" s="26">
        <v>0.22210172</v>
      </c>
      <c r="R13" s="26">
        <v>0.2193881</v>
      </c>
      <c r="S13" s="26">
        <v>0.20618268000000001</v>
      </c>
    </row>
    <row r="14" spans="1:19" ht="20">
      <c r="A14" s="26" t="s">
        <v>152</v>
      </c>
      <c r="B14" s="26">
        <v>0.31513015999999999</v>
      </c>
      <c r="C14" s="26">
        <v>0.31055719999999998</v>
      </c>
      <c r="D14" s="26">
        <v>0.31783788000000002</v>
      </c>
      <c r="E14" s="26">
        <v>0.28790334000000001</v>
      </c>
      <c r="F14" s="26">
        <v>0.31254145</v>
      </c>
      <c r="G14" s="26">
        <v>0.31442630999999999</v>
      </c>
      <c r="H14" s="26">
        <v>0.31727205000000003</v>
      </c>
      <c r="I14" s="26">
        <v>0.30920509000000002</v>
      </c>
      <c r="J14" s="26">
        <v>0.31423160999999999</v>
      </c>
      <c r="K14" s="26">
        <v>0.31835802000000002</v>
      </c>
      <c r="L14" s="26">
        <v>0.31976054999999998</v>
      </c>
      <c r="M14" s="26">
        <v>0.33071559</v>
      </c>
      <c r="N14" s="26">
        <v>0.34773585000000001</v>
      </c>
      <c r="O14" s="26">
        <v>0.3403853</v>
      </c>
      <c r="P14" s="26">
        <v>0.33446219999999999</v>
      </c>
      <c r="Q14" s="26">
        <v>0.33037726000000001</v>
      </c>
      <c r="R14" s="26">
        <v>0.35501726</v>
      </c>
      <c r="S14" s="26">
        <v>0.36093565</v>
      </c>
    </row>
    <row r="15" spans="1:19" ht="20">
      <c r="A15" s="26" t="s">
        <v>153</v>
      </c>
      <c r="B15" s="26">
        <v>0.47038743999999999</v>
      </c>
      <c r="C15" s="26">
        <v>0.45860250000000002</v>
      </c>
      <c r="D15" s="26">
        <v>0.42728139999999998</v>
      </c>
      <c r="E15" s="26">
        <v>0.45198619000000001</v>
      </c>
      <c r="F15" s="26">
        <v>0.40345660999999999</v>
      </c>
      <c r="G15" s="26">
        <v>0.39832725000000002</v>
      </c>
      <c r="H15" s="26">
        <v>0.39369142000000001</v>
      </c>
      <c r="I15" s="26">
        <v>0.39927283000000002</v>
      </c>
      <c r="J15" s="26">
        <v>0.41688599999999998</v>
      </c>
      <c r="K15" s="26">
        <v>0.42226622000000003</v>
      </c>
      <c r="L15" s="26">
        <v>0.42642362</v>
      </c>
      <c r="M15" s="26">
        <v>0.42459634000000002</v>
      </c>
      <c r="N15" s="26">
        <v>0.40899088</v>
      </c>
      <c r="O15" s="26">
        <v>0.39996955000000001</v>
      </c>
      <c r="P15" s="26">
        <v>0.38959788000000001</v>
      </c>
      <c r="Q15" s="26">
        <v>0.38257394</v>
      </c>
      <c r="R15" s="26">
        <v>0.36703406999999999</v>
      </c>
      <c r="S15" s="26">
        <v>0.36200389999999999</v>
      </c>
    </row>
    <row r="16" spans="1:19" ht="20">
      <c r="A16" s="26" t="s">
        <v>154</v>
      </c>
      <c r="B16" s="26">
        <v>0.47375857999999998</v>
      </c>
      <c r="C16" s="26">
        <v>0.48556260000000001</v>
      </c>
      <c r="D16" s="26">
        <v>0.43660925</v>
      </c>
      <c r="E16" s="26">
        <v>0.42845885</v>
      </c>
      <c r="F16" s="26">
        <v>0.42552733999999998</v>
      </c>
      <c r="G16" s="26">
        <v>0.43247724999999998</v>
      </c>
      <c r="H16" s="26">
        <v>0.42632372000000002</v>
      </c>
      <c r="I16" s="26">
        <v>0.43668715000000002</v>
      </c>
      <c r="J16" s="26">
        <v>0.42780588000000003</v>
      </c>
      <c r="K16" s="26">
        <v>0.43602522999999999</v>
      </c>
      <c r="L16" s="26">
        <v>0.42935382</v>
      </c>
      <c r="M16" s="26">
        <v>0.41459880999999998</v>
      </c>
      <c r="N16" s="26">
        <v>0.40343043000000001</v>
      </c>
      <c r="O16" s="26">
        <v>0.40231878999999998</v>
      </c>
      <c r="P16" s="26">
        <v>0.37777451000000001</v>
      </c>
      <c r="Q16" s="26">
        <v>0.42295038000000001</v>
      </c>
      <c r="R16" s="26">
        <v>0.42466798</v>
      </c>
      <c r="S16" s="26">
        <v>0.44355273000000001</v>
      </c>
    </row>
    <row r="17" spans="1:19" ht="20">
      <c r="A17" s="26" t="s">
        <v>155</v>
      </c>
      <c r="B17" s="26">
        <v>0.46001257000000001</v>
      </c>
      <c r="C17" s="26">
        <v>0.48289533000000001</v>
      </c>
      <c r="D17" s="26">
        <v>0.46920267999999998</v>
      </c>
      <c r="E17" s="26">
        <v>0.48002549</v>
      </c>
      <c r="F17" s="26">
        <v>0.50429084999999996</v>
      </c>
      <c r="G17" s="26">
        <v>0.50414795000000001</v>
      </c>
      <c r="H17" s="26">
        <v>0.49523745000000002</v>
      </c>
      <c r="I17" s="26">
        <v>0.50830693999999998</v>
      </c>
      <c r="J17" s="26">
        <v>0.51162589999999997</v>
      </c>
      <c r="K17" s="26">
        <v>0.51712705000000003</v>
      </c>
      <c r="L17" s="26">
        <v>0.51070064000000004</v>
      </c>
      <c r="M17" s="26">
        <v>0.51407393999999995</v>
      </c>
      <c r="N17" s="26">
        <v>0.49227109000000002</v>
      </c>
      <c r="O17" s="26">
        <v>0.49885248999999998</v>
      </c>
      <c r="P17" s="26">
        <v>0.48251927</v>
      </c>
      <c r="Q17" s="26">
        <v>0.49605881000000002</v>
      </c>
      <c r="R17" s="26">
        <v>0.49726314999999999</v>
      </c>
      <c r="S17" s="26">
        <v>0.50218982000000001</v>
      </c>
    </row>
    <row r="18" spans="1:19" ht="20">
      <c r="A18" s="26" t="s">
        <v>156</v>
      </c>
      <c r="B18" s="26">
        <v>0.30532662999999999</v>
      </c>
      <c r="C18" s="26">
        <v>0.32568736999999998</v>
      </c>
      <c r="D18" s="26">
        <v>0.30104892</v>
      </c>
      <c r="E18" s="26">
        <v>0.27611352</v>
      </c>
      <c r="F18" s="26">
        <v>0.23130065</v>
      </c>
      <c r="G18" s="26">
        <v>0.19871021</v>
      </c>
      <c r="H18" s="26">
        <v>0.2127202</v>
      </c>
      <c r="I18" s="26">
        <v>0.22222886</v>
      </c>
      <c r="J18" s="26">
        <v>0.23887842000000001</v>
      </c>
      <c r="K18" s="26">
        <v>0.26315875999999999</v>
      </c>
      <c r="L18" s="26">
        <v>0.27214946000000001</v>
      </c>
      <c r="M18" s="26">
        <v>0.27719762999999997</v>
      </c>
      <c r="N18" s="26">
        <v>0.28606564000000001</v>
      </c>
      <c r="O18" s="26">
        <v>0.33317838999999999</v>
      </c>
      <c r="P18" s="26">
        <v>0.33436706999999999</v>
      </c>
      <c r="Q18" s="26">
        <v>0.31656224999999999</v>
      </c>
      <c r="R18" s="26">
        <v>0.31123899999999999</v>
      </c>
      <c r="S18" s="26">
        <v>0.32148951999999997</v>
      </c>
    </row>
    <row r="19" spans="1:19" ht="20">
      <c r="A19" s="26" t="s">
        <v>158</v>
      </c>
      <c r="B19" s="26">
        <v>0.34764830000000002</v>
      </c>
      <c r="C19" s="26">
        <v>0.34799596999999999</v>
      </c>
      <c r="D19" s="26">
        <v>0.35556346999999999</v>
      </c>
      <c r="E19" s="26">
        <v>0.33850005</v>
      </c>
      <c r="F19" s="26">
        <v>0.35141885</v>
      </c>
      <c r="G19" s="26">
        <v>0.33469191999999998</v>
      </c>
      <c r="H19" s="26">
        <v>0.32624552000000001</v>
      </c>
      <c r="I19" s="26">
        <v>0.32689137000000001</v>
      </c>
      <c r="J19" s="26">
        <v>0.35329468000000003</v>
      </c>
      <c r="K19" s="26">
        <v>0.34302694</v>
      </c>
      <c r="L19" s="26">
        <v>0.33120789</v>
      </c>
      <c r="M19" s="26">
        <v>0.34699653000000003</v>
      </c>
      <c r="N19" s="26">
        <v>0.36127859000000001</v>
      </c>
      <c r="O19" s="26">
        <v>0.3550083</v>
      </c>
      <c r="P19" s="26">
        <v>0.36008722999999998</v>
      </c>
      <c r="Q19" s="26">
        <v>0.37081639</v>
      </c>
      <c r="R19" s="26">
        <v>0.37538223999999998</v>
      </c>
      <c r="S19" s="26">
        <v>0.37709384000000001</v>
      </c>
    </row>
    <row r="20" spans="1:19" ht="20">
      <c r="A20" s="26" t="s">
        <v>159</v>
      </c>
      <c r="B20" s="26">
        <v>0.48356924000000001</v>
      </c>
      <c r="C20" s="26">
        <v>0.48057801</v>
      </c>
      <c r="D20" s="26">
        <v>0.48210829999999999</v>
      </c>
      <c r="E20" s="26">
        <v>0.46981410000000001</v>
      </c>
      <c r="F20" s="26">
        <v>0.45678970000000002</v>
      </c>
      <c r="G20" s="26">
        <v>0.43646832000000002</v>
      </c>
      <c r="H20" s="26">
        <v>0.45686559999999998</v>
      </c>
      <c r="I20" s="26">
        <v>0.48778927</v>
      </c>
      <c r="J20" s="26">
        <v>0.49231404000000001</v>
      </c>
      <c r="K20" s="26">
        <v>0.48898828999999999</v>
      </c>
      <c r="L20" s="26">
        <v>0.48688351000000002</v>
      </c>
      <c r="M20" s="26">
        <v>0.50879589000000003</v>
      </c>
      <c r="N20" s="26">
        <v>0.47190306999999998</v>
      </c>
      <c r="O20" s="26">
        <v>0.46813289000000002</v>
      </c>
      <c r="P20" s="26">
        <v>0.46705728000000002</v>
      </c>
      <c r="Q20" s="26">
        <v>0.46670675</v>
      </c>
      <c r="R20" s="26">
        <v>0.45161622000000001</v>
      </c>
      <c r="S20" s="26">
        <v>0.44411599000000002</v>
      </c>
    </row>
    <row r="21" spans="1:19" ht="20">
      <c r="A21" s="26" t="s">
        <v>160</v>
      </c>
      <c r="B21" s="26">
        <v>0.16721251000000001</v>
      </c>
      <c r="C21" s="26">
        <v>0.18066019</v>
      </c>
      <c r="D21" s="26">
        <v>0.20504243</v>
      </c>
      <c r="E21" s="26">
        <v>0.23655958999999999</v>
      </c>
      <c r="F21" s="26">
        <v>0.29221319000000001</v>
      </c>
      <c r="G21" s="26">
        <v>0.32419689000000002</v>
      </c>
      <c r="H21" s="26">
        <v>0.28952988000000002</v>
      </c>
      <c r="I21" s="26">
        <v>0.31882395000000002</v>
      </c>
      <c r="J21" s="26">
        <v>0.35488212000000002</v>
      </c>
      <c r="K21" s="26">
        <v>0.35034469000000001</v>
      </c>
      <c r="L21" s="26">
        <v>0.35603033000000001</v>
      </c>
      <c r="M21" s="26">
        <v>0.35713372999999998</v>
      </c>
      <c r="N21" s="26">
        <v>0.35358361999999999</v>
      </c>
      <c r="O21" s="26">
        <v>0.34951101000000001</v>
      </c>
      <c r="P21" s="26">
        <v>0.35312447000000002</v>
      </c>
      <c r="Q21" s="26">
        <v>0.35952189000000001</v>
      </c>
      <c r="R21" s="26">
        <v>0.35134559999999998</v>
      </c>
      <c r="S21" s="26">
        <v>0.3492287</v>
      </c>
    </row>
    <row r="22" spans="1:19" ht="20">
      <c r="A22" s="26" t="s">
        <v>161</v>
      </c>
      <c r="B22" s="26">
        <v>0.45870095</v>
      </c>
      <c r="C22" s="26">
        <v>0.49742046000000001</v>
      </c>
      <c r="D22" s="26">
        <v>0.47262557999999999</v>
      </c>
      <c r="E22" s="26">
        <v>0.47258885</v>
      </c>
      <c r="F22" s="26">
        <v>0.47254595999999999</v>
      </c>
      <c r="G22" s="26">
        <v>0.46953518</v>
      </c>
      <c r="H22" s="26">
        <v>0.43233279000000002</v>
      </c>
      <c r="I22" s="26">
        <v>0.39325367999999999</v>
      </c>
      <c r="J22" s="26">
        <v>0.36865808</v>
      </c>
      <c r="K22" s="26">
        <v>0.37868036999999999</v>
      </c>
      <c r="L22" s="26">
        <v>0.3727395</v>
      </c>
      <c r="M22" s="26">
        <v>0.35785866999999999</v>
      </c>
      <c r="N22" s="26">
        <v>0.36366736999999999</v>
      </c>
      <c r="O22" s="26">
        <v>0.36766868000000003</v>
      </c>
      <c r="P22" s="26">
        <v>0.36785518</v>
      </c>
      <c r="Q22" s="26">
        <v>0.35667251</v>
      </c>
      <c r="R22" s="26">
        <v>0.34831583999999999</v>
      </c>
      <c r="S22" s="26">
        <v>0.35210350000000001</v>
      </c>
    </row>
    <row r="23" spans="1:19" ht="20">
      <c r="A23" s="26" t="s">
        <v>162</v>
      </c>
      <c r="B23" s="26">
        <v>0.40655648999999999</v>
      </c>
      <c r="C23" s="26">
        <v>0.43327915</v>
      </c>
      <c r="D23" s="26">
        <v>0.43491163999999999</v>
      </c>
      <c r="E23" s="26">
        <v>0.44144358</v>
      </c>
      <c r="F23" s="26">
        <v>0.44412043000000001</v>
      </c>
      <c r="G23" s="26">
        <v>0.45040649999999999</v>
      </c>
      <c r="H23" s="26">
        <v>0.44850243000000001</v>
      </c>
      <c r="I23" s="26">
        <v>0.45751258</v>
      </c>
      <c r="J23" s="26">
        <v>0.44551495000000002</v>
      </c>
      <c r="K23" s="26">
        <v>0.43696573</v>
      </c>
      <c r="L23" s="26">
        <v>0.43361113000000001</v>
      </c>
      <c r="M23" s="26">
        <v>0.42074511999999997</v>
      </c>
      <c r="N23" s="26">
        <v>0.41319401</v>
      </c>
      <c r="O23" s="26">
        <v>0.40831342999999998</v>
      </c>
      <c r="P23" s="26">
        <v>0.3979779</v>
      </c>
      <c r="Q23" s="26">
        <v>0.40260986999999998</v>
      </c>
      <c r="R23" s="26">
        <v>0.39326362999999998</v>
      </c>
      <c r="S23" s="26">
        <v>0.39911100999999999</v>
      </c>
    </row>
    <row r="24" spans="1:19" ht="20">
      <c r="A24" s="26" t="s">
        <v>163</v>
      </c>
      <c r="B24" s="26">
        <v>0.45175960999999998</v>
      </c>
      <c r="C24" s="26">
        <v>0.45441194000000001</v>
      </c>
      <c r="D24" s="26">
        <v>0.45877435</v>
      </c>
      <c r="E24" s="26">
        <v>0.45009855999999998</v>
      </c>
      <c r="F24" s="26">
        <v>0.45944499</v>
      </c>
      <c r="G24" s="26">
        <v>0.46477912999999998</v>
      </c>
      <c r="H24" s="26">
        <v>0.44893843999999999</v>
      </c>
      <c r="I24" s="26">
        <v>0.42603265000000001</v>
      </c>
      <c r="J24" s="26">
        <v>0.41293670999999998</v>
      </c>
      <c r="K24" s="26">
        <v>0.39470179</v>
      </c>
      <c r="L24" s="26">
        <v>0.31807041000000003</v>
      </c>
      <c r="M24" s="26">
        <v>0.32577985999999998</v>
      </c>
      <c r="N24" s="26">
        <v>0.32842871000000001</v>
      </c>
      <c r="O24" s="26">
        <v>0.32995970000000002</v>
      </c>
      <c r="P24" s="26">
        <v>0.33158103</v>
      </c>
      <c r="Q24" s="26">
        <v>0.32093663</v>
      </c>
      <c r="R24" s="26">
        <v>0.31031838</v>
      </c>
      <c r="S24" s="26">
        <v>0.30444378999999999</v>
      </c>
    </row>
    <row r="25" spans="1:19" ht="20">
      <c r="A25" s="26" t="s">
        <v>164</v>
      </c>
      <c r="B25" s="26">
        <v>0.51134201000000001</v>
      </c>
      <c r="C25" s="26">
        <v>0.47842931</v>
      </c>
      <c r="D25" s="26">
        <v>0.42988288000000002</v>
      </c>
      <c r="E25" s="26">
        <v>0.41071691999999999</v>
      </c>
      <c r="F25" s="26">
        <v>0.41403701999999998</v>
      </c>
      <c r="G25" s="26">
        <v>0.40380373000000003</v>
      </c>
      <c r="H25" s="26">
        <v>0.34570852000000002</v>
      </c>
      <c r="I25" s="26">
        <v>0.35981275000000001</v>
      </c>
      <c r="J25" s="26">
        <v>0.33459948</v>
      </c>
      <c r="K25" s="26">
        <v>0.33640593000000002</v>
      </c>
      <c r="L25" s="26">
        <v>0.33618540000000002</v>
      </c>
      <c r="M25" s="26">
        <v>0.33356786999999999</v>
      </c>
      <c r="N25" s="26">
        <v>0.34584308000000002</v>
      </c>
      <c r="O25" s="26">
        <v>0.34067770000000003</v>
      </c>
      <c r="P25" s="26">
        <v>0.35950072999999999</v>
      </c>
      <c r="Q25" s="26">
        <v>0.36859416</v>
      </c>
      <c r="R25" s="26">
        <v>0.35974281000000002</v>
      </c>
      <c r="S25" s="26">
        <v>0.36754409999999998</v>
      </c>
    </row>
    <row r="26" spans="1:19" ht="20">
      <c r="A26" s="26" t="s">
        <v>165</v>
      </c>
      <c r="B26" s="26">
        <v>0.65979812999999998</v>
      </c>
      <c r="C26" s="26">
        <v>0.64844785999999999</v>
      </c>
      <c r="D26" s="26">
        <v>0.63168175999999998</v>
      </c>
      <c r="E26" s="26">
        <v>0.64137849000000002</v>
      </c>
      <c r="F26" s="26">
        <v>0.62971500000000002</v>
      </c>
      <c r="G26" s="26">
        <v>0.63835326999999997</v>
      </c>
      <c r="H26" s="26">
        <v>0.66064290000000003</v>
      </c>
      <c r="I26" s="26">
        <v>0.65481045000000004</v>
      </c>
      <c r="J26" s="26">
        <v>0.65034046000000001</v>
      </c>
      <c r="K26" s="26">
        <v>0.66185355999999995</v>
      </c>
      <c r="L26" s="26">
        <v>0.66058161000000004</v>
      </c>
      <c r="M26" s="26">
        <v>0.65513697000000004</v>
      </c>
      <c r="N26" s="26">
        <v>0.65387510999999998</v>
      </c>
      <c r="O26" s="26">
        <v>0.66025270999999996</v>
      </c>
      <c r="P26" s="26">
        <v>0.64761895999999997</v>
      </c>
      <c r="Q26" s="26">
        <v>0.64059131000000002</v>
      </c>
      <c r="R26" s="26">
        <v>0.64635962000000002</v>
      </c>
      <c r="S26" s="26">
        <v>0.64487782999999999</v>
      </c>
    </row>
    <row r="27" spans="1:19" ht="20">
      <c r="A27" s="26" t="s">
        <v>166</v>
      </c>
      <c r="B27" s="26">
        <v>0.43783611</v>
      </c>
      <c r="C27" s="26">
        <v>0.42327776</v>
      </c>
      <c r="D27" s="26">
        <v>0.41479422999999999</v>
      </c>
      <c r="E27" s="26">
        <v>0.41589049</v>
      </c>
      <c r="F27" s="26">
        <v>0.43537374000000001</v>
      </c>
      <c r="G27" s="26">
        <v>0.43529871999999997</v>
      </c>
      <c r="H27" s="26">
        <v>0.44224626</v>
      </c>
      <c r="I27" s="26">
        <v>0.45943573999999998</v>
      </c>
      <c r="J27" s="26">
        <v>0.45454480000000003</v>
      </c>
      <c r="K27" s="26">
        <v>0.44302175999999999</v>
      </c>
      <c r="L27" s="26">
        <v>0.43937774000000002</v>
      </c>
      <c r="M27" s="26">
        <v>0.40179436000000002</v>
      </c>
      <c r="N27" s="26">
        <v>0.39330134</v>
      </c>
      <c r="O27" s="26">
        <v>0.37476817000000001</v>
      </c>
      <c r="P27" s="26">
        <v>0.3227737</v>
      </c>
      <c r="Q27" s="26">
        <v>0.33412269</v>
      </c>
      <c r="R27" s="26">
        <v>0.33828243000000002</v>
      </c>
      <c r="S27" s="26">
        <v>0.34253581</v>
      </c>
    </row>
    <row r="28" spans="1:19" ht="20">
      <c r="A28" s="26" t="s">
        <v>167</v>
      </c>
      <c r="B28" s="26">
        <v>0.55942486000000002</v>
      </c>
      <c r="C28" s="26">
        <v>0.56632329000000003</v>
      </c>
      <c r="D28" s="26">
        <v>0.55054700000000001</v>
      </c>
      <c r="E28" s="26">
        <v>0.54635535000000002</v>
      </c>
      <c r="F28" s="26">
        <v>0.56479648999999998</v>
      </c>
      <c r="G28" s="26">
        <v>0.57108269</v>
      </c>
      <c r="H28" s="26">
        <v>0.61725613000000001</v>
      </c>
      <c r="I28" s="26">
        <v>0.57684771999999995</v>
      </c>
      <c r="J28" s="26">
        <v>0.57303261999999999</v>
      </c>
      <c r="K28" s="26">
        <v>0.57097156999999998</v>
      </c>
      <c r="L28" s="26">
        <v>0.58321666000000005</v>
      </c>
      <c r="M28" s="26">
        <v>0.58269499999999996</v>
      </c>
      <c r="N28" s="26">
        <v>0.55459915999999998</v>
      </c>
      <c r="O28" s="26">
        <v>0.56033451999999995</v>
      </c>
      <c r="P28" s="26">
        <v>0.56630970000000003</v>
      </c>
      <c r="Q28" s="26">
        <v>0.55346740000000005</v>
      </c>
      <c r="R28" s="26">
        <v>0.56326379999999998</v>
      </c>
      <c r="S28" s="26">
        <v>0.55973888999999999</v>
      </c>
    </row>
    <row r="29" spans="1:19" ht="20">
      <c r="A29" s="26" t="s">
        <v>168</v>
      </c>
      <c r="B29" s="26">
        <v>0.37889230000000002</v>
      </c>
      <c r="C29" s="26">
        <v>0.39914885999999999</v>
      </c>
      <c r="D29" s="26">
        <v>0.37697955999999999</v>
      </c>
      <c r="E29" s="26">
        <v>0.38890552</v>
      </c>
      <c r="F29" s="26">
        <v>0.39440181000000002</v>
      </c>
      <c r="G29" s="26">
        <v>0.38914449000000001</v>
      </c>
      <c r="H29" s="26">
        <v>0.38234158000000001</v>
      </c>
      <c r="I29" s="26">
        <v>0.37427997000000002</v>
      </c>
      <c r="J29" s="26">
        <v>0.36908950000000001</v>
      </c>
      <c r="K29" s="26">
        <v>0.3863296</v>
      </c>
      <c r="L29" s="26">
        <v>0.35889882000000001</v>
      </c>
      <c r="M29" s="26">
        <v>0.35412130000000003</v>
      </c>
      <c r="N29" s="26">
        <v>0.34922917999999997</v>
      </c>
      <c r="O29" s="26">
        <v>0.35893014000000001</v>
      </c>
      <c r="P29" s="26">
        <v>0.35629976000000002</v>
      </c>
      <c r="Q29" s="26">
        <v>0.34688490999999999</v>
      </c>
      <c r="R29" s="26">
        <v>0.35472645000000003</v>
      </c>
      <c r="S29" s="26">
        <v>0.35496851000000001</v>
      </c>
    </row>
    <row r="30" spans="1:19" ht="20">
      <c r="A30" s="26" t="s">
        <v>169</v>
      </c>
      <c r="B30" s="26">
        <v>0.22572635999999999</v>
      </c>
      <c r="C30" s="26">
        <v>0.22699908999999999</v>
      </c>
      <c r="D30" s="26">
        <v>0.21882510999999999</v>
      </c>
      <c r="E30" s="26">
        <v>0.26436130000000002</v>
      </c>
      <c r="F30" s="26">
        <v>0.25726894</v>
      </c>
      <c r="G30" s="26">
        <v>0.26348332000000002</v>
      </c>
      <c r="H30" s="26">
        <v>0.28471650999999998</v>
      </c>
      <c r="I30" s="26">
        <v>0.26806872999999998</v>
      </c>
      <c r="J30" s="26">
        <v>0.25845841000000003</v>
      </c>
      <c r="K30" s="26">
        <v>0.26340371000000001</v>
      </c>
      <c r="L30" s="26">
        <v>0.26014987000000001</v>
      </c>
      <c r="M30" s="26">
        <v>0.25933386000000003</v>
      </c>
      <c r="N30" s="26">
        <v>0.25001687</v>
      </c>
      <c r="O30" s="26">
        <v>0.27263076000000003</v>
      </c>
      <c r="P30" s="26">
        <v>0.27174933000000001</v>
      </c>
      <c r="Q30" s="26">
        <v>0.27228210000000003</v>
      </c>
      <c r="R30" s="26">
        <v>0.27369916</v>
      </c>
      <c r="S30" s="26">
        <v>0.27395070999999999</v>
      </c>
    </row>
    <row r="31" spans="1:19" ht="20">
      <c r="A31" s="26" t="s">
        <v>170</v>
      </c>
      <c r="B31" s="26">
        <v>0.33399205999999998</v>
      </c>
      <c r="C31" s="26">
        <v>0.35714723999999998</v>
      </c>
      <c r="D31" s="26">
        <v>0.35693555999999999</v>
      </c>
      <c r="E31" s="26">
        <v>0.33487215999999997</v>
      </c>
      <c r="F31" s="26">
        <v>0.39937314000000002</v>
      </c>
      <c r="G31" s="26">
        <v>0.43089077999999997</v>
      </c>
      <c r="H31" s="26">
        <v>0.44918376999999998</v>
      </c>
      <c r="I31" s="26">
        <v>0.44890433000000002</v>
      </c>
      <c r="J31" s="26">
        <v>0.48834970999999999</v>
      </c>
      <c r="K31" s="26">
        <v>0.49606877999999999</v>
      </c>
      <c r="L31" s="26">
        <v>0.50944904999999996</v>
      </c>
      <c r="M31" s="26">
        <v>0.52949933000000005</v>
      </c>
      <c r="N31" s="26">
        <v>0.55050261</v>
      </c>
      <c r="O31" s="26">
        <v>0.55680779000000002</v>
      </c>
      <c r="P31" s="26">
        <v>0.55027587</v>
      </c>
      <c r="Q31" s="26">
        <v>0.55900044000000004</v>
      </c>
      <c r="R31" s="26">
        <v>0.55374758999999996</v>
      </c>
      <c r="S31" s="26">
        <v>0.55034289000000003</v>
      </c>
    </row>
    <row r="32" spans="1:19" ht="20">
      <c r="A32" s="26" t="s">
        <v>171</v>
      </c>
      <c r="B32" s="26">
        <v>0.48243452999999997</v>
      </c>
      <c r="C32" s="26">
        <v>0.45484539000000002</v>
      </c>
      <c r="D32" s="26">
        <v>0.45338079999999997</v>
      </c>
      <c r="E32" s="26">
        <v>0.43149686999999998</v>
      </c>
      <c r="F32" s="26">
        <v>0.44872105000000001</v>
      </c>
      <c r="G32" s="26">
        <v>0.44760705000000001</v>
      </c>
      <c r="H32" s="26">
        <v>0.43776503</v>
      </c>
      <c r="I32" s="26">
        <v>0.43140621000000001</v>
      </c>
      <c r="J32" s="26">
        <v>0.42253099</v>
      </c>
      <c r="K32" s="26">
        <v>0.42790112000000002</v>
      </c>
      <c r="L32" s="26">
        <v>0.42122564000000001</v>
      </c>
      <c r="M32" s="26">
        <v>0.42421410999999998</v>
      </c>
      <c r="N32" s="26">
        <v>0.43573345000000002</v>
      </c>
      <c r="O32" s="26">
        <v>0.43469732999999999</v>
      </c>
      <c r="P32" s="26">
        <v>0.43945380000000001</v>
      </c>
      <c r="Q32" s="26">
        <v>0.44857625000000001</v>
      </c>
      <c r="R32" s="26">
        <v>0.46446109000000002</v>
      </c>
      <c r="S32" s="26">
        <v>0.46332599000000002</v>
      </c>
    </row>
    <row r="33" spans="1:19" ht="20">
      <c r="A33" s="26" t="s">
        <v>172</v>
      </c>
      <c r="B33" s="26">
        <v>0.49904953000000002</v>
      </c>
      <c r="C33" s="26">
        <v>0.47269031</v>
      </c>
      <c r="D33" s="26">
        <v>0.49129374999999997</v>
      </c>
      <c r="E33" s="26">
        <v>0.48281252000000002</v>
      </c>
      <c r="F33" s="26">
        <v>0.44695861999999997</v>
      </c>
      <c r="G33" s="26">
        <v>0.43711432</v>
      </c>
      <c r="H33" s="26">
        <v>0.44139015999999998</v>
      </c>
      <c r="I33" s="26">
        <v>0.43639905000000001</v>
      </c>
      <c r="J33" s="26">
        <v>0.41806231999999999</v>
      </c>
      <c r="K33" s="26">
        <v>0.43224507000000001</v>
      </c>
      <c r="L33" s="26">
        <v>0.46825282000000001</v>
      </c>
      <c r="M33" s="26">
        <v>0.47826556999999997</v>
      </c>
      <c r="N33" s="26">
        <v>0.48556707999999998</v>
      </c>
      <c r="O33" s="26">
        <v>0.48935445</v>
      </c>
      <c r="P33" s="26">
        <v>0.48403538000000002</v>
      </c>
      <c r="Q33" s="26">
        <v>0.48410976</v>
      </c>
      <c r="R33" s="26">
        <v>0.48475144999999997</v>
      </c>
      <c r="S33" s="26">
        <v>0.49603271999999998</v>
      </c>
    </row>
    <row r="34" spans="1:19" ht="20">
      <c r="A34" s="26" t="s">
        <v>173</v>
      </c>
      <c r="B34" s="26">
        <v>0.54810968999999998</v>
      </c>
      <c r="C34" s="26">
        <v>0.55620248000000005</v>
      </c>
      <c r="D34" s="26">
        <v>0.51497294999999998</v>
      </c>
      <c r="E34" s="26">
        <v>0.55873388000000002</v>
      </c>
      <c r="F34" s="26">
        <v>0.52130697000000004</v>
      </c>
      <c r="G34" s="26">
        <v>0.51359926</v>
      </c>
      <c r="H34" s="26">
        <v>0.53898699999999999</v>
      </c>
      <c r="I34" s="26">
        <v>0.53275355999999996</v>
      </c>
      <c r="J34" s="26">
        <v>0.54556872999999995</v>
      </c>
      <c r="K34" s="26">
        <v>0.55121129000000002</v>
      </c>
      <c r="L34" s="26">
        <v>0.54698696999999996</v>
      </c>
      <c r="M34" s="26">
        <v>0.55607728999999995</v>
      </c>
      <c r="N34" s="26">
        <v>0.53621134000000004</v>
      </c>
      <c r="O34" s="26">
        <v>0.59114031</v>
      </c>
      <c r="P34" s="26">
        <v>0.57630833000000004</v>
      </c>
      <c r="Q34" s="26">
        <v>0.57508846999999996</v>
      </c>
      <c r="R34" s="26">
        <v>0.57781676000000004</v>
      </c>
      <c r="S34" s="26">
        <v>0.59164521000000003</v>
      </c>
    </row>
    <row r="35" spans="1:19" ht="20">
      <c r="A35" s="26" t="s">
        <v>176</v>
      </c>
      <c r="B35" s="26">
        <v>0.55330979999999996</v>
      </c>
      <c r="C35" s="26">
        <v>0.55762575999999997</v>
      </c>
      <c r="D35" s="26">
        <v>0.56408144999999998</v>
      </c>
      <c r="E35" s="26">
        <v>0.57088755000000002</v>
      </c>
      <c r="F35" s="26">
        <v>0.57923095000000002</v>
      </c>
      <c r="G35" s="26">
        <v>0.55761417000000002</v>
      </c>
      <c r="H35" s="26">
        <v>0.54760405000000001</v>
      </c>
      <c r="I35" s="26">
        <v>0.53701266000000003</v>
      </c>
      <c r="J35" s="26">
        <v>0.53641296000000005</v>
      </c>
      <c r="K35" s="26">
        <v>0.53737981999999995</v>
      </c>
      <c r="L35" s="26">
        <v>0.52183553999999999</v>
      </c>
      <c r="M35" s="26">
        <v>0.52773544999999999</v>
      </c>
      <c r="N35" s="26">
        <v>0.51869772000000003</v>
      </c>
      <c r="O35" s="26">
        <v>0.51576124999999995</v>
      </c>
      <c r="P35" s="26">
        <v>0.52226026000000003</v>
      </c>
      <c r="Q35" s="26">
        <v>0.50181122</v>
      </c>
      <c r="R35" s="26">
        <v>0.49612255</v>
      </c>
      <c r="S35" s="26">
        <v>0.50492298000000002</v>
      </c>
    </row>
    <row r="36" spans="1:19" ht="20">
      <c r="A36" s="26" t="s">
        <v>178</v>
      </c>
      <c r="B36" s="26">
        <v>0.23975461000000001</v>
      </c>
      <c r="C36" s="26">
        <v>0.20467255000000001</v>
      </c>
      <c r="D36" s="26">
        <v>0.23333119999999999</v>
      </c>
      <c r="E36" s="26">
        <v>0.19336658000000001</v>
      </c>
      <c r="F36" s="26">
        <v>0.22039976</v>
      </c>
      <c r="G36" s="26">
        <v>0.19546226999999999</v>
      </c>
      <c r="H36" s="26">
        <v>0.17621418</v>
      </c>
      <c r="I36" s="26">
        <v>0.20398081000000001</v>
      </c>
      <c r="J36" s="26">
        <v>0.19327657000000001</v>
      </c>
      <c r="K36" s="26">
        <v>0.20332926000000001</v>
      </c>
      <c r="L36" s="26">
        <v>0.19099796999999999</v>
      </c>
      <c r="M36" s="26">
        <v>0.19435825000000001</v>
      </c>
      <c r="N36" s="26">
        <v>0.19395952999999999</v>
      </c>
      <c r="O36" s="26">
        <v>0.19700397</v>
      </c>
      <c r="P36" s="26">
        <v>0.18372761000000001</v>
      </c>
      <c r="Q36" s="26">
        <v>0.20280485000000001</v>
      </c>
      <c r="R36" s="26">
        <v>0.21246055</v>
      </c>
      <c r="S36" s="26">
        <v>0.21823846</v>
      </c>
    </row>
    <row r="37" spans="1:19" ht="20">
      <c r="A37" s="26" t="s">
        <v>180</v>
      </c>
      <c r="B37" s="26">
        <v>0.38962689</v>
      </c>
      <c r="C37" s="26">
        <v>0.36839851000000001</v>
      </c>
      <c r="D37" s="26">
        <v>0.34544335999999998</v>
      </c>
      <c r="E37" s="26">
        <v>0.30201568000000001</v>
      </c>
      <c r="F37" s="26">
        <v>0.33462132999999999</v>
      </c>
      <c r="G37" s="26">
        <v>0.34362809999999999</v>
      </c>
      <c r="H37" s="26">
        <v>0.35585393999999998</v>
      </c>
      <c r="I37" s="26">
        <v>0.35508379000000001</v>
      </c>
      <c r="J37" s="26">
        <v>0.35502884000000001</v>
      </c>
      <c r="K37" s="26">
        <v>0.34932050999999997</v>
      </c>
      <c r="L37" s="26">
        <v>0.34528181000000002</v>
      </c>
      <c r="M37" s="26">
        <v>0.33914145000000001</v>
      </c>
      <c r="N37" s="26">
        <v>0.36545708999999998</v>
      </c>
      <c r="O37" s="26">
        <v>0.37533952999999998</v>
      </c>
      <c r="P37" s="26">
        <v>0.38984669</v>
      </c>
      <c r="Q37" s="26">
        <v>0.35345168999999999</v>
      </c>
      <c r="R37" s="26">
        <v>0.36519562</v>
      </c>
      <c r="S37" s="26">
        <v>0.36623810000000001</v>
      </c>
    </row>
    <row r="38" spans="1:19" ht="20">
      <c r="A38" s="26" t="s">
        <v>181</v>
      </c>
      <c r="B38" s="26">
        <v>0.36094320000000002</v>
      </c>
      <c r="C38" s="26">
        <v>0.36604565999999999</v>
      </c>
      <c r="D38" s="26">
        <v>0.37271706999999998</v>
      </c>
      <c r="E38" s="26">
        <v>0.35573578</v>
      </c>
      <c r="F38" s="26">
        <v>0.38386827000000001</v>
      </c>
      <c r="G38" s="26">
        <v>0.39091207</v>
      </c>
      <c r="H38" s="26">
        <v>0.39177201</v>
      </c>
      <c r="I38" s="26">
        <v>0.38249225999999997</v>
      </c>
      <c r="J38" s="26">
        <v>0.38219396999999999</v>
      </c>
      <c r="K38" s="26">
        <v>0.38565554000000002</v>
      </c>
      <c r="L38" s="26">
        <v>0.38300356000000002</v>
      </c>
      <c r="M38" s="26">
        <v>0.38130037999999999</v>
      </c>
      <c r="N38" s="26">
        <v>0.37356975999999997</v>
      </c>
      <c r="O38" s="26">
        <v>0.37898186</v>
      </c>
      <c r="P38" s="26">
        <v>0.39170511000000002</v>
      </c>
      <c r="Q38" s="26">
        <v>0.39604257999999998</v>
      </c>
      <c r="R38" s="26">
        <v>0.38973796999999999</v>
      </c>
      <c r="S38" s="26">
        <v>0.37753132</v>
      </c>
    </row>
    <row r="39" spans="1:19" ht="20">
      <c r="A39" s="26" t="s">
        <v>182</v>
      </c>
      <c r="B39" s="26">
        <v>0.40746939999999998</v>
      </c>
      <c r="C39" s="26">
        <v>0.43485955999999998</v>
      </c>
      <c r="D39" s="26">
        <v>0.42950930999999998</v>
      </c>
      <c r="E39" s="26">
        <v>0.41506379999999998</v>
      </c>
      <c r="F39" s="26">
        <v>0.43284820000000002</v>
      </c>
      <c r="G39" s="26">
        <v>0.44836871</v>
      </c>
      <c r="H39" s="26">
        <v>0.46084691999999999</v>
      </c>
      <c r="I39" s="26">
        <v>0.45472347000000002</v>
      </c>
      <c r="J39" s="26">
        <v>0.45066463000000001</v>
      </c>
      <c r="K39" s="26">
        <v>0.46115136000000001</v>
      </c>
      <c r="L39" s="26">
        <v>0.47912005000000002</v>
      </c>
      <c r="M39" s="26">
        <v>0.47063930999999998</v>
      </c>
      <c r="N39" s="26">
        <v>0.45667335999999997</v>
      </c>
      <c r="O39" s="26">
        <v>0.46012117000000002</v>
      </c>
      <c r="P39" s="26">
        <v>0.45052094999999998</v>
      </c>
      <c r="Q39" s="26">
        <v>0.44226801999999998</v>
      </c>
      <c r="R39" s="26">
        <v>0.43164113999999998</v>
      </c>
      <c r="S39" s="26">
        <v>0.41499251999999998</v>
      </c>
    </row>
    <row r="40" spans="1:19" ht="20">
      <c r="A40" s="26" t="s">
        <v>183</v>
      </c>
      <c r="B40" s="26">
        <v>0.19793801</v>
      </c>
      <c r="C40" s="26">
        <v>0.20828524000000001</v>
      </c>
      <c r="D40" s="26">
        <v>0.18885420999999999</v>
      </c>
      <c r="E40" s="26">
        <v>0.17825631</v>
      </c>
      <c r="F40" s="26">
        <v>0.20733169000000001</v>
      </c>
      <c r="G40" s="26">
        <v>0.18489264</v>
      </c>
      <c r="H40" s="26">
        <v>0.18456665999999999</v>
      </c>
      <c r="I40" s="26">
        <v>0.18425950999999999</v>
      </c>
      <c r="J40" s="26">
        <v>0.18991273</v>
      </c>
      <c r="K40" s="26">
        <v>0.20358112</v>
      </c>
      <c r="L40" s="26">
        <v>0.22225125000000001</v>
      </c>
      <c r="M40" s="26">
        <v>0.22965932</v>
      </c>
      <c r="N40" s="26">
        <v>0.23274513999999999</v>
      </c>
      <c r="O40" s="26">
        <v>0.25916711999999997</v>
      </c>
      <c r="P40" s="26">
        <v>0.25629713999999998</v>
      </c>
      <c r="Q40" s="26">
        <v>0.25886498000000002</v>
      </c>
      <c r="R40" s="26">
        <v>0.26885857000000002</v>
      </c>
      <c r="S40" s="26">
        <v>0.26249591</v>
      </c>
    </row>
    <row r="41" spans="1:19">
      <c r="A41" s="5"/>
      <c r="B41" s="6"/>
      <c r="C41" s="7"/>
      <c r="D41" s="7"/>
      <c r="E41" s="7"/>
      <c r="F41" s="7"/>
      <c r="G41" s="7"/>
      <c r="H41" s="7"/>
      <c r="I41" s="7"/>
    </row>
    <row r="42" spans="1:19">
      <c r="A42" s="5"/>
      <c r="B42" s="6"/>
      <c r="C42" s="7"/>
      <c r="D42" s="7"/>
      <c r="E42" s="7"/>
      <c r="F42" s="7"/>
      <c r="G42" s="7"/>
      <c r="H42" s="7"/>
      <c r="I42" s="7"/>
    </row>
    <row r="43" spans="1:19">
      <c r="A43" s="5"/>
      <c r="B43" s="6"/>
      <c r="C43" s="7"/>
      <c r="D43" s="7"/>
      <c r="E43" s="7"/>
      <c r="F43" s="7"/>
      <c r="G43" s="7"/>
      <c r="H43" s="7"/>
      <c r="I43" s="7"/>
    </row>
    <row r="44" spans="1:19">
      <c r="A44" s="5"/>
      <c r="B44" s="6"/>
      <c r="C44" s="7"/>
      <c r="D44" s="7"/>
      <c r="E44" s="7"/>
      <c r="F44" s="7"/>
      <c r="G44" s="7"/>
      <c r="H44" s="7"/>
      <c r="I44" s="7"/>
    </row>
    <row r="45" spans="1:19">
      <c r="A45" s="5"/>
      <c r="B45" s="6"/>
      <c r="C45" s="7"/>
      <c r="D45" s="7"/>
      <c r="E45" s="7"/>
      <c r="F45" s="7"/>
      <c r="G45" s="7"/>
      <c r="H45" s="7"/>
      <c r="I45" s="7"/>
    </row>
    <row r="46" spans="1:19">
      <c r="A46" s="5"/>
      <c r="B46" s="6"/>
      <c r="C46" s="7"/>
      <c r="D46" s="7"/>
      <c r="E46" s="7"/>
      <c r="F46" s="7"/>
      <c r="G46" s="7"/>
      <c r="H46" s="7"/>
      <c r="I46" s="7"/>
    </row>
    <row r="47" spans="1:19">
      <c r="A47" s="5"/>
      <c r="B47" s="6"/>
      <c r="C47" s="7"/>
      <c r="D47" s="7"/>
      <c r="E47" s="7"/>
      <c r="F47" s="7"/>
      <c r="G47" s="7"/>
      <c r="H47" s="7"/>
      <c r="I47" s="7"/>
    </row>
    <row r="48" spans="1:19">
      <c r="A48" s="5"/>
      <c r="B48" s="6"/>
      <c r="C48" s="7"/>
      <c r="D48" s="7"/>
      <c r="E48" s="7"/>
      <c r="F48" s="7"/>
      <c r="G48" s="7"/>
      <c r="H48" s="7"/>
      <c r="I48" s="7"/>
    </row>
    <row r="49" spans="1:9">
      <c r="A49" s="5"/>
      <c r="B49" s="6"/>
      <c r="C49" s="7"/>
      <c r="D49" s="7"/>
      <c r="E49" s="7"/>
      <c r="F49" s="7"/>
      <c r="G49" s="7"/>
      <c r="H49" s="7"/>
      <c r="I49" s="7"/>
    </row>
    <row r="50" spans="1:9">
      <c r="A50" s="5"/>
      <c r="B50" s="6"/>
      <c r="C50" s="7"/>
      <c r="D50" s="7"/>
      <c r="E50" s="7"/>
      <c r="F50" s="7"/>
      <c r="G50" s="7"/>
      <c r="H50" s="7"/>
      <c r="I50" s="7"/>
    </row>
    <row r="51" spans="1:9">
      <c r="A51" s="5"/>
      <c r="B51" s="6"/>
      <c r="C51" s="7"/>
      <c r="D51" s="7"/>
      <c r="E51" s="7"/>
      <c r="F51" s="7"/>
      <c r="G51" s="7"/>
      <c r="H51" s="7"/>
      <c r="I51" s="7"/>
    </row>
    <row r="52" spans="1:9">
      <c r="A52" s="5"/>
      <c r="B52" s="6"/>
      <c r="C52" s="7"/>
      <c r="D52" s="7"/>
      <c r="E52" s="7"/>
      <c r="F52" s="7"/>
      <c r="G52" s="7"/>
      <c r="H52" s="7"/>
      <c r="I52" s="7"/>
    </row>
    <row r="53" spans="1:9">
      <c r="A53" s="5"/>
      <c r="B53" s="6"/>
      <c r="C53" s="7"/>
      <c r="D53" s="7"/>
      <c r="E53" s="7"/>
      <c r="F53" s="7"/>
      <c r="G53" s="7"/>
      <c r="H53" s="7"/>
      <c r="I53" s="7"/>
    </row>
    <row r="54" spans="1:9">
      <c r="A54" s="5"/>
      <c r="B54" s="6"/>
      <c r="C54" s="7"/>
      <c r="D54" s="7"/>
      <c r="E54" s="7"/>
      <c r="F54" s="7"/>
      <c r="G54" s="7"/>
      <c r="H54" s="7"/>
      <c r="I54" s="7"/>
    </row>
    <row r="55" spans="1:9">
      <c r="A55" s="5"/>
      <c r="B55" s="6"/>
      <c r="C55" s="7"/>
      <c r="D55" s="7"/>
      <c r="E55" s="7"/>
      <c r="F55" s="7"/>
      <c r="G55" s="7"/>
      <c r="H55" s="7"/>
      <c r="I55" s="7"/>
    </row>
    <row r="56" spans="1:9">
      <c r="A56" s="5"/>
      <c r="B56" s="6"/>
      <c r="C56" s="7"/>
      <c r="D56" s="7"/>
      <c r="E56" s="7"/>
      <c r="F56" s="7"/>
      <c r="G56" s="7"/>
      <c r="H56" s="7"/>
      <c r="I56" s="7"/>
    </row>
    <row r="57" spans="1:9">
      <c r="A57" s="5"/>
      <c r="B57" s="6"/>
      <c r="C57" s="7"/>
      <c r="D57" s="7"/>
      <c r="E57" s="7"/>
      <c r="F57" s="7"/>
      <c r="G57" s="7"/>
      <c r="H57" s="7"/>
      <c r="I57" s="7"/>
    </row>
    <row r="58" spans="1:9">
      <c r="A58" s="5"/>
      <c r="B58" s="6"/>
      <c r="C58" s="7"/>
      <c r="D58" s="7"/>
      <c r="E58" s="7"/>
      <c r="F58" s="7"/>
      <c r="G58" s="7"/>
      <c r="H58" s="7"/>
      <c r="I58" s="7"/>
    </row>
    <row r="59" spans="1:9">
      <c r="A59" s="5"/>
      <c r="B59" s="6"/>
      <c r="C59" s="7"/>
      <c r="D59" s="7"/>
      <c r="E59" s="7"/>
      <c r="F59" s="7"/>
      <c r="G59" s="7"/>
      <c r="H59" s="7"/>
      <c r="I59" s="7"/>
    </row>
    <row r="60" spans="1:9">
      <c r="A60" s="5"/>
      <c r="B60" s="6"/>
      <c r="C60" s="7"/>
      <c r="D60" s="7"/>
      <c r="E60" s="7"/>
      <c r="F60" s="7"/>
      <c r="G60" s="7"/>
      <c r="H60" s="7"/>
      <c r="I60" s="7"/>
    </row>
    <row r="61" spans="1:9">
      <c r="A61" s="5"/>
      <c r="B61" s="6"/>
      <c r="C61" s="7"/>
      <c r="D61" s="7"/>
      <c r="E61" s="7"/>
      <c r="F61" s="7"/>
      <c r="G61" s="7"/>
      <c r="H61" s="7"/>
      <c r="I61" s="7"/>
    </row>
    <row r="62" spans="1:9">
      <c r="A62" s="5"/>
      <c r="B62" s="6"/>
      <c r="C62" s="7"/>
      <c r="D62" s="7"/>
      <c r="E62" s="7"/>
      <c r="F62" s="7"/>
      <c r="G62" s="7"/>
      <c r="H62" s="7"/>
      <c r="I62" s="7"/>
    </row>
    <row r="63" spans="1:9">
      <c r="A63" s="5"/>
      <c r="B63" s="6"/>
      <c r="C63" s="7"/>
      <c r="D63" s="7"/>
      <c r="E63" s="7"/>
      <c r="F63" s="7"/>
      <c r="G63" s="7"/>
      <c r="H63" s="7"/>
      <c r="I63" s="7"/>
    </row>
    <row r="64" spans="1:9">
      <c r="A64" s="5"/>
      <c r="B64" s="6"/>
      <c r="C64" s="7"/>
      <c r="D64" s="7"/>
      <c r="E64" s="7"/>
      <c r="F64" s="7"/>
      <c r="G64" s="7"/>
      <c r="H64" s="7"/>
      <c r="I64" s="7"/>
    </row>
    <row r="65" spans="1:9">
      <c r="A65" s="5"/>
      <c r="B65" s="6"/>
      <c r="C65" s="7"/>
      <c r="D65" s="7"/>
      <c r="E65" s="7"/>
      <c r="F65" s="7"/>
      <c r="G65" s="7"/>
      <c r="H65" s="7"/>
      <c r="I65" s="7"/>
    </row>
    <row r="66" spans="1:9">
      <c r="A66" s="5"/>
      <c r="B66" s="6"/>
      <c r="C66" s="7"/>
      <c r="D66" s="7"/>
      <c r="E66" s="7"/>
      <c r="F66" s="7"/>
      <c r="G66" s="7"/>
      <c r="H66" s="7"/>
      <c r="I66" s="7"/>
    </row>
    <row r="67" spans="1:9">
      <c r="A67" s="5"/>
      <c r="B67" s="6"/>
      <c r="C67" s="7"/>
      <c r="D67" s="7"/>
      <c r="E67" s="7"/>
      <c r="F67" s="7"/>
      <c r="G67" s="7"/>
      <c r="H67" s="7"/>
      <c r="I67" s="7"/>
    </row>
    <row r="68" spans="1:9">
      <c r="A68" s="5"/>
      <c r="B68" s="6"/>
      <c r="C68" s="7"/>
      <c r="D68" s="7"/>
      <c r="E68" s="7"/>
      <c r="F68" s="7"/>
      <c r="G68" s="7"/>
      <c r="H68" s="7"/>
      <c r="I68" s="7"/>
    </row>
    <row r="69" spans="1:9">
      <c r="A69" s="5"/>
      <c r="B69" s="6"/>
      <c r="C69" s="7"/>
      <c r="D69" s="7"/>
      <c r="E69" s="7"/>
      <c r="F69" s="7"/>
      <c r="G69" s="7"/>
      <c r="H69" s="7"/>
      <c r="I69" s="7"/>
    </row>
    <row r="70" spans="1:9">
      <c r="A70" s="5"/>
      <c r="B70" s="6"/>
      <c r="C70" s="7"/>
      <c r="D70" s="7"/>
      <c r="E70" s="7"/>
      <c r="F70" s="7"/>
      <c r="G70" s="7"/>
      <c r="H70" s="7"/>
      <c r="I70" s="7"/>
    </row>
    <row r="71" spans="1:9">
      <c r="A71" s="5"/>
      <c r="B71" s="6"/>
      <c r="C71" s="7"/>
      <c r="D71" s="7"/>
      <c r="E71" s="7"/>
      <c r="F71" s="7"/>
      <c r="G71" s="7"/>
      <c r="H71" s="7"/>
      <c r="I71" s="7"/>
    </row>
    <row r="72" spans="1:9">
      <c r="A72" s="5"/>
      <c r="B72" s="6"/>
      <c r="C72" s="7"/>
      <c r="D72" s="7"/>
      <c r="E72" s="7"/>
      <c r="F72" s="7"/>
      <c r="G72" s="7"/>
      <c r="H72" s="7"/>
      <c r="I72" s="7"/>
    </row>
    <row r="73" spans="1:9">
      <c r="A73" s="5"/>
      <c r="B73" s="6"/>
      <c r="C73" s="7"/>
      <c r="D73" s="7"/>
      <c r="E73" s="7"/>
      <c r="F73" s="7"/>
      <c r="G73" s="7"/>
      <c r="H73" s="7"/>
      <c r="I73" s="7"/>
    </row>
    <row r="74" spans="1:9">
      <c r="A74" s="5"/>
      <c r="B74" s="6"/>
      <c r="C74" s="7"/>
      <c r="D74" s="7"/>
      <c r="E74" s="7"/>
      <c r="F74" s="7"/>
      <c r="G74" s="7"/>
      <c r="H74" s="7"/>
      <c r="I74" s="7"/>
    </row>
    <row r="75" spans="1:9">
      <c r="A75" s="5"/>
      <c r="B75" s="6"/>
      <c r="C75" s="7"/>
      <c r="D75" s="7"/>
      <c r="E75" s="7"/>
      <c r="F75" s="7"/>
      <c r="G75" s="7"/>
      <c r="H75" s="7"/>
      <c r="I75" s="7"/>
    </row>
    <row r="76" spans="1:9">
      <c r="A76" s="5"/>
      <c r="B76" s="6"/>
      <c r="C76" s="7"/>
      <c r="D76" s="7"/>
      <c r="E76" s="7"/>
      <c r="F76" s="7"/>
      <c r="G76" s="7"/>
      <c r="H76" s="7"/>
      <c r="I76" s="7"/>
    </row>
    <row r="77" spans="1:9">
      <c r="A77" s="5"/>
      <c r="B77" s="6"/>
      <c r="C77" s="7"/>
      <c r="D77" s="7"/>
      <c r="E77" s="7"/>
      <c r="F77" s="7"/>
      <c r="G77" s="7"/>
      <c r="H77" s="7"/>
      <c r="I77" s="7"/>
    </row>
    <row r="78" spans="1:9">
      <c r="A78" s="5"/>
      <c r="B78" s="6"/>
      <c r="C78" s="7"/>
      <c r="D78" s="7"/>
      <c r="E78" s="7"/>
      <c r="F78" s="7"/>
      <c r="G78" s="7"/>
      <c r="H78" s="7"/>
      <c r="I78" s="7"/>
    </row>
    <row r="79" spans="1:9">
      <c r="A79" s="5"/>
      <c r="B79" s="6"/>
      <c r="C79" s="7"/>
      <c r="D79" s="7"/>
      <c r="E79" s="7"/>
      <c r="F79" s="7"/>
      <c r="G79" s="7"/>
      <c r="H79" s="7"/>
      <c r="I79" s="7"/>
    </row>
    <row r="80" spans="1:9">
      <c r="A80" s="5"/>
      <c r="B80" s="6"/>
      <c r="C80" s="7"/>
      <c r="D80" s="7"/>
      <c r="E80" s="7"/>
      <c r="F80" s="7"/>
      <c r="G80" s="7"/>
      <c r="H80" s="7"/>
      <c r="I80" s="7"/>
    </row>
    <row r="81" spans="1:9">
      <c r="A81" s="5"/>
      <c r="B81" s="6"/>
      <c r="C81" s="7"/>
      <c r="D81" s="7"/>
      <c r="E81" s="7"/>
      <c r="F81" s="7"/>
      <c r="G81" s="7"/>
      <c r="H81" s="7"/>
      <c r="I81" s="7"/>
    </row>
    <row r="82" spans="1:9">
      <c r="A82" s="5"/>
      <c r="B82" s="6"/>
      <c r="C82" s="7"/>
      <c r="D82" s="7"/>
      <c r="E82" s="7"/>
      <c r="F82" s="7"/>
      <c r="G82" s="7"/>
      <c r="H82" s="7"/>
      <c r="I82" s="7"/>
    </row>
    <row r="83" spans="1:9">
      <c r="A83" s="5"/>
      <c r="B83" s="6"/>
      <c r="C83" s="7"/>
      <c r="D83" s="7"/>
      <c r="E83" s="7"/>
      <c r="F83" s="7"/>
      <c r="G83" s="7"/>
      <c r="H83" s="7"/>
      <c r="I83" s="7"/>
    </row>
    <row r="84" spans="1:9">
      <c r="A84" s="5"/>
      <c r="B84" s="6"/>
      <c r="C84" s="7"/>
      <c r="D84" s="7"/>
      <c r="E84" s="7"/>
      <c r="F84" s="7"/>
      <c r="G84" s="7"/>
      <c r="H84" s="7"/>
      <c r="I84" s="7"/>
    </row>
    <row r="85" spans="1:9">
      <c r="A85" s="5"/>
      <c r="B85" s="6"/>
      <c r="C85" s="7"/>
      <c r="D85" s="7"/>
      <c r="E85" s="7"/>
      <c r="F85" s="7"/>
      <c r="G85" s="7"/>
      <c r="H85" s="7"/>
      <c r="I85" s="7"/>
    </row>
    <row r="86" spans="1:9">
      <c r="A86" s="5"/>
      <c r="B86" s="6"/>
      <c r="C86" s="7"/>
      <c r="D86" s="7"/>
      <c r="E86" s="7"/>
      <c r="F86" s="7"/>
      <c r="G86" s="7"/>
      <c r="H86" s="7"/>
      <c r="I86" s="7"/>
    </row>
    <row r="87" spans="1:9">
      <c r="A87" s="5"/>
      <c r="B87" s="6"/>
      <c r="C87" s="7"/>
      <c r="D87" s="7"/>
      <c r="E87" s="7"/>
      <c r="F87" s="7"/>
      <c r="G87" s="7"/>
      <c r="H87" s="7"/>
      <c r="I87" s="7"/>
    </row>
    <row r="88" spans="1:9">
      <c r="A88" s="5"/>
      <c r="B88" s="6"/>
      <c r="C88" s="7"/>
      <c r="D88" s="7"/>
      <c r="E88" s="7"/>
      <c r="F88" s="7"/>
      <c r="G88" s="7"/>
      <c r="H88" s="7"/>
      <c r="I88" s="7"/>
    </row>
    <row r="89" spans="1:9">
      <c r="A89" s="5"/>
      <c r="B89" s="6"/>
      <c r="C89" s="7"/>
      <c r="D89" s="7"/>
      <c r="E89" s="7"/>
      <c r="F89" s="7"/>
      <c r="G89" s="7"/>
      <c r="H89" s="7"/>
      <c r="I89" s="7"/>
    </row>
    <row r="90" spans="1:9">
      <c r="A90" s="5"/>
      <c r="B90" s="6"/>
      <c r="C90" s="7"/>
      <c r="D90" s="7"/>
      <c r="E90" s="7"/>
      <c r="F90" s="7"/>
      <c r="G90" s="7"/>
      <c r="H90" s="7"/>
      <c r="I90" s="7"/>
    </row>
    <row r="91" spans="1:9">
      <c r="A91" s="5"/>
      <c r="B91" s="6"/>
      <c r="C91" s="7"/>
      <c r="D91" s="7"/>
      <c r="E91" s="7"/>
      <c r="F91" s="7"/>
      <c r="G91" s="7"/>
      <c r="H91" s="7"/>
      <c r="I91" s="7"/>
    </row>
    <row r="92" spans="1:9">
      <c r="A92" s="5"/>
      <c r="B92" s="6"/>
      <c r="C92" s="7"/>
      <c r="D92" s="7"/>
      <c r="E92" s="7"/>
      <c r="F92" s="7"/>
      <c r="G92" s="7"/>
      <c r="H92" s="7"/>
      <c r="I92" s="7"/>
    </row>
    <row r="93" spans="1:9">
      <c r="A93" s="5"/>
      <c r="B93" s="6"/>
      <c r="C93" s="7"/>
      <c r="D93" s="7"/>
      <c r="E93" s="7"/>
      <c r="F93" s="7"/>
      <c r="G93" s="7"/>
      <c r="H93" s="7"/>
      <c r="I93" s="7"/>
    </row>
    <row r="94" spans="1:9">
      <c r="A94" s="5"/>
      <c r="B94" s="6"/>
      <c r="C94" s="7"/>
      <c r="D94" s="7"/>
      <c r="E94" s="7"/>
      <c r="F94" s="7"/>
      <c r="G94" s="7"/>
      <c r="H94" s="7"/>
      <c r="I94" s="7"/>
    </row>
    <row r="95" spans="1:9">
      <c r="A95" s="5"/>
      <c r="B95" s="6"/>
      <c r="C95" s="7"/>
      <c r="D95" s="7"/>
      <c r="E95" s="7"/>
      <c r="F95" s="7"/>
      <c r="G95" s="7"/>
      <c r="H95" s="7"/>
      <c r="I95" s="7"/>
    </row>
    <row r="96" spans="1:9">
      <c r="A96" s="5"/>
      <c r="B96" s="6"/>
      <c r="C96" s="7"/>
      <c r="D96" s="7"/>
      <c r="E96" s="7"/>
      <c r="F96" s="7"/>
      <c r="G96" s="7"/>
      <c r="H96" s="7"/>
      <c r="I96" s="7"/>
    </row>
    <row r="97" spans="1:9">
      <c r="A97" s="5"/>
      <c r="B97" s="6"/>
      <c r="C97" s="7"/>
      <c r="D97" s="7"/>
      <c r="E97" s="7"/>
      <c r="F97" s="7"/>
      <c r="G97" s="7"/>
      <c r="H97" s="7"/>
      <c r="I97" s="7"/>
    </row>
    <row r="98" spans="1:9">
      <c r="A98" s="5"/>
      <c r="B98" s="6"/>
      <c r="C98" s="7"/>
      <c r="D98" s="7"/>
      <c r="E98" s="7"/>
      <c r="F98" s="7"/>
      <c r="G98" s="7"/>
      <c r="H98" s="7"/>
      <c r="I98" s="7"/>
    </row>
    <row r="99" spans="1:9">
      <c r="A99" s="5"/>
      <c r="B99" s="6"/>
      <c r="C99" s="7"/>
      <c r="D99" s="7"/>
      <c r="E99" s="7"/>
      <c r="F99" s="7"/>
      <c r="G99" s="7"/>
      <c r="H99" s="7"/>
      <c r="I99" s="7"/>
    </row>
    <row r="100" spans="1:9">
      <c r="A100" s="5"/>
      <c r="B100" s="6"/>
      <c r="C100" s="7"/>
      <c r="D100" s="7"/>
      <c r="E100" s="7"/>
      <c r="F100" s="7"/>
      <c r="G100" s="7"/>
      <c r="H100" s="7"/>
      <c r="I100" s="7"/>
    </row>
    <row r="101" spans="1:9">
      <c r="A101" s="5"/>
      <c r="B101" s="6"/>
      <c r="C101" s="7"/>
      <c r="D101" s="7"/>
      <c r="E101" s="7"/>
      <c r="F101" s="7"/>
      <c r="G101" s="7"/>
      <c r="H101" s="7"/>
      <c r="I101" s="7"/>
    </row>
    <row r="102" spans="1:9">
      <c r="A102" s="5"/>
      <c r="B102" s="6"/>
      <c r="C102" s="7"/>
      <c r="D102" s="7"/>
      <c r="E102" s="7"/>
      <c r="F102" s="7"/>
      <c r="G102" s="7"/>
      <c r="H102" s="7"/>
      <c r="I102" s="7"/>
    </row>
    <row r="103" spans="1:9">
      <c r="A103" s="5"/>
      <c r="B103" s="6"/>
      <c r="C103" s="7"/>
      <c r="D103" s="7"/>
      <c r="E103" s="7"/>
      <c r="F103" s="7"/>
      <c r="G103" s="7"/>
      <c r="H103" s="7"/>
      <c r="I103" s="7"/>
    </row>
    <row r="104" spans="1:9">
      <c r="A104" s="5"/>
      <c r="B104" s="6"/>
      <c r="C104" s="7"/>
      <c r="D104" s="7"/>
      <c r="E104" s="7"/>
      <c r="F104" s="7"/>
      <c r="G104" s="7"/>
      <c r="H104" s="7"/>
      <c r="I104" s="7"/>
    </row>
    <row r="105" spans="1:9">
      <c r="A105" s="5"/>
      <c r="B105" s="6"/>
      <c r="C105" s="7"/>
      <c r="D105" s="7"/>
      <c r="E105" s="7"/>
      <c r="F105" s="7"/>
      <c r="G105" s="7"/>
      <c r="H105" s="7"/>
      <c r="I105" s="7"/>
    </row>
    <row r="106" spans="1:9">
      <c r="A106" s="5"/>
      <c r="B106" s="6"/>
      <c r="C106" s="7"/>
      <c r="D106" s="7"/>
      <c r="E106" s="7"/>
      <c r="F106" s="7"/>
      <c r="G106" s="7"/>
      <c r="H106" s="7"/>
      <c r="I106" s="7"/>
    </row>
    <row r="107" spans="1:9">
      <c r="A107" s="5"/>
      <c r="B107" s="6"/>
      <c r="C107" s="7"/>
      <c r="D107" s="7"/>
      <c r="E107" s="7"/>
      <c r="F107" s="7"/>
      <c r="G107" s="7"/>
      <c r="H107" s="7"/>
      <c r="I107" s="7"/>
    </row>
    <row r="108" spans="1:9">
      <c r="A108" s="5"/>
      <c r="B108" s="6"/>
      <c r="C108" s="7"/>
      <c r="D108" s="7"/>
      <c r="E108" s="7"/>
      <c r="F108" s="7"/>
      <c r="G108" s="7"/>
      <c r="H108" s="7"/>
      <c r="I108" s="7"/>
    </row>
    <row r="109" spans="1:9">
      <c r="A109" s="5"/>
      <c r="B109" s="6"/>
      <c r="C109" s="7"/>
      <c r="D109" s="7"/>
      <c r="E109" s="7"/>
      <c r="F109" s="7"/>
      <c r="G109" s="7"/>
      <c r="H109" s="7"/>
      <c r="I109" s="7"/>
    </row>
    <row r="110" spans="1:9">
      <c r="A110" s="5"/>
      <c r="B110" s="6"/>
      <c r="C110" s="7"/>
      <c r="D110" s="7"/>
      <c r="E110" s="7"/>
      <c r="F110" s="7"/>
      <c r="G110" s="7"/>
      <c r="H110" s="7"/>
      <c r="I110" s="7"/>
    </row>
    <row r="111" spans="1:9">
      <c r="A111" s="5"/>
      <c r="B111" s="6"/>
      <c r="C111" s="7"/>
      <c r="D111" s="7"/>
      <c r="E111" s="7"/>
      <c r="F111" s="7"/>
      <c r="G111" s="7"/>
      <c r="H111" s="7"/>
      <c r="I111" s="7"/>
    </row>
    <row r="112" spans="1:9">
      <c r="A112" s="5"/>
      <c r="B112" s="6"/>
      <c r="C112" s="7"/>
      <c r="D112" s="7"/>
      <c r="E112" s="7"/>
      <c r="F112" s="7"/>
      <c r="G112" s="7"/>
      <c r="H112" s="7"/>
      <c r="I112" s="7"/>
    </row>
    <row r="113" spans="1:9">
      <c r="A113" s="5"/>
      <c r="B113" s="6"/>
      <c r="C113" s="7"/>
      <c r="D113" s="7"/>
      <c r="E113" s="7"/>
      <c r="F113" s="7"/>
      <c r="G113" s="7"/>
      <c r="H113" s="7"/>
      <c r="I113" s="7"/>
    </row>
    <row r="114" spans="1:9">
      <c r="A114" s="5"/>
      <c r="B114" s="6"/>
      <c r="C114" s="7"/>
      <c r="D114" s="7"/>
      <c r="E114" s="7"/>
      <c r="F114" s="7"/>
      <c r="G114" s="7"/>
      <c r="H114" s="7"/>
      <c r="I114" s="7"/>
    </row>
    <row r="115" spans="1:9">
      <c r="A115" s="5"/>
      <c r="B115" s="6"/>
      <c r="C115" s="7"/>
      <c r="D115" s="7"/>
      <c r="E115" s="7"/>
      <c r="F115" s="7"/>
      <c r="G115" s="7"/>
      <c r="H115" s="7"/>
      <c r="I115" s="7"/>
    </row>
    <row r="116" spans="1:9">
      <c r="A116" s="5"/>
      <c r="B116" s="6"/>
      <c r="C116" s="7"/>
      <c r="D116" s="7"/>
      <c r="E116" s="7"/>
      <c r="F116" s="7"/>
      <c r="G116" s="7"/>
      <c r="H116" s="7"/>
      <c r="I116" s="7"/>
    </row>
    <row r="117" spans="1:9">
      <c r="A117" s="5"/>
      <c r="B117" s="6"/>
      <c r="C117" s="7"/>
      <c r="D117" s="7"/>
      <c r="E117" s="7"/>
      <c r="F117" s="7"/>
      <c r="G117" s="7"/>
      <c r="H117" s="7"/>
      <c r="I117" s="7"/>
    </row>
    <row r="118" spans="1:9">
      <c r="A118" s="5"/>
      <c r="B118" s="6"/>
      <c r="C118" s="7"/>
      <c r="D118" s="7"/>
      <c r="E118" s="7"/>
      <c r="F118" s="7"/>
      <c r="G118" s="7"/>
      <c r="H118" s="7"/>
      <c r="I118" s="7"/>
    </row>
    <row r="119" spans="1:9">
      <c r="A119" s="5"/>
      <c r="B119" s="6"/>
      <c r="C119" s="7"/>
      <c r="D119" s="7"/>
      <c r="E119" s="7"/>
      <c r="F119" s="7"/>
      <c r="G119" s="7"/>
      <c r="H119" s="7"/>
      <c r="I119" s="7"/>
    </row>
    <row r="120" spans="1:9">
      <c r="A120" s="5"/>
      <c r="B120" s="6"/>
      <c r="C120" s="7"/>
      <c r="D120" s="7"/>
      <c r="E120" s="7"/>
      <c r="F120" s="7"/>
      <c r="G120" s="7"/>
      <c r="H120" s="7"/>
      <c r="I120" s="7"/>
    </row>
    <row r="121" spans="1:9">
      <c r="A121" s="5"/>
      <c r="B121" s="6"/>
      <c r="C121" s="7"/>
      <c r="D121" s="7"/>
      <c r="E121" s="7"/>
      <c r="F121" s="7"/>
      <c r="G121" s="7"/>
      <c r="H121" s="7"/>
      <c r="I121" s="7"/>
    </row>
    <row r="122" spans="1:9">
      <c r="A122" s="5"/>
      <c r="B122" s="6"/>
      <c r="C122" s="7"/>
      <c r="D122" s="7"/>
      <c r="E122" s="7"/>
      <c r="F122" s="7"/>
      <c r="G122" s="7"/>
      <c r="H122" s="7"/>
      <c r="I122" s="7"/>
    </row>
    <row r="123" spans="1:9">
      <c r="A123" s="5"/>
      <c r="B123" s="6"/>
      <c r="C123" s="7"/>
      <c r="D123" s="7"/>
      <c r="E123" s="7"/>
      <c r="F123" s="7"/>
      <c r="G123" s="7"/>
      <c r="H123" s="7"/>
      <c r="I123" s="7"/>
    </row>
    <row r="124" spans="1:9">
      <c r="A124" s="5"/>
      <c r="B124" s="6"/>
      <c r="C124" s="7"/>
      <c r="D124" s="7"/>
      <c r="E124" s="7"/>
      <c r="F124" s="7"/>
      <c r="G124" s="7"/>
      <c r="H124" s="7"/>
      <c r="I124" s="7"/>
    </row>
    <row r="125" spans="1:9">
      <c r="A125" s="5"/>
      <c r="B125" s="6"/>
      <c r="C125" s="7"/>
      <c r="D125" s="7"/>
      <c r="E125" s="7"/>
      <c r="F125" s="7"/>
      <c r="G125" s="7"/>
      <c r="H125" s="7"/>
      <c r="I125" s="7"/>
    </row>
    <row r="126" spans="1:9">
      <c r="A126" s="5"/>
      <c r="B126" s="6"/>
      <c r="C126" s="7"/>
      <c r="D126" s="7"/>
      <c r="E126" s="7"/>
      <c r="F126" s="7"/>
      <c r="G126" s="7"/>
      <c r="H126" s="7"/>
      <c r="I126" s="7"/>
    </row>
    <row r="127" spans="1:9">
      <c r="A127" s="5"/>
      <c r="B127" s="6"/>
      <c r="C127" s="7"/>
      <c r="D127" s="7"/>
      <c r="E127" s="7"/>
      <c r="F127" s="7"/>
      <c r="G127" s="7"/>
      <c r="H127" s="7"/>
      <c r="I127" s="7"/>
    </row>
    <row r="128" spans="1:9">
      <c r="A128" s="5"/>
      <c r="B128" s="6"/>
      <c r="C128" s="7"/>
      <c r="D128" s="7"/>
      <c r="E128" s="7"/>
      <c r="F128" s="7"/>
      <c r="G128" s="7"/>
      <c r="H128" s="7"/>
      <c r="I128" s="7"/>
    </row>
    <row r="129" spans="1:9">
      <c r="A129" s="5"/>
      <c r="B129" s="6"/>
      <c r="C129" s="7"/>
      <c r="D129" s="7"/>
      <c r="E129" s="7"/>
      <c r="F129" s="7"/>
      <c r="G129" s="7"/>
      <c r="H129" s="7"/>
      <c r="I129" s="7"/>
    </row>
    <row r="130" spans="1:9">
      <c r="A130" s="5"/>
      <c r="B130" s="6"/>
      <c r="C130" s="7"/>
      <c r="D130" s="7"/>
      <c r="E130" s="7"/>
      <c r="F130" s="7"/>
      <c r="G130" s="7"/>
      <c r="H130" s="7"/>
      <c r="I130" s="7"/>
    </row>
    <row r="131" spans="1:9">
      <c r="A131" s="5"/>
      <c r="B131" s="6"/>
      <c r="C131" s="7"/>
      <c r="D131" s="7"/>
      <c r="E131" s="7"/>
      <c r="F131" s="7"/>
      <c r="G131" s="7"/>
      <c r="H131" s="7"/>
      <c r="I131" s="7"/>
    </row>
    <row r="132" spans="1:9">
      <c r="A132" s="5"/>
      <c r="B132" s="6"/>
      <c r="C132" s="7"/>
      <c r="D132" s="7"/>
      <c r="E132" s="7"/>
      <c r="F132" s="7"/>
      <c r="G132" s="7"/>
      <c r="H132" s="7"/>
      <c r="I132" s="7"/>
    </row>
    <row r="133" spans="1:9">
      <c r="A133" s="5"/>
      <c r="B133" s="6"/>
      <c r="C133" s="7"/>
      <c r="D133" s="7"/>
      <c r="E133" s="7"/>
      <c r="F133" s="7"/>
      <c r="G133" s="7"/>
      <c r="H133" s="7"/>
      <c r="I133" s="7"/>
    </row>
    <row r="134" spans="1:9">
      <c r="A134" s="5"/>
      <c r="B134" s="6"/>
      <c r="C134" s="7"/>
      <c r="D134" s="7"/>
      <c r="E134" s="7"/>
      <c r="F134" s="7"/>
      <c r="G134" s="7"/>
      <c r="H134" s="7"/>
      <c r="I134" s="7"/>
    </row>
    <row r="135" spans="1:9">
      <c r="A135" s="5"/>
      <c r="B135" s="6"/>
      <c r="C135" s="7"/>
      <c r="D135" s="7"/>
      <c r="E135" s="7"/>
      <c r="F135" s="7"/>
      <c r="G135" s="7"/>
      <c r="H135" s="7"/>
      <c r="I135" s="7"/>
    </row>
    <row r="136" spans="1:9">
      <c r="A136" s="5"/>
      <c r="B136" s="6"/>
      <c r="C136" s="7"/>
      <c r="D136" s="7"/>
      <c r="E136" s="7"/>
      <c r="F136" s="7"/>
      <c r="G136" s="7"/>
      <c r="H136" s="7"/>
      <c r="I136" s="7"/>
    </row>
    <row r="137" spans="1:9">
      <c r="A137" s="5"/>
      <c r="B137" s="6"/>
      <c r="C137" s="7"/>
      <c r="D137" s="7"/>
      <c r="E137" s="7"/>
      <c r="F137" s="7"/>
      <c r="G137" s="7"/>
      <c r="H137" s="7"/>
      <c r="I137" s="7"/>
    </row>
    <row r="138" spans="1:9">
      <c r="A138" s="5"/>
      <c r="B138" s="6"/>
      <c r="C138" s="7"/>
      <c r="D138" s="7"/>
      <c r="E138" s="7"/>
      <c r="F138" s="7"/>
      <c r="G138" s="7"/>
      <c r="H138" s="7"/>
      <c r="I138" s="7"/>
    </row>
    <row r="139" spans="1:9">
      <c r="A139" s="5"/>
      <c r="B139" s="6"/>
      <c r="C139" s="7"/>
      <c r="D139" s="7"/>
      <c r="E139" s="7"/>
      <c r="F139" s="7"/>
      <c r="G139" s="7"/>
      <c r="H139" s="7"/>
      <c r="I139" s="7"/>
    </row>
    <row r="140" spans="1:9">
      <c r="A140" s="5"/>
      <c r="B140" s="6"/>
      <c r="C140" s="7"/>
      <c r="D140" s="7"/>
      <c r="E140" s="7"/>
      <c r="F140" s="7"/>
      <c r="G140" s="7"/>
      <c r="H140" s="7"/>
      <c r="I140" s="7"/>
    </row>
    <row r="141" spans="1:9">
      <c r="A141" s="5"/>
      <c r="B141" s="6"/>
      <c r="C141" s="7"/>
      <c r="D141" s="7"/>
      <c r="E141" s="7"/>
      <c r="F141" s="7"/>
      <c r="G141" s="7"/>
      <c r="H141" s="7"/>
      <c r="I141" s="7"/>
    </row>
    <row r="142" spans="1:9">
      <c r="A142" s="5"/>
      <c r="B142" s="6"/>
      <c r="C142" s="7"/>
      <c r="D142" s="7"/>
      <c r="E142" s="7"/>
      <c r="F142" s="7"/>
      <c r="G142" s="7"/>
      <c r="H142" s="7"/>
      <c r="I142" s="7"/>
    </row>
    <row r="143" spans="1:9">
      <c r="A143" s="5"/>
      <c r="B143" s="6"/>
      <c r="C143" s="7"/>
      <c r="D143" s="7"/>
      <c r="E143" s="7"/>
      <c r="F143" s="7"/>
      <c r="G143" s="7"/>
      <c r="H143" s="7"/>
      <c r="I143" s="7"/>
    </row>
    <row r="144" spans="1:9">
      <c r="A144" s="5"/>
      <c r="B144" s="6"/>
      <c r="C144" s="7"/>
      <c r="D144" s="7"/>
      <c r="E144" s="7"/>
      <c r="F144" s="7"/>
      <c r="G144" s="7"/>
      <c r="H144" s="7"/>
      <c r="I144" s="7"/>
    </row>
    <row r="145" spans="1:9">
      <c r="A145" s="5"/>
      <c r="B145" s="6"/>
      <c r="C145" s="7"/>
      <c r="D145" s="7"/>
      <c r="E145" s="7"/>
      <c r="F145" s="7"/>
      <c r="G145" s="7"/>
      <c r="H145" s="7"/>
      <c r="I145" s="7"/>
    </row>
    <row r="146" spans="1:9">
      <c r="A146" s="5"/>
      <c r="B146" s="6"/>
      <c r="C146" s="7"/>
      <c r="D146" s="7"/>
      <c r="E146" s="7"/>
      <c r="F146" s="7"/>
      <c r="G146" s="7"/>
      <c r="H146" s="7"/>
      <c r="I146" s="7"/>
    </row>
    <row r="147" spans="1:9">
      <c r="A147" s="5"/>
      <c r="B147" s="6"/>
      <c r="C147" s="7"/>
      <c r="D147" s="7"/>
      <c r="E147" s="7"/>
      <c r="F147" s="7"/>
      <c r="G147" s="7"/>
      <c r="H147" s="7"/>
      <c r="I147" s="7"/>
    </row>
    <row r="148" spans="1:9">
      <c r="A148" s="5"/>
      <c r="B148" s="6"/>
      <c r="C148" s="7"/>
      <c r="D148" s="7"/>
      <c r="E148" s="7"/>
      <c r="F148" s="7"/>
      <c r="G148" s="7"/>
      <c r="H148" s="7"/>
      <c r="I148" s="7"/>
    </row>
    <row r="149" spans="1:9">
      <c r="A149" s="5"/>
      <c r="B149" s="6"/>
      <c r="C149" s="7"/>
      <c r="D149" s="7"/>
      <c r="E149" s="7"/>
      <c r="F149" s="7"/>
      <c r="G149" s="7"/>
      <c r="H149" s="7"/>
      <c r="I149" s="7"/>
    </row>
    <row r="150" spans="1:9">
      <c r="A150" s="5"/>
      <c r="B150" s="6"/>
      <c r="C150" s="7"/>
      <c r="D150" s="7"/>
      <c r="E150" s="7"/>
      <c r="F150" s="7"/>
      <c r="G150" s="7"/>
      <c r="H150" s="7"/>
      <c r="I150" s="7"/>
    </row>
    <row r="151" spans="1:9">
      <c r="A151" s="5"/>
      <c r="B151" s="6"/>
      <c r="C151" s="7"/>
      <c r="D151" s="7"/>
      <c r="E151" s="7"/>
      <c r="F151" s="7"/>
      <c r="G151" s="7"/>
      <c r="H151" s="7"/>
      <c r="I151" s="7"/>
    </row>
    <row r="152" spans="1:9">
      <c r="A152" s="5"/>
      <c r="B152" s="6"/>
      <c r="C152" s="7"/>
      <c r="D152" s="7"/>
      <c r="E152" s="7"/>
      <c r="F152" s="7"/>
      <c r="G152" s="7"/>
      <c r="H152" s="7"/>
      <c r="I152" s="7"/>
    </row>
    <row r="153" spans="1:9">
      <c r="A153" s="5"/>
      <c r="B153" s="6"/>
      <c r="C153" s="7"/>
      <c r="D153" s="7"/>
      <c r="E153" s="7"/>
      <c r="F153" s="7"/>
      <c r="G153" s="7"/>
      <c r="H153" s="7"/>
      <c r="I153" s="7"/>
    </row>
    <row r="154" spans="1:9">
      <c r="A154" s="5"/>
      <c r="B154" s="6"/>
      <c r="C154" s="7"/>
      <c r="D154" s="7"/>
      <c r="E154" s="7"/>
      <c r="F154" s="7"/>
      <c r="G154" s="7"/>
      <c r="H154" s="7"/>
      <c r="I154" s="7"/>
    </row>
    <row r="155" spans="1:9">
      <c r="A155" s="5"/>
      <c r="B155" s="6"/>
      <c r="C155" s="7"/>
      <c r="D155" s="7"/>
      <c r="E155" s="7"/>
      <c r="F155" s="7"/>
      <c r="G155" s="7"/>
      <c r="H155" s="7"/>
      <c r="I155" s="7"/>
    </row>
    <row r="156" spans="1:9">
      <c r="A156" s="5"/>
      <c r="B156" s="6"/>
      <c r="C156" s="7"/>
      <c r="D156" s="7"/>
      <c r="E156" s="7"/>
      <c r="F156" s="7"/>
      <c r="G156" s="7"/>
      <c r="H156" s="7"/>
      <c r="I156" s="7"/>
    </row>
    <row r="157" spans="1:9">
      <c r="A157" s="5"/>
      <c r="B157" s="6"/>
      <c r="C157" s="7"/>
      <c r="D157" s="7"/>
      <c r="E157" s="7"/>
      <c r="F157" s="7"/>
      <c r="G157" s="7"/>
      <c r="H157" s="7"/>
      <c r="I157" s="7"/>
    </row>
    <row r="158" spans="1:9">
      <c r="A158" s="5"/>
      <c r="B158" s="6"/>
      <c r="C158" s="7"/>
      <c r="D158" s="7"/>
      <c r="E158" s="7"/>
      <c r="F158" s="7"/>
      <c r="G158" s="7"/>
      <c r="H158" s="7"/>
      <c r="I158" s="7"/>
    </row>
    <row r="159" spans="1:9">
      <c r="A159" s="5"/>
      <c r="B159" s="6"/>
      <c r="C159" s="7"/>
      <c r="D159" s="7"/>
      <c r="E159" s="7"/>
      <c r="F159" s="7"/>
      <c r="G159" s="7"/>
      <c r="H159" s="7"/>
      <c r="I159" s="7"/>
    </row>
    <row r="160" spans="1:9">
      <c r="A160" s="5"/>
      <c r="B160" s="6"/>
      <c r="C160" s="7"/>
      <c r="D160" s="7"/>
      <c r="E160" s="7"/>
      <c r="F160" s="7"/>
      <c r="G160" s="7"/>
      <c r="H160" s="7"/>
      <c r="I160" s="7"/>
    </row>
    <row r="161" spans="1:9">
      <c r="A161" s="5"/>
      <c r="B161" s="6"/>
      <c r="C161" s="7"/>
      <c r="D161" s="7"/>
      <c r="E161" s="7"/>
      <c r="F161" s="7"/>
      <c r="G161" s="7"/>
      <c r="H161" s="7"/>
      <c r="I161" s="7"/>
    </row>
    <row r="162" spans="1:9">
      <c r="A162" s="5"/>
      <c r="B162" s="6"/>
      <c r="C162" s="7"/>
      <c r="D162" s="7"/>
      <c r="E162" s="7"/>
      <c r="F162" s="7"/>
      <c r="G162" s="7"/>
      <c r="H162" s="7"/>
      <c r="I162" s="7"/>
    </row>
    <row r="163" spans="1:9">
      <c r="A163" s="5"/>
      <c r="B163" s="6"/>
      <c r="C163" s="7"/>
      <c r="D163" s="7"/>
      <c r="E163" s="7"/>
      <c r="F163" s="7"/>
      <c r="G163" s="7"/>
      <c r="H163" s="7"/>
      <c r="I163" s="7"/>
    </row>
    <row r="164" spans="1:9">
      <c r="A164" s="5"/>
      <c r="B164" s="6"/>
      <c r="C164" s="7"/>
      <c r="D164" s="7"/>
      <c r="E164" s="7"/>
      <c r="F164" s="7"/>
      <c r="G164" s="7"/>
      <c r="H164" s="7"/>
      <c r="I164" s="7"/>
    </row>
    <row r="165" spans="1:9">
      <c r="A165" s="5"/>
      <c r="B165" s="6"/>
      <c r="C165" s="7"/>
      <c r="D165" s="7"/>
      <c r="E165" s="7"/>
      <c r="F165" s="7"/>
      <c r="G165" s="7"/>
      <c r="H165" s="7"/>
      <c r="I165" s="7"/>
    </row>
    <row r="166" spans="1:9">
      <c r="A166" s="5"/>
      <c r="B166" s="6"/>
      <c r="C166" s="7"/>
      <c r="D166" s="7"/>
      <c r="E166" s="7"/>
      <c r="F166" s="7"/>
      <c r="G166" s="7"/>
      <c r="H166" s="7"/>
      <c r="I166" s="7"/>
    </row>
    <row r="167" spans="1:9">
      <c r="A167" s="5"/>
      <c r="B167" s="6"/>
      <c r="C167" s="7"/>
      <c r="D167" s="7"/>
      <c r="E167" s="7"/>
      <c r="F167" s="7"/>
      <c r="G167" s="7"/>
      <c r="H167" s="7"/>
      <c r="I167" s="7"/>
    </row>
    <row r="168" spans="1:9">
      <c r="A168" s="5"/>
      <c r="B168" s="6"/>
      <c r="C168" s="7"/>
      <c r="D168" s="7"/>
      <c r="E168" s="7"/>
      <c r="F168" s="7"/>
      <c r="G168" s="7"/>
      <c r="H168" s="7"/>
      <c r="I168" s="7"/>
    </row>
    <row r="169" spans="1:9">
      <c r="A169" s="5"/>
      <c r="B169" s="6"/>
      <c r="C169" s="7"/>
      <c r="D169" s="7"/>
      <c r="E169" s="7"/>
      <c r="F169" s="7"/>
      <c r="G169" s="7"/>
      <c r="H169" s="7"/>
      <c r="I169" s="7"/>
    </row>
    <row r="170" spans="1:9">
      <c r="A170" s="5"/>
      <c r="B170" s="6"/>
      <c r="C170" s="7"/>
      <c r="D170" s="7"/>
      <c r="E170" s="7"/>
      <c r="F170" s="7"/>
      <c r="G170" s="7"/>
      <c r="H170" s="7"/>
      <c r="I170" s="7"/>
    </row>
    <row r="171" spans="1:9">
      <c r="A171" s="5"/>
      <c r="B171" s="6"/>
      <c r="C171" s="7"/>
      <c r="D171" s="7"/>
      <c r="E171" s="7"/>
      <c r="F171" s="7"/>
      <c r="G171" s="7"/>
      <c r="H171" s="7"/>
      <c r="I171" s="7"/>
    </row>
    <row r="172" spans="1:9">
      <c r="A172" s="5"/>
      <c r="B172" s="6"/>
      <c r="C172" s="7"/>
      <c r="D172" s="7"/>
      <c r="E172" s="7"/>
      <c r="F172" s="7"/>
      <c r="G172" s="7"/>
      <c r="H172" s="7"/>
      <c r="I172" s="7"/>
    </row>
    <row r="173" spans="1:9">
      <c r="A173" s="5"/>
      <c r="B173" s="6"/>
      <c r="C173" s="7"/>
      <c r="D173" s="7"/>
      <c r="E173" s="7"/>
      <c r="F173" s="7"/>
      <c r="G173" s="7"/>
      <c r="H173" s="7"/>
      <c r="I173" s="7"/>
    </row>
    <row r="174" spans="1:9">
      <c r="A174" s="5"/>
      <c r="B174" s="6"/>
      <c r="C174" s="7"/>
      <c r="D174" s="7"/>
      <c r="E174" s="7"/>
      <c r="F174" s="7"/>
      <c r="G174" s="7"/>
      <c r="H174" s="7"/>
      <c r="I174" s="7"/>
    </row>
    <row r="175" spans="1:9">
      <c r="A175" s="5"/>
      <c r="B175" s="6"/>
      <c r="C175" s="7"/>
      <c r="D175" s="7"/>
      <c r="E175" s="7"/>
      <c r="F175" s="7"/>
      <c r="G175" s="7"/>
      <c r="H175" s="7"/>
      <c r="I175" s="7"/>
    </row>
    <row r="176" spans="1:9">
      <c r="A176" s="5"/>
      <c r="B176" s="6"/>
      <c r="C176" s="7"/>
      <c r="D176" s="7"/>
      <c r="E176" s="7"/>
      <c r="F176" s="7"/>
      <c r="G176" s="7"/>
      <c r="H176" s="7"/>
      <c r="I176" s="7"/>
    </row>
    <row r="177" spans="1:9">
      <c r="A177" s="5"/>
      <c r="B177" s="6"/>
      <c r="C177" s="7"/>
      <c r="D177" s="7"/>
      <c r="E177" s="7"/>
      <c r="F177" s="7"/>
      <c r="G177" s="7"/>
      <c r="H177" s="7"/>
      <c r="I177" s="7"/>
    </row>
    <row r="178" spans="1:9">
      <c r="A178" s="5"/>
      <c r="B178" s="6"/>
      <c r="C178" s="7"/>
      <c r="D178" s="7"/>
      <c r="E178" s="7"/>
      <c r="F178" s="7"/>
      <c r="G178" s="7"/>
      <c r="H178" s="7"/>
      <c r="I178" s="7"/>
    </row>
    <row r="179" spans="1:9">
      <c r="A179" s="5"/>
      <c r="B179" s="6"/>
      <c r="C179" s="7"/>
      <c r="D179" s="7"/>
      <c r="E179" s="7"/>
      <c r="F179" s="7"/>
      <c r="G179" s="7"/>
      <c r="H179" s="7"/>
      <c r="I179" s="7"/>
    </row>
    <row r="180" spans="1:9">
      <c r="A180" s="5"/>
      <c r="B180" s="6"/>
      <c r="C180" s="7"/>
      <c r="D180" s="7"/>
      <c r="E180" s="7"/>
      <c r="F180" s="7"/>
      <c r="G180" s="7"/>
      <c r="H180" s="7"/>
      <c r="I180" s="7"/>
    </row>
    <row r="181" spans="1:9">
      <c r="A181" s="5"/>
      <c r="B181" s="6"/>
      <c r="C181" s="7"/>
      <c r="D181" s="7"/>
      <c r="E181" s="7"/>
      <c r="F181" s="7"/>
      <c r="G181" s="7"/>
      <c r="H181" s="7"/>
      <c r="I181" s="7"/>
    </row>
    <row r="182" spans="1:9">
      <c r="A182" s="5"/>
      <c r="B182" s="6"/>
      <c r="C182" s="7"/>
      <c r="D182" s="7"/>
      <c r="E182" s="7"/>
      <c r="F182" s="7"/>
      <c r="G182" s="7"/>
      <c r="H182" s="7"/>
      <c r="I182" s="7"/>
    </row>
    <row r="183" spans="1:9">
      <c r="A183" s="5"/>
      <c r="B183" s="6"/>
      <c r="C183" s="7"/>
      <c r="D183" s="7"/>
      <c r="E183" s="7"/>
      <c r="F183" s="7"/>
      <c r="G183" s="7"/>
      <c r="H183" s="7"/>
      <c r="I183" s="7"/>
    </row>
    <row r="184" spans="1:9">
      <c r="A184" s="5"/>
      <c r="B184" s="6"/>
      <c r="C184" s="7"/>
      <c r="D184" s="7"/>
      <c r="E184" s="7"/>
      <c r="F184" s="7"/>
      <c r="G184" s="7"/>
      <c r="H184" s="7"/>
      <c r="I184" s="7"/>
    </row>
    <row r="185" spans="1:9">
      <c r="A185" s="5"/>
      <c r="B185" s="6"/>
      <c r="C185" s="7"/>
      <c r="D185" s="7"/>
      <c r="E185" s="7"/>
      <c r="F185" s="7"/>
      <c r="G185" s="7"/>
      <c r="H185" s="7"/>
      <c r="I185" s="7"/>
    </row>
    <row r="186" spans="1:9">
      <c r="A186" s="5"/>
      <c r="B186" s="6"/>
      <c r="C186" s="7"/>
      <c r="D186" s="7"/>
      <c r="E186" s="7"/>
      <c r="F186" s="7"/>
      <c r="G186" s="7"/>
      <c r="H186" s="7"/>
      <c r="I186" s="7"/>
    </row>
    <row r="187" spans="1:9">
      <c r="A187" s="5"/>
      <c r="B187" s="6"/>
      <c r="C187" s="7"/>
      <c r="D187" s="7"/>
      <c r="E187" s="7"/>
      <c r="F187" s="7"/>
      <c r="G187" s="7"/>
      <c r="H187" s="7"/>
      <c r="I187" s="7"/>
    </row>
    <row r="188" spans="1:9">
      <c r="A188" s="5"/>
      <c r="B188" s="6"/>
      <c r="C188" s="7"/>
      <c r="D188" s="7"/>
      <c r="E188" s="7"/>
      <c r="F188" s="7"/>
      <c r="G188" s="7"/>
      <c r="H188" s="7"/>
      <c r="I188" s="7"/>
    </row>
    <row r="189" spans="1:9">
      <c r="A189" s="5"/>
      <c r="B189" s="6"/>
      <c r="C189" s="7"/>
      <c r="D189" s="7"/>
      <c r="E189" s="7"/>
      <c r="F189" s="7"/>
      <c r="G189" s="7"/>
      <c r="H189" s="7"/>
      <c r="I189" s="7"/>
    </row>
    <row r="190" spans="1:9">
      <c r="A190" s="5"/>
      <c r="B190" s="6"/>
      <c r="C190" s="7"/>
      <c r="D190" s="7"/>
      <c r="E190" s="7"/>
      <c r="F190" s="7"/>
      <c r="G190" s="7"/>
      <c r="H190" s="7"/>
      <c r="I190" s="7"/>
    </row>
    <row r="191" spans="1:9">
      <c r="A191" s="5"/>
      <c r="B191" s="6"/>
      <c r="C191" s="7"/>
      <c r="D191" s="7"/>
      <c r="E191" s="7"/>
      <c r="F191" s="7"/>
      <c r="G191" s="7"/>
      <c r="H191" s="7"/>
      <c r="I191" s="7"/>
    </row>
    <row r="192" spans="1:9">
      <c r="A192" s="5"/>
      <c r="B192" s="6"/>
      <c r="C192" s="7"/>
      <c r="D192" s="7"/>
      <c r="E192" s="7"/>
      <c r="F192" s="7"/>
      <c r="G192" s="7"/>
      <c r="H192" s="7"/>
      <c r="I192" s="7"/>
    </row>
    <row r="193" spans="1:9">
      <c r="A193" s="5"/>
      <c r="B193" s="6"/>
      <c r="C193" s="7"/>
      <c r="D193" s="7"/>
      <c r="E193" s="7"/>
      <c r="F193" s="7"/>
      <c r="G193" s="7"/>
      <c r="H193" s="7"/>
      <c r="I193" s="7"/>
    </row>
    <row r="194" spans="1:9">
      <c r="A194" s="5"/>
      <c r="B194" s="6"/>
      <c r="C194" s="7"/>
      <c r="D194" s="7"/>
      <c r="E194" s="7"/>
      <c r="F194" s="7"/>
      <c r="G194" s="7"/>
      <c r="H194" s="7"/>
      <c r="I194" s="7"/>
    </row>
    <row r="195" spans="1:9">
      <c r="A195" s="5"/>
      <c r="B195" s="6"/>
      <c r="C195" s="7"/>
      <c r="D195" s="7"/>
      <c r="E195" s="7"/>
      <c r="F195" s="7"/>
      <c r="G195" s="7"/>
      <c r="H195" s="7"/>
      <c r="I195" s="7"/>
    </row>
    <row r="196" spans="1:9">
      <c r="A196" s="5"/>
      <c r="B196" s="6"/>
      <c r="C196" s="7"/>
      <c r="D196" s="7"/>
      <c r="E196" s="7"/>
      <c r="F196" s="7"/>
      <c r="G196" s="7"/>
      <c r="H196" s="7"/>
      <c r="I196" s="7"/>
    </row>
    <row r="197" spans="1:9">
      <c r="A197" s="5"/>
      <c r="B197" s="6"/>
      <c r="C197" s="7"/>
      <c r="D197" s="7"/>
      <c r="E197" s="7"/>
      <c r="F197" s="7"/>
      <c r="G197" s="7"/>
      <c r="H197" s="7"/>
      <c r="I197" s="7"/>
    </row>
    <row r="198" spans="1:9">
      <c r="A198" s="5"/>
      <c r="B198" s="6"/>
      <c r="C198" s="7"/>
      <c r="D198" s="7"/>
      <c r="E198" s="7"/>
      <c r="F198" s="7"/>
      <c r="G198" s="7"/>
      <c r="H198" s="7"/>
      <c r="I198" s="7"/>
    </row>
    <row r="199" spans="1:9">
      <c r="A199" s="5"/>
      <c r="B199" s="6"/>
      <c r="C199" s="7"/>
      <c r="D199" s="7"/>
      <c r="E199" s="7"/>
      <c r="F199" s="7"/>
      <c r="G199" s="7"/>
      <c r="H199" s="7"/>
      <c r="I199" s="7"/>
    </row>
    <row r="200" spans="1:9">
      <c r="A200" s="5"/>
      <c r="B200" s="6"/>
      <c r="C200" s="7"/>
      <c r="D200" s="7"/>
      <c r="E200" s="7"/>
      <c r="F200" s="7"/>
      <c r="G200" s="7"/>
      <c r="H200" s="7"/>
      <c r="I200" s="7"/>
    </row>
    <row r="201" spans="1:9">
      <c r="A201" s="5"/>
      <c r="B201" s="6"/>
      <c r="C201" s="7"/>
      <c r="D201" s="7"/>
      <c r="E201" s="7"/>
      <c r="F201" s="7"/>
      <c r="G201" s="7"/>
      <c r="H201" s="7"/>
      <c r="I201" s="7"/>
    </row>
    <row r="202" spans="1:9">
      <c r="A202" s="5"/>
      <c r="B202" s="6"/>
      <c r="C202" s="7"/>
      <c r="D202" s="7"/>
      <c r="E202" s="7"/>
      <c r="F202" s="7"/>
      <c r="G202" s="7"/>
      <c r="H202" s="7"/>
      <c r="I202" s="7"/>
    </row>
    <row r="203" spans="1:9">
      <c r="A203" s="5"/>
      <c r="B203" s="6"/>
      <c r="C203" s="7"/>
      <c r="D203" s="7"/>
      <c r="E203" s="7"/>
      <c r="F203" s="7"/>
      <c r="G203" s="7"/>
      <c r="H203" s="7"/>
      <c r="I203" s="7"/>
    </row>
    <row r="204" spans="1:9">
      <c r="A204" s="5"/>
      <c r="B204" s="6"/>
      <c r="C204" s="7"/>
      <c r="D204" s="7"/>
      <c r="E204" s="7"/>
      <c r="F204" s="7"/>
      <c r="G204" s="7"/>
      <c r="H204" s="7"/>
      <c r="I204" s="7"/>
    </row>
    <row r="205" spans="1:9">
      <c r="A205" s="5"/>
      <c r="B205" s="6"/>
      <c r="C205" s="7"/>
      <c r="D205" s="7"/>
      <c r="E205" s="7"/>
      <c r="F205" s="7"/>
      <c r="G205" s="7"/>
      <c r="H205" s="7"/>
      <c r="I205" s="7"/>
    </row>
    <row r="206" spans="1:9">
      <c r="A206" s="5"/>
      <c r="B206" s="6"/>
      <c r="C206" s="7"/>
      <c r="D206" s="7"/>
      <c r="E206" s="7"/>
      <c r="F206" s="7"/>
      <c r="G206" s="7"/>
      <c r="H206" s="7"/>
      <c r="I206" s="7"/>
    </row>
    <row r="207" spans="1:9">
      <c r="A207" s="5"/>
      <c r="B207" s="6"/>
      <c r="C207" s="7"/>
      <c r="D207" s="7"/>
      <c r="E207" s="7"/>
      <c r="F207" s="7"/>
      <c r="G207" s="7"/>
      <c r="H207" s="7"/>
      <c r="I207" s="7"/>
    </row>
    <row r="208" spans="1:9">
      <c r="A208" s="5"/>
      <c r="B208" s="6"/>
      <c r="C208" s="7"/>
      <c r="D208" s="7"/>
      <c r="E208" s="7"/>
      <c r="F208" s="7"/>
      <c r="G208" s="7"/>
      <c r="H208" s="7"/>
      <c r="I208" s="7"/>
    </row>
    <row r="209" spans="1:9">
      <c r="A209" s="5"/>
      <c r="B209" s="6"/>
      <c r="C209" s="7"/>
      <c r="D209" s="7"/>
      <c r="E209" s="7"/>
      <c r="F209" s="7"/>
      <c r="G209" s="7"/>
      <c r="H209" s="7"/>
      <c r="I209" s="7"/>
    </row>
    <row r="210" spans="1:9">
      <c r="A210" s="5"/>
      <c r="B210" s="6"/>
      <c r="C210" s="7"/>
      <c r="D210" s="7"/>
      <c r="E210" s="7"/>
      <c r="F210" s="7"/>
      <c r="G210" s="7"/>
      <c r="H210" s="7"/>
      <c r="I210" s="7"/>
    </row>
    <row r="211" spans="1:9">
      <c r="A211" s="5"/>
      <c r="B211" s="6"/>
      <c r="C211" s="7"/>
      <c r="D211" s="7"/>
      <c r="E211" s="7"/>
      <c r="F211" s="7"/>
      <c r="G211" s="7"/>
      <c r="H211" s="7"/>
      <c r="I211" s="7"/>
    </row>
    <row r="212" spans="1:9">
      <c r="A212" s="5"/>
      <c r="B212" s="6"/>
      <c r="C212" s="7"/>
      <c r="D212" s="7"/>
      <c r="E212" s="7"/>
      <c r="F212" s="7"/>
      <c r="G212" s="7"/>
      <c r="H212" s="7"/>
      <c r="I212" s="7"/>
    </row>
    <row r="213" spans="1:9">
      <c r="A213" s="5"/>
      <c r="B213" s="6"/>
      <c r="C213" s="7"/>
      <c r="D213" s="7"/>
      <c r="E213" s="7"/>
      <c r="F213" s="7"/>
      <c r="G213" s="7"/>
      <c r="H213" s="7"/>
      <c r="I213" s="7"/>
    </row>
    <row r="214" spans="1:9">
      <c r="A214" s="5"/>
      <c r="B214" s="6"/>
      <c r="C214" s="7"/>
      <c r="D214" s="7"/>
      <c r="E214" s="7"/>
      <c r="F214" s="7"/>
      <c r="G214" s="7"/>
      <c r="H214" s="7"/>
      <c r="I214" s="7"/>
    </row>
    <row r="215" spans="1:9">
      <c r="A215" s="5"/>
      <c r="B215" s="6"/>
      <c r="C215" s="7"/>
      <c r="D215" s="7"/>
      <c r="E215" s="7"/>
      <c r="F215" s="7"/>
      <c r="G215" s="7"/>
      <c r="H215" s="7"/>
      <c r="I215" s="7"/>
    </row>
    <row r="216" spans="1:9">
      <c r="A216" s="5"/>
      <c r="B216" s="6"/>
      <c r="C216" s="7"/>
      <c r="D216" s="7"/>
      <c r="E216" s="7"/>
      <c r="F216" s="7"/>
      <c r="G216" s="7"/>
      <c r="H216" s="7"/>
      <c r="I216" s="7"/>
    </row>
    <row r="217" spans="1:9">
      <c r="A217" s="5"/>
      <c r="B217" s="6"/>
      <c r="C217" s="7"/>
      <c r="D217" s="7"/>
      <c r="E217" s="7"/>
      <c r="F217" s="7"/>
      <c r="G217" s="7"/>
      <c r="H217" s="7"/>
      <c r="I217" s="7"/>
    </row>
    <row r="218" spans="1:9">
      <c r="A218" s="5"/>
      <c r="B218" s="6"/>
      <c r="C218" s="7"/>
      <c r="D218" s="7"/>
      <c r="E218" s="7"/>
      <c r="F218" s="7"/>
      <c r="G218" s="7"/>
      <c r="H218" s="7"/>
      <c r="I218" s="7"/>
    </row>
    <row r="219" spans="1:9">
      <c r="A219" s="5"/>
      <c r="B219" s="6"/>
      <c r="C219" s="7"/>
      <c r="D219" s="7"/>
      <c r="E219" s="7"/>
      <c r="F219" s="7"/>
      <c r="G219" s="7"/>
      <c r="H219" s="7"/>
      <c r="I219" s="7"/>
    </row>
    <row r="220" spans="1:9">
      <c r="A220" s="5"/>
      <c r="B220" s="6"/>
      <c r="C220" s="7"/>
      <c r="D220" s="7"/>
      <c r="E220" s="7"/>
      <c r="F220" s="7"/>
      <c r="G220" s="7"/>
      <c r="H220" s="7"/>
      <c r="I220" s="7"/>
    </row>
    <row r="221" spans="1:9">
      <c r="A221" s="5"/>
      <c r="B221" s="6"/>
      <c r="C221" s="7"/>
      <c r="D221" s="7"/>
      <c r="E221" s="7"/>
      <c r="F221" s="7"/>
      <c r="G221" s="7"/>
      <c r="H221" s="7"/>
      <c r="I221" s="7"/>
    </row>
    <row r="222" spans="1:9">
      <c r="A222" s="5"/>
      <c r="B222" s="6"/>
      <c r="C222" s="7"/>
      <c r="D222" s="7"/>
      <c r="E222" s="7"/>
      <c r="F222" s="7"/>
      <c r="G222" s="7"/>
      <c r="H222" s="7"/>
      <c r="I222" s="7"/>
    </row>
    <row r="223" spans="1:9">
      <c r="A223" s="5"/>
      <c r="B223" s="6"/>
      <c r="C223" s="7"/>
      <c r="D223" s="7"/>
      <c r="E223" s="7"/>
      <c r="F223" s="7"/>
      <c r="G223" s="7"/>
      <c r="H223" s="7"/>
      <c r="I223" s="7"/>
    </row>
    <row r="224" spans="1:9">
      <c r="A224" s="5"/>
      <c r="B224" s="6"/>
      <c r="C224" s="7"/>
      <c r="D224" s="7"/>
      <c r="E224" s="7"/>
      <c r="F224" s="7"/>
      <c r="G224" s="7"/>
      <c r="H224" s="7"/>
      <c r="I224" s="7"/>
    </row>
    <row r="225" spans="1:9">
      <c r="A225" s="5"/>
      <c r="B225" s="6"/>
      <c r="C225" s="7"/>
      <c r="D225" s="7"/>
      <c r="E225" s="7"/>
      <c r="F225" s="7"/>
      <c r="G225" s="7"/>
      <c r="H225" s="7"/>
      <c r="I225" s="7"/>
    </row>
    <row r="226" spans="1:9">
      <c r="A226" s="5"/>
      <c r="B226" s="6"/>
      <c r="C226" s="7"/>
      <c r="D226" s="7"/>
      <c r="E226" s="7"/>
      <c r="F226" s="7"/>
      <c r="G226" s="7"/>
      <c r="H226" s="7"/>
      <c r="I226" s="7"/>
    </row>
    <row r="227" spans="1:9">
      <c r="A227" s="5"/>
      <c r="B227" s="6"/>
      <c r="C227" s="7"/>
      <c r="D227" s="7"/>
      <c r="E227" s="7"/>
      <c r="F227" s="7"/>
      <c r="G227" s="7"/>
      <c r="H227" s="7"/>
      <c r="I227" s="7"/>
    </row>
    <row r="228" spans="1:9">
      <c r="A228" s="5"/>
      <c r="B228" s="6"/>
      <c r="C228" s="7"/>
      <c r="D228" s="7"/>
      <c r="E228" s="7"/>
      <c r="F228" s="7"/>
      <c r="G228" s="7"/>
      <c r="H228" s="7"/>
      <c r="I228" s="7"/>
    </row>
    <row r="229" spans="1:9">
      <c r="A229" s="5"/>
      <c r="B229" s="6"/>
      <c r="C229" s="7"/>
      <c r="D229" s="7"/>
      <c r="E229" s="7"/>
      <c r="F229" s="7"/>
      <c r="G229" s="7"/>
      <c r="H229" s="7"/>
      <c r="I229" s="7"/>
    </row>
    <row r="230" spans="1:9">
      <c r="A230" s="5"/>
      <c r="B230" s="6"/>
      <c r="C230" s="7"/>
      <c r="D230" s="7"/>
      <c r="E230" s="7"/>
      <c r="F230" s="7"/>
      <c r="G230" s="7"/>
      <c r="H230" s="7"/>
      <c r="I230" s="7"/>
    </row>
    <row r="231" spans="1:9">
      <c r="A231" s="5"/>
      <c r="B231" s="6"/>
      <c r="C231" s="7"/>
      <c r="D231" s="7"/>
      <c r="E231" s="7"/>
      <c r="F231" s="7"/>
      <c r="G231" s="7"/>
      <c r="H231" s="7"/>
      <c r="I231" s="7"/>
    </row>
    <row r="232" spans="1:9">
      <c r="A232" s="5"/>
      <c r="B232" s="6"/>
      <c r="C232" s="7"/>
      <c r="D232" s="7"/>
      <c r="E232" s="7"/>
      <c r="F232" s="7"/>
      <c r="G232" s="7"/>
      <c r="H232" s="7"/>
      <c r="I232" s="7"/>
    </row>
    <row r="233" spans="1:9">
      <c r="A233" s="5"/>
      <c r="B233" s="6"/>
      <c r="C233" s="7"/>
      <c r="D233" s="7"/>
      <c r="E233" s="7"/>
      <c r="F233" s="7"/>
      <c r="G233" s="7"/>
      <c r="H233" s="7"/>
      <c r="I233" s="7"/>
    </row>
    <row r="234" spans="1:9">
      <c r="A234" s="5"/>
      <c r="B234" s="6"/>
      <c r="C234" s="7"/>
      <c r="D234" s="7"/>
      <c r="E234" s="7"/>
      <c r="F234" s="7"/>
      <c r="G234" s="7"/>
      <c r="H234" s="7"/>
      <c r="I234" s="7"/>
    </row>
    <row r="235" spans="1:9">
      <c r="A235" s="5"/>
      <c r="B235" s="6"/>
      <c r="C235" s="7"/>
      <c r="D235" s="7"/>
      <c r="E235" s="7"/>
      <c r="F235" s="7"/>
      <c r="G235" s="7"/>
      <c r="H235" s="7"/>
      <c r="I235" s="7"/>
    </row>
    <row r="236" spans="1:9">
      <c r="A236" s="5"/>
      <c r="B236" s="6"/>
      <c r="C236" s="7"/>
      <c r="D236" s="7"/>
      <c r="E236" s="7"/>
      <c r="F236" s="7"/>
      <c r="G236" s="7"/>
      <c r="H236" s="7"/>
      <c r="I236" s="7"/>
    </row>
    <row r="237" spans="1:9">
      <c r="A237" s="5"/>
      <c r="B237" s="6"/>
      <c r="C237" s="7"/>
      <c r="D237" s="7"/>
      <c r="E237" s="7"/>
      <c r="F237" s="7"/>
      <c r="G237" s="7"/>
      <c r="H237" s="7"/>
      <c r="I237" s="7"/>
    </row>
    <row r="238" spans="1:9">
      <c r="A238" s="5"/>
      <c r="B238" s="6"/>
      <c r="C238" s="7"/>
      <c r="D238" s="7"/>
      <c r="E238" s="7"/>
      <c r="F238" s="7"/>
      <c r="G238" s="7"/>
      <c r="H238" s="7"/>
      <c r="I238" s="7"/>
    </row>
    <row r="239" spans="1:9">
      <c r="A239" s="5"/>
      <c r="B239" s="6"/>
      <c r="C239" s="7"/>
      <c r="D239" s="7"/>
      <c r="E239" s="7"/>
      <c r="F239" s="7"/>
      <c r="G239" s="7"/>
      <c r="H239" s="7"/>
      <c r="I239" s="7"/>
    </row>
    <row r="240" spans="1:9">
      <c r="A240" s="5"/>
      <c r="B240" s="6"/>
      <c r="C240" s="7"/>
      <c r="D240" s="7"/>
      <c r="E240" s="7"/>
      <c r="F240" s="7"/>
      <c r="G240" s="7"/>
      <c r="H240" s="7"/>
      <c r="I240" s="7"/>
    </row>
    <row r="241" spans="1:9">
      <c r="A241" s="5"/>
      <c r="B241" s="6"/>
      <c r="C241" s="7"/>
      <c r="D241" s="7"/>
      <c r="E241" s="7"/>
      <c r="F241" s="7"/>
      <c r="G241" s="7"/>
      <c r="H241" s="7"/>
      <c r="I241" s="7"/>
    </row>
    <row r="242" spans="1:9">
      <c r="A242" s="5"/>
      <c r="B242" s="6"/>
      <c r="C242" s="7"/>
      <c r="D242" s="7"/>
      <c r="E242" s="7"/>
      <c r="F242" s="7"/>
      <c r="G242" s="7"/>
      <c r="H242" s="7"/>
      <c r="I242" s="7"/>
    </row>
    <row r="243" spans="1:9">
      <c r="A243" s="5"/>
      <c r="B243" s="6"/>
      <c r="C243" s="7"/>
      <c r="D243" s="7"/>
      <c r="E243" s="7"/>
      <c r="F243" s="7"/>
      <c r="G243" s="7"/>
      <c r="H243" s="7"/>
      <c r="I243" s="7"/>
    </row>
    <row r="244" spans="1:9">
      <c r="A244" s="5"/>
      <c r="B244" s="6"/>
      <c r="C244" s="7"/>
      <c r="D244" s="7"/>
      <c r="E244" s="7"/>
      <c r="F244" s="7"/>
      <c r="G244" s="7"/>
      <c r="H244" s="7"/>
      <c r="I244" s="7"/>
    </row>
    <row r="245" spans="1:9">
      <c r="A245" s="5"/>
      <c r="B245" s="6"/>
      <c r="C245" s="7"/>
      <c r="D245" s="7"/>
      <c r="E245" s="7"/>
      <c r="F245" s="7"/>
      <c r="G245" s="7"/>
      <c r="H245" s="7"/>
      <c r="I245" s="7"/>
    </row>
    <row r="246" spans="1:9">
      <c r="A246" s="5"/>
      <c r="B246" s="6"/>
      <c r="C246" s="7"/>
      <c r="D246" s="7"/>
      <c r="E246" s="7"/>
      <c r="F246" s="7"/>
      <c r="G246" s="7"/>
      <c r="H246" s="7"/>
      <c r="I246" s="7"/>
    </row>
    <row r="247" spans="1:9">
      <c r="A247" s="5"/>
      <c r="B247" s="6"/>
      <c r="C247" s="7"/>
      <c r="D247" s="7"/>
      <c r="E247" s="7"/>
      <c r="F247" s="7"/>
      <c r="G247" s="7"/>
      <c r="H247" s="7"/>
      <c r="I247" s="7"/>
    </row>
    <row r="248" spans="1:9">
      <c r="A248" s="5"/>
      <c r="B248" s="6"/>
      <c r="C248" s="7"/>
      <c r="D248" s="7"/>
      <c r="E248" s="7"/>
      <c r="F248" s="7"/>
      <c r="G248" s="7"/>
      <c r="H248" s="7"/>
      <c r="I248" s="7"/>
    </row>
    <row r="249" spans="1:9">
      <c r="A249" s="5"/>
      <c r="B249" s="6"/>
      <c r="C249" s="7"/>
      <c r="D249" s="7"/>
      <c r="E249" s="7"/>
      <c r="F249" s="7"/>
      <c r="G249" s="7"/>
      <c r="H249" s="7"/>
      <c r="I249" s="7"/>
    </row>
    <row r="250" spans="1:9">
      <c r="A250" s="5"/>
      <c r="B250" s="6"/>
      <c r="C250" s="7"/>
      <c r="D250" s="7"/>
      <c r="E250" s="7"/>
      <c r="F250" s="7"/>
      <c r="G250" s="7"/>
      <c r="H250" s="7"/>
      <c r="I250" s="7"/>
    </row>
    <row r="251" spans="1:9">
      <c r="A251" s="5"/>
      <c r="B251" s="6"/>
      <c r="C251" s="7"/>
      <c r="D251" s="7"/>
      <c r="E251" s="7"/>
      <c r="F251" s="7"/>
      <c r="G251" s="7"/>
      <c r="H251" s="7"/>
      <c r="I251" s="7"/>
    </row>
    <row r="252" spans="1:9">
      <c r="A252" s="5"/>
      <c r="B252" s="6"/>
      <c r="C252" s="7"/>
      <c r="D252" s="7"/>
      <c r="E252" s="7"/>
      <c r="F252" s="7"/>
      <c r="G252" s="7"/>
      <c r="H252" s="7"/>
      <c r="I252" s="7"/>
    </row>
    <row r="253" spans="1:9">
      <c r="A253" s="5"/>
      <c r="B253" s="6"/>
      <c r="C253" s="7"/>
      <c r="D253" s="7"/>
      <c r="E253" s="7"/>
      <c r="F253" s="7"/>
      <c r="G253" s="7"/>
      <c r="H253" s="7"/>
      <c r="I253" s="7"/>
    </row>
    <row r="254" spans="1:9">
      <c r="A254" s="5"/>
      <c r="B254" s="6"/>
      <c r="C254" s="7"/>
      <c r="D254" s="7"/>
      <c r="E254" s="7"/>
      <c r="F254" s="7"/>
      <c r="G254" s="7"/>
      <c r="H254" s="7"/>
      <c r="I254" s="7"/>
    </row>
    <row r="255" spans="1:9">
      <c r="A255" s="5"/>
      <c r="B255" s="6"/>
      <c r="C255" s="7"/>
      <c r="D255" s="7"/>
      <c r="E255" s="7"/>
      <c r="F255" s="7"/>
      <c r="G255" s="7"/>
      <c r="H255" s="7"/>
      <c r="I255" s="7"/>
    </row>
    <row r="256" spans="1:9">
      <c r="A256" s="5"/>
      <c r="B256" s="6"/>
      <c r="C256" s="7"/>
      <c r="D256" s="7"/>
      <c r="E256" s="7"/>
      <c r="F256" s="7"/>
      <c r="G256" s="7"/>
      <c r="H256" s="7"/>
      <c r="I256" s="7"/>
    </row>
    <row r="257" spans="1:9">
      <c r="A257" s="5"/>
      <c r="B257" s="6"/>
      <c r="C257" s="7"/>
      <c r="D257" s="7"/>
      <c r="E257" s="7"/>
      <c r="F257" s="7"/>
      <c r="G257" s="7"/>
      <c r="H257" s="7"/>
      <c r="I257" s="7"/>
    </row>
    <row r="258" spans="1:9">
      <c r="A258" s="5"/>
      <c r="B258" s="6"/>
      <c r="C258" s="7"/>
      <c r="D258" s="7"/>
      <c r="E258" s="7"/>
      <c r="F258" s="7"/>
      <c r="G258" s="7"/>
      <c r="H258" s="7"/>
      <c r="I258" s="7"/>
    </row>
    <row r="259" spans="1:9">
      <c r="A259" s="5"/>
      <c r="B259" s="6"/>
      <c r="C259" s="7"/>
      <c r="D259" s="7"/>
      <c r="E259" s="7"/>
      <c r="F259" s="7"/>
      <c r="G259" s="7"/>
      <c r="H259" s="7"/>
      <c r="I259" s="7"/>
    </row>
    <row r="260" spans="1:9">
      <c r="A260" s="5"/>
      <c r="B260" s="6"/>
      <c r="C260" s="7"/>
      <c r="D260" s="7"/>
      <c r="E260" s="7"/>
      <c r="F260" s="7"/>
      <c r="G260" s="7"/>
      <c r="H260" s="7"/>
      <c r="I260" s="7"/>
    </row>
    <row r="261" spans="1:9">
      <c r="A261" s="5"/>
      <c r="B261" s="6"/>
      <c r="C261" s="7"/>
      <c r="D261" s="7"/>
      <c r="E261" s="7"/>
      <c r="F261" s="7"/>
      <c r="G261" s="7"/>
      <c r="H261" s="7"/>
      <c r="I261" s="7"/>
    </row>
    <row r="262" spans="1:9">
      <c r="A262" s="5"/>
      <c r="B262" s="6"/>
      <c r="C262" s="7"/>
      <c r="D262" s="7"/>
      <c r="E262" s="7"/>
      <c r="F262" s="7"/>
      <c r="G262" s="7"/>
      <c r="H262" s="7"/>
      <c r="I262" s="7"/>
    </row>
    <row r="263" spans="1:9">
      <c r="A263" s="5"/>
      <c r="B263" s="6"/>
      <c r="C263" s="7"/>
      <c r="D263" s="7"/>
      <c r="E263" s="7"/>
      <c r="F263" s="7"/>
      <c r="G263" s="7"/>
      <c r="H263" s="7"/>
      <c r="I263" s="7"/>
    </row>
    <row r="264" spans="1:9">
      <c r="A264" s="5"/>
      <c r="B264" s="6"/>
      <c r="C264" s="7"/>
      <c r="D264" s="7"/>
      <c r="E264" s="7"/>
      <c r="F264" s="7"/>
      <c r="G264" s="7"/>
      <c r="H264" s="7"/>
      <c r="I264" s="7"/>
    </row>
    <row r="265" spans="1:9">
      <c r="A265" s="5"/>
      <c r="B265" s="6"/>
      <c r="C265" s="7"/>
      <c r="D265" s="7"/>
      <c r="E265" s="7"/>
      <c r="F265" s="7"/>
      <c r="G265" s="7"/>
      <c r="H265" s="7"/>
      <c r="I265" s="7"/>
    </row>
    <row r="266" spans="1:9">
      <c r="A266" s="5"/>
      <c r="B266" s="6"/>
      <c r="C266" s="7"/>
      <c r="D266" s="7"/>
      <c r="E266" s="7"/>
      <c r="F266" s="7"/>
      <c r="G266" s="7"/>
      <c r="H266" s="7"/>
      <c r="I266" s="7"/>
    </row>
    <row r="267" spans="1:9">
      <c r="A267" s="5"/>
      <c r="B267" s="6"/>
      <c r="C267" s="7"/>
      <c r="D267" s="7"/>
      <c r="E267" s="7"/>
      <c r="F267" s="7"/>
      <c r="G267" s="7"/>
      <c r="H267" s="7"/>
      <c r="I267" s="7"/>
    </row>
    <row r="268" spans="1:9">
      <c r="A268" s="5"/>
      <c r="B268" s="6"/>
      <c r="C268" s="7"/>
      <c r="D268" s="7"/>
      <c r="E268" s="7"/>
      <c r="F268" s="7"/>
      <c r="G268" s="7"/>
      <c r="H268" s="7"/>
      <c r="I268" s="7"/>
    </row>
    <row r="269" spans="1:9">
      <c r="A269" s="5"/>
      <c r="B269" s="6"/>
      <c r="C269" s="7"/>
      <c r="D269" s="7"/>
      <c r="E269" s="7"/>
      <c r="F269" s="7"/>
      <c r="G269" s="7"/>
      <c r="H269" s="7"/>
      <c r="I269" s="7"/>
    </row>
    <row r="270" spans="1:9">
      <c r="A270" s="5"/>
      <c r="B270" s="6"/>
      <c r="C270" s="7"/>
      <c r="D270" s="7"/>
      <c r="E270" s="7"/>
      <c r="F270" s="7"/>
      <c r="G270" s="7"/>
      <c r="H270" s="7"/>
      <c r="I270" s="7"/>
    </row>
    <row r="271" spans="1:9">
      <c r="A271" s="5"/>
      <c r="B271" s="6"/>
      <c r="C271" s="7"/>
      <c r="D271" s="7"/>
      <c r="E271" s="7"/>
      <c r="F271" s="7"/>
      <c r="G271" s="7"/>
      <c r="H271" s="7"/>
      <c r="I271" s="7"/>
    </row>
    <row r="272" spans="1:9">
      <c r="A272" s="5"/>
      <c r="B272" s="6"/>
      <c r="C272" s="7"/>
      <c r="D272" s="7"/>
      <c r="E272" s="7"/>
      <c r="F272" s="7"/>
      <c r="G272" s="7"/>
      <c r="H272" s="7"/>
      <c r="I272" s="7"/>
    </row>
    <row r="273" spans="1:9">
      <c r="A273" s="5"/>
      <c r="B273" s="6"/>
      <c r="C273" s="7"/>
      <c r="D273" s="7"/>
      <c r="E273" s="7"/>
      <c r="F273" s="7"/>
      <c r="G273" s="7"/>
      <c r="H273" s="7"/>
      <c r="I273" s="7"/>
    </row>
    <row r="274" spans="1:9">
      <c r="A274" s="5"/>
      <c r="B274" s="6"/>
      <c r="C274" s="7"/>
      <c r="D274" s="7"/>
      <c r="E274" s="7"/>
      <c r="F274" s="7"/>
      <c r="G274" s="7"/>
      <c r="H274" s="7"/>
      <c r="I274" s="7"/>
    </row>
    <row r="275" spans="1:9">
      <c r="A275" s="5"/>
      <c r="B275" s="6"/>
      <c r="C275" s="7"/>
      <c r="D275" s="7"/>
      <c r="E275" s="7"/>
      <c r="F275" s="7"/>
      <c r="G275" s="7"/>
      <c r="H275" s="7"/>
      <c r="I275" s="7"/>
    </row>
    <row r="276" spans="1:9">
      <c r="A276" s="5"/>
      <c r="B276" s="6"/>
      <c r="C276" s="7"/>
      <c r="D276" s="7"/>
      <c r="E276" s="7"/>
      <c r="F276" s="7"/>
      <c r="G276" s="7"/>
      <c r="H276" s="7"/>
      <c r="I276" s="7"/>
    </row>
    <row r="277" spans="1:9">
      <c r="A277" s="5"/>
      <c r="B277" s="6"/>
      <c r="C277" s="7"/>
      <c r="D277" s="7"/>
      <c r="E277" s="7"/>
      <c r="F277" s="7"/>
      <c r="G277" s="7"/>
      <c r="H277" s="7"/>
      <c r="I277" s="7"/>
    </row>
    <row r="278" spans="1:9">
      <c r="A278" s="5"/>
      <c r="B278" s="6"/>
      <c r="C278" s="7"/>
      <c r="D278" s="7"/>
      <c r="E278" s="7"/>
      <c r="F278" s="7"/>
      <c r="G278" s="7"/>
      <c r="H278" s="7"/>
      <c r="I278" s="7"/>
    </row>
    <row r="279" spans="1:9">
      <c r="A279" s="5"/>
      <c r="B279" s="6"/>
      <c r="C279" s="7"/>
      <c r="D279" s="7"/>
      <c r="E279" s="7"/>
      <c r="F279" s="7"/>
      <c r="G279" s="7"/>
      <c r="H279" s="7"/>
      <c r="I279" s="7"/>
    </row>
    <row r="280" spans="1:9">
      <c r="A280" s="5"/>
      <c r="B280" s="6"/>
      <c r="C280" s="7"/>
      <c r="D280" s="7"/>
      <c r="E280" s="7"/>
      <c r="F280" s="7"/>
      <c r="G280" s="7"/>
      <c r="H280" s="7"/>
      <c r="I280" s="7"/>
    </row>
    <row r="281" spans="1:9">
      <c r="A281" s="5"/>
      <c r="B281" s="6"/>
      <c r="C281" s="7"/>
      <c r="D281" s="7"/>
      <c r="E281" s="7"/>
      <c r="F281" s="7"/>
      <c r="G281" s="7"/>
      <c r="H281" s="7"/>
      <c r="I281" s="7"/>
    </row>
    <row r="282" spans="1:9">
      <c r="A282" s="5"/>
      <c r="B282" s="6"/>
      <c r="C282" s="7"/>
      <c r="D282" s="7"/>
      <c r="E282" s="7"/>
      <c r="F282" s="7"/>
      <c r="G282" s="7"/>
      <c r="H282" s="7"/>
      <c r="I282" s="7"/>
    </row>
    <row r="283" spans="1:9">
      <c r="A283" s="5"/>
      <c r="B283" s="6"/>
      <c r="C283" s="7"/>
      <c r="D283" s="7"/>
      <c r="E283" s="7"/>
      <c r="F283" s="7"/>
      <c r="G283" s="7"/>
      <c r="H283" s="7"/>
      <c r="I283" s="7"/>
    </row>
    <row r="284" spans="1:9">
      <c r="A284" s="5"/>
      <c r="B284" s="6"/>
      <c r="C284" s="7"/>
      <c r="D284" s="7"/>
      <c r="E284" s="7"/>
      <c r="F284" s="7"/>
      <c r="G284" s="7"/>
      <c r="H284" s="7"/>
      <c r="I284" s="7"/>
    </row>
    <row r="285" spans="1:9">
      <c r="A285" s="5"/>
      <c r="B285" s="6"/>
      <c r="C285" s="7"/>
      <c r="D285" s="7"/>
      <c r="E285" s="7"/>
      <c r="F285" s="7"/>
      <c r="G285" s="7"/>
      <c r="H285" s="7"/>
      <c r="I285" s="7"/>
    </row>
    <row r="286" spans="1:9">
      <c r="A286" s="5"/>
      <c r="B286" s="6"/>
      <c r="C286" s="7"/>
      <c r="D286" s="7"/>
      <c r="E286" s="7"/>
      <c r="F286" s="7"/>
      <c r="G286" s="7"/>
      <c r="H286" s="7"/>
      <c r="I286" s="7"/>
    </row>
    <row r="287" spans="1:9">
      <c r="A287" s="5"/>
      <c r="B287" s="6"/>
      <c r="C287" s="7"/>
      <c r="D287" s="7"/>
      <c r="E287" s="7"/>
      <c r="F287" s="7"/>
      <c r="G287" s="7"/>
      <c r="H287" s="7"/>
      <c r="I287" s="7"/>
    </row>
    <row r="288" spans="1:9">
      <c r="A288" s="5"/>
      <c r="B288" s="6"/>
      <c r="C288" s="7"/>
      <c r="D288" s="7"/>
      <c r="E288" s="7"/>
      <c r="F288" s="7"/>
      <c r="G288" s="7"/>
      <c r="H288" s="7"/>
      <c r="I288" s="7"/>
    </row>
    <row r="289" spans="1:9">
      <c r="A289" s="5"/>
      <c r="B289" s="6"/>
      <c r="C289" s="7"/>
      <c r="D289" s="7"/>
      <c r="E289" s="7"/>
      <c r="F289" s="7"/>
      <c r="G289" s="7"/>
      <c r="H289" s="7"/>
      <c r="I289" s="7"/>
    </row>
    <row r="290" spans="1:9">
      <c r="A290" s="5"/>
      <c r="B290" s="6"/>
      <c r="C290" s="7"/>
      <c r="D290" s="7"/>
      <c r="E290" s="7"/>
      <c r="F290" s="7"/>
      <c r="G290" s="7"/>
      <c r="H290" s="7"/>
      <c r="I290" s="7"/>
    </row>
    <row r="291" spans="1:9">
      <c r="A291" s="5"/>
      <c r="B291" s="6"/>
      <c r="C291" s="7"/>
      <c r="D291" s="7"/>
      <c r="E291" s="7"/>
      <c r="F291" s="7"/>
      <c r="G291" s="7"/>
      <c r="H291" s="7"/>
      <c r="I291" s="7"/>
    </row>
    <row r="292" spans="1:9">
      <c r="A292" s="5"/>
      <c r="B292" s="6"/>
      <c r="C292" s="7"/>
      <c r="D292" s="7"/>
      <c r="E292" s="7"/>
      <c r="F292" s="7"/>
      <c r="G292" s="7"/>
      <c r="H292" s="7"/>
      <c r="I292" s="7"/>
    </row>
    <row r="293" spans="1:9">
      <c r="A293" s="5"/>
      <c r="B293" s="6"/>
      <c r="C293" s="7"/>
      <c r="D293" s="7"/>
      <c r="E293" s="7"/>
      <c r="F293" s="7"/>
      <c r="G293" s="7"/>
      <c r="H293" s="7"/>
      <c r="I293" s="7"/>
    </row>
    <row r="294" spans="1:9">
      <c r="A294" s="5"/>
      <c r="B294" s="6"/>
      <c r="C294" s="7"/>
      <c r="D294" s="7"/>
      <c r="E294" s="7"/>
      <c r="F294" s="7"/>
      <c r="G294" s="7"/>
      <c r="H294" s="7"/>
      <c r="I294" s="7"/>
    </row>
    <row r="295" spans="1:9">
      <c r="A295" s="5"/>
      <c r="B295" s="6"/>
      <c r="C295" s="7"/>
      <c r="D295" s="7"/>
      <c r="E295" s="7"/>
      <c r="F295" s="7"/>
      <c r="G295" s="7"/>
      <c r="H295" s="7"/>
      <c r="I295" s="7"/>
    </row>
    <row r="296" spans="1:9">
      <c r="A296" s="5"/>
      <c r="B296" s="6"/>
      <c r="C296" s="7"/>
      <c r="D296" s="7"/>
      <c r="E296" s="7"/>
      <c r="F296" s="7"/>
      <c r="G296" s="7"/>
      <c r="H296" s="7"/>
      <c r="I296" s="7"/>
    </row>
    <row r="297" spans="1:9">
      <c r="A297" s="5"/>
      <c r="B297" s="6"/>
      <c r="C297" s="7"/>
      <c r="D297" s="7"/>
      <c r="E297" s="7"/>
      <c r="F297" s="7"/>
      <c r="G297" s="7"/>
      <c r="H297" s="7"/>
      <c r="I297" s="7"/>
    </row>
    <row r="298" spans="1:9">
      <c r="A298" s="5"/>
      <c r="B298" s="6"/>
      <c r="C298" s="7"/>
      <c r="D298" s="7"/>
      <c r="E298" s="7"/>
      <c r="F298" s="7"/>
      <c r="G298" s="7"/>
      <c r="H298" s="7"/>
      <c r="I298" s="7"/>
    </row>
    <row r="299" spans="1:9">
      <c r="A299" s="5"/>
      <c r="B299" s="6"/>
      <c r="C299" s="7"/>
      <c r="D299" s="7"/>
      <c r="E299" s="7"/>
      <c r="F299" s="7"/>
      <c r="G299" s="7"/>
      <c r="H299" s="7"/>
      <c r="I299" s="7"/>
    </row>
    <row r="300" spans="1:9">
      <c r="A300" s="5"/>
      <c r="B300" s="6"/>
      <c r="C300" s="7"/>
      <c r="D300" s="7"/>
      <c r="E300" s="7"/>
      <c r="F300" s="7"/>
      <c r="G300" s="7"/>
      <c r="H300" s="7"/>
      <c r="I300" s="7"/>
    </row>
    <row r="301" spans="1:9">
      <c r="A301" s="5"/>
      <c r="B301" s="6"/>
      <c r="C301" s="7"/>
      <c r="D301" s="7"/>
      <c r="E301" s="7"/>
      <c r="F301" s="7"/>
      <c r="G301" s="7"/>
      <c r="H301" s="7"/>
      <c r="I301" s="7"/>
    </row>
    <row r="302" spans="1:9">
      <c r="A302" s="5"/>
      <c r="B302" s="6"/>
      <c r="C302" s="7"/>
      <c r="D302" s="7"/>
      <c r="E302" s="7"/>
      <c r="F302" s="7"/>
      <c r="G302" s="7"/>
      <c r="H302" s="7"/>
      <c r="I302" s="7"/>
    </row>
    <row r="303" spans="1:9">
      <c r="A303" s="5"/>
      <c r="B303" s="6"/>
      <c r="C303" s="7"/>
      <c r="D303" s="7"/>
      <c r="E303" s="7"/>
      <c r="F303" s="7"/>
      <c r="G303" s="7"/>
      <c r="H303" s="7"/>
      <c r="I303" s="7"/>
    </row>
    <row r="304" spans="1:9">
      <c r="A304" s="5"/>
      <c r="B304" s="6"/>
      <c r="C304" s="7"/>
      <c r="D304" s="7"/>
      <c r="E304" s="7"/>
      <c r="F304" s="7"/>
      <c r="G304" s="7"/>
      <c r="H304" s="7"/>
      <c r="I304" s="7"/>
    </row>
    <row r="305" spans="1:9">
      <c r="A305" s="5"/>
      <c r="B305" s="6"/>
      <c r="C305" s="7"/>
      <c r="D305" s="7"/>
      <c r="E305" s="7"/>
      <c r="F305" s="7"/>
      <c r="G305" s="7"/>
      <c r="H305" s="7"/>
      <c r="I305" s="7"/>
    </row>
    <row r="306" spans="1:9">
      <c r="A306" s="5"/>
      <c r="B306" s="6"/>
      <c r="C306" s="7"/>
      <c r="D306" s="7"/>
      <c r="E306" s="7"/>
      <c r="F306" s="7"/>
      <c r="G306" s="7"/>
      <c r="H306" s="7"/>
      <c r="I306" s="7"/>
    </row>
    <row r="307" spans="1:9">
      <c r="A307" s="5"/>
      <c r="B307" s="6"/>
      <c r="C307" s="7"/>
      <c r="D307" s="7"/>
      <c r="E307" s="7"/>
      <c r="F307" s="7"/>
      <c r="G307" s="7"/>
      <c r="H307" s="7"/>
      <c r="I307" s="7"/>
    </row>
    <row r="308" spans="1:9">
      <c r="A308" s="5"/>
      <c r="B308" s="6"/>
      <c r="C308" s="7"/>
      <c r="D308" s="7"/>
      <c r="E308" s="7"/>
      <c r="F308" s="7"/>
      <c r="G308" s="7"/>
      <c r="H308" s="7"/>
      <c r="I308" s="7"/>
    </row>
    <row r="309" spans="1:9">
      <c r="A309" s="5"/>
      <c r="B309" s="6"/>
      <c r="C309" s="7"/>
      <c r="D309" s="7"/>
      <c r="E309" s="7"/>
      <c r="F309" s="7"/>
      <c r="G309" s="7"/>
      <c r="H309" s="7"/>
      <c r="I309" s="7"/>
    </row>
    <row r="310" spans="1:9">
      <c r="A310" s="5"/>
      <c r="B310" s="6"/>
      <c r="C310" s="7"/>
      <c r="D310" s="7"/>
      <c r="E310" s="7"/>
      <c r="F310" s="7"/>
      <c r="G310" s="7"/>
      <c r="H310" s="7"/>
      <c r="I310" s="7"/>
    </row>
    <row r="311" spans="1:9">
      <c r="A311" s="5"/>
      <c r="B311" s="6"/>
      <c r="C311" s="7"/>
      <c r="D311" s="7"/>
      <c r="E311" s="7"/>
      <c r="F311" s="7"/>
      <c r="G311" s="7"/>
      <c r="H311" s="7"/>
      <c r="I311" s="7"/>
    </row>
    <row r="312" spans="1:9">
      <c r="A312" s="5"/>
      <c r="B312" s="6"/>
      <c r="C312" s="7"/>
      <c r="D312" s="7"/>
      <c r="E312" s="7"/>
      <c r="F312" s="7"/>
      <c r="G312" s="7"/>
      <c r="H312" s="7"/>
      <c r="I312" s="7"/>
    </row>
    <row r="313" spans="1:9">
      <c r="A313" s="5"/>
      <c r="B313" s="6"/>
      <c r="C313" s="7"/>
      <c r="D313" s="7"/>
      <c r="E313" s="7"/>
      <c r="F313" s="7"/>
      <c r="G313" s="7"/>
      <c r="H313" s="7"/>
      <c r="I313" s="7"/>
    </row>
    <row r="314" spans="1:9">
      <c r="A314" s="5"/>
      <c r="B314" s="6"/>
      <c r="C314" s="7"/>
      <c r="D314" s="7"/>
      <c r="E314" s="7"/>
      <c r="F314" s="7"/>
      <c r="G314" s="7"/>
      <c r="H314" s="7"/>
      <c r="I314" s="7"/>
    </row>
    <row r="315" spans="1:9">
      <c r="A315" s="5"/>
      <c r="B315" s="6"/>
      <c r="C315" s="7"/>
      <c r="D315" s="7"/>
      <c r="E315" s="7"/>
      <c r="F315" s="7"/>
      <c r="G315" s="7"/>
      <c r="H315" s="7"/>
      <c r="I315" s="7"/>
    </row>
    <row r="316" spans="1:9">
      <c r="A316" s="5"/>
      <c r="B316" s="6"/>
      <c r="C316" s="7"/>
      <c r="D316" s="7"/>
      <c r="E316" s="7"/>
      <c r="F316" s="7"/>
      <c r="G316" s="7"/>
      <c r="H316" s="7"/>
      <c r="I316" s="7"/>
    </row>
    <row r="317" spans="1:9">
      <c r="A317" s="5"/>
      <c r="B317" s="6"/>
      <c r="C317" s="7"/>
      <c r="D317" s="7"/>
      <c r="E317" s="7"/>
      <c r="F317" s="7"/>
      <c r="G317" s="7"/>
      <c r="H317" s="7"/>
      <c r="I317" s="7"/>
    </row>
    <row r="318" spans="1:9">
      <c r="A318" s="5"/>
      <c r="B318" s="6"/>
      <c r="C318" s="7"/>
      <c r="D318" s="7"/>
      <c r="E318" s="7"/>
      <c r="F318" s="7"/>
      <c r="G318" s="7"/>
      <c r="H318" s="7"/>
      <c r="I318" s="7"/>
    </row>
    <row r="319" spans="1:9">
      <c r="A319" s="5"/>
      <c r="B319" s="6"/>
      <c r="C319" s="7"/>
      <c r="D319" s="7"/>
      <c r="E319" s="7"/>
      <c r="F319" s="7"/>
      <c r="G319" s="7"/>
      <c r="H319" s="7"/>
      <c r="I319" s="7"/>
    </row>
    <row r="320" spans="1:9">
      <c r="A320" s="5"/>
      <c r="B320" s="6"/>
      <c r="C320" s="7"/>
      <c r="D320" s="7"/>
      <c r="E320" s="7"/>
      <c r="F320" s="7"/>
      <c r="G320" s="7"/>
      <c r="H320" s="7"/>
      <c r="I320" s="7"/>
    </row>
    <row r="321" spans="1:9">
      <c r="A321" s="5"/>
      <c r="B321" s="6"/>
      <c r="C321" s="7"/>
      <c r="D321" s="7"/>
      <c r="E321" s="7"/>
      <c r="F321" s="7"/>
      <c r="G321" s="7"/>
      <c r="H321" s="7"/>
      <c r="I321" s="7"/>
    </row>
    <row r="322" spans="1:9">
      <c r="A322" s="5"/>
      <c r="B322" s="6"/>
      <c r="C322" s="7"/>
      <c r="D322" s="7"/>
      <c r="E322" s="7"/>
      <c r="F322" s="7"/>
      <c r="G322" s="7"/>
      <c r="H322" s="7"/>
      <c r="I322" s="7"/>
    </row>
    <row r="323" spans="1:9">
      <c r="A323" s="5"/>
      <c r="B323" s="6"/>
      <c r="C323" s="7"/>
      <c r="D323" s="7"/>
      <c r="E323" s="7"/>
      <c r="F323" s="7"/>
      <c r="G323" s="7"/>
      <c r="H323" s="7"/>
      <c r="I323" s="7"/>
    </row>
    <row r="324" spans="1:9">
      <c r="A324" s="5"/>
      <c r="B324" s="6"/>
      <c r="C324" s="7"/>
      <c r="D324" s="7"/>
      <c r="E324" s="7"/>
      <c r="F324" s="7"/>
      <c r="G324" s="7"/>
      <c r="H324" s="7"/>
      <c r="I324" s="7"/>
    </row>
    <row r="325" spans="1:9">
      <c r="A325" s="5"/>
      <c r="B325" s="6"/>
      <c r="C325" s="7"/>
      <c r="D325" s="7"/>
      <c r="E325" s="7"/>
      <c r="F325" s="7"/>
      <c r="G325" s="7"/>
      <c r="H325" s="7"/>
      <c r="I325" s="7"/>
    </row>
    <row r="326" spans="1:9">
      <c r="A326" s="5"/>
      <c r="B326" s="6"/>
      <c r="C326" s="7"/>
      <c r="D326" s="7"/>
      <c r="E326" s="7"/>
      <c r="F326" s="7"/>
      <c r="G326" s="7"/>
      <c r="H326" s="7"/>
      <c r="I326" s="7"/>
    </row>
    <row r="327" spans="1:9">
      <c r="A327" s="5"/>
      <c r="B327" s="6"/>
      <c r="C327" s="7"/>
      <c r="D327" s="7"/>
      <c r="E327" s="7"/>
      <c r="F327" s="7"/>
      <c r="G327" s="7"/>
      <c r="H327" s="7"/>
      <c r="I327" s="7"/>
    </row>
    <row r="328" spans="1:9">
      <c r="A328" s="5"/>
      <c r="B328" s="6"/>
      <c r="C328" s="7"/>
      <c r="D328" s="7"/>
      <c r="E328" s="7"/>
      <c r="F328" s="7"/>
      <c r="G328" s="7"/>
      <c r="H328" s="7"/>
      <c r="I328" s="7"/>
    </row>
    <row r="329" spans="1:9">
      <c r="A329" s="5"/>
      <c r="B329" s="6"/>
      <c r="C329" s="7"/>
      <c r="D329" s="7"/>
      <c r="E329" s="7"/>
      <c r="F329" s="7"/>
      <c r="G329" s="7"/>
      <c r="H329" s="7"/>
      <c r="I329" s="7"/>
    </row>
    <row r="330" spans="1:9">
      <c r="A330" s="5"/>
      <c r="B330" s="6"/>
      <c r="C330" s="7"/>
      <c r="D330" s="7"/>
      <c r="E330" s="7"/>
      <c r="F330" s="7"/>
      <c r="G330" s="7"/>
      <c r="H330" s="7"/>
      <c r="I330" s="7"/>
    </row>
    <row r="331" spans="1:9">
      <c r="A331" s="5"/>
      <c r="B331" s="6"/>
      <c r="C331" s="7"/>
      <c r="D331" s="7"/>
      <c r="E331" s="7"/>
      <c r="F331" s="7"/>
      <c r="G331" s="7"/>
      <c r="H331" s="7"/>
      <c r="I331" s="7"/>
    </row>
    <row r="332" spans="1:9">
      <c r="A332" s="5"/>
      <c r="B332" s="6"/>
      <c r="C332" s="7"/>
      <c r="D332" s="7"/>
      <c r="E332" s="7"/>
      <c r="F332" s="7"/>
      <c r="G332" s="7"/>
      <c r="H332" s="7"/>
      <c r="I332" s="7"/>
    </row>
    <row r="333" spans="1:9">
      <c r="A333" s="5"/>
      <c r="B333" s="6"/>
      <c r="C333" s="7"/>
      <c r="D333" s="7"/>
      <c r="E333" s="7"/>
      <c r="F333" s="7"/>
      <c r="G333" s="7"/>
      <c r="H333" s="7"/>
      <c r="I333" s="7"/>
    </row>
    <row r="334" spans="1:9">
      <c r="A334" s="5"/>
      <c r="B334" s="6"/>
      <c r="C334" s="7"/>
      <c r="D334" s="7"/>
      <c r="E334" s="7"/>
      <c r="F334" s="7"/>
      <c r="G334" s="7"/>
      <c r="H334" s="7"/>
      <c r="I334" s="7"/>
    </row>
    <row r="335" spans="1:9">
      <c r="A335" s="5"/>
      <c r="B335" s="6"/>
      <c r="C335" s="7"/>
      <c r="D335" s="7"/>
      <c r="E335" s="7"/>
      <c r="F335" s="7"/>
      <c r="G335" s="7"/>
      <c r="H335" s="7"/>
      <c r="I335" s="7"/>
    </row>
    <row r="336" spans="1:9">
      <c r="A336" s="5"/>
      <c r="B336" s="6"/>
      <c r="C336" s="7"/>
      <c r="D336" s="7"/>
      <c r="E336" s="7"/>
      <c r="F336" s="7"/>
      <c r="G336" s="7"/>
      <c r="H336" s="7"/>
      <c r="I336" s="7"/>
    </row>
    <row r="337" spans="1:9">
      <c r="A337" s="5"/>
      <c r="B337" s="6"/>
      <c r="C337" s="7"/>
      <c r="D337" s="7"/>
      <c r="E337" s="7"/>
      <c r="F337" s="7"/>
      <c r="G337" s="7"/>
      <c r="H337" s="7"/>
      <c r="I337" s="7"/>
    </row>
    <row r="338" spans="1:9">
      <c r="A338" s="5"/>
      <c r="B338" s="6"/>
      <c r="C338" s="7"/>
      <c r="D338" s="7"/>
      <c r="E338" s="7"/>
      <c r="F338" s="7"/>
      <c r="G338" s="7"/>
      <c r="H338" s="7"/>
      <c r="I338" s="7"/>
    </row>
    <row r="339" spans="1:9">
      <c r="A339" s="5"/>
      <c r="B339" s="6"/>
      <c r="C339" s="7"/>
      <c r="D339" s="7"/>
      <c r="E339" s="7"/>
      <c r="F339" s="7"/>
      <c r="G339" s="7"/>
      <c r="H339" s="7"/>
      <c r="I339" s="7"/>
    </row>
    <row r="340" spans="1:9">
      <c r="A340" s="5"/>
      <c r="B340" s="6"/>
      <c r="C340" s="7"/>
      <c r="D340" s="7"/>
      <c r="E340" s="7"/>
      <c r="F340" s="7"/>
      <c r="G340" s="7"/>
      <c r="H340" s="7"/>
      <c r="I340" s="7"/>
    </row>
    <row r="341" spans="1:9">
      <c r="A341" s="5"/>
      <c r="B341" s="6"/>
      <c r="C341" s="7"/>
      <c r="D341" s="7"/>
      <c r="E341" s="7"/>
      <c r="F341" s="7"/>
      <c r="G341" s="7"/>
      <c r="H341" s="7"/>
      <c r="I341" s="7"/>
    </row>
    <row r="342" spans="1:9">
      <c r="A342" s="5"/>
      <c r="B342" s="6"/>
      <c r="C342" s="7"/>
      <c r="D342" s="7"/>
      <c r="E342" s="7"/>
      <c r="F342" s="7"/>
      <c r="G342" s="7"/>
      <c r="H342" s="7"/>
      <c r="I342" s="7"/>
    </row>
    <row r="343" spans="1:9">
      <c r="A343" s="5"/>
      <c r="B343" s="6"/>
      <c r="C343" s="7"/>
      <c r="D343" s="7"/>
      <c r="E343" s="7"/>
      <c r="F343" s="7"/>
      <c r="G343" s="7"/>
      <c r="H343" s="7"/>
      <c r="I343" s="7"/>
    </row>
    <row r="344" spans="1:9">
      <c r="A344" s="5"/>
      <c r="B344" s="6"/>
      <c r="C344" s="7"/>
      <c r="D344" s="7"/>
      <c r="E344" s="7"/>
      <c r="F344" s="7"/>
      <c r="G344" s="7"/>
      <c r="H344" s="7"/>
      <c r="I344" s="7"/>
    </row>
    <row r="345" spans="1:9">
      <c r="A345" s="5"/>
      <c r="B345" s="6"/>
      <c r="C345" s="7"/>
      <c r="D345" s="7"/>
      <c r="E345" s="7"/>
      <c r="F345" s="7"/>
      <c r="G345" s="7"/>
      <c r="H345" s="7"/>
      <c r="I345" s="7"/>
    </row>
    <row r="346" spans="1:9">
      <c r="A346" s="5"/>
      <c r="B346" s="6"/>
      <c r="C346" s="7"/>
      <c r="D346" s="7"/>
      <c r="E346" s="7"/>
      <c r="F346" s="7"/>
      <c r="G346" s="7"/>
      <c r="H346" s="7"/>
      <c r="I346" s="7"/>
    </row>
    <row r="347" spans="1:9">
      <c r="A347" s="5"/>
      <c r="B347" s="6"/>
      <c r="C347" s="7"/>
      <c r="D347" s="7"/>
      <c r="E347" s="7"/>
      <c r="F347" s="7"/>
      <c r="G347" s="7"/>
      <c r="H347" s="7"/>
      <c r="I347" s="7"/>
    </row>
    <row r="348" spans="1:9">
      <c r="A348" s="5"/>
      <c r="B348" s="6"/>
      <c r="C348" s="7"/>
      <c r="D348" s="7"/>
      <c r="E348" s="7"/>
      <c r="F348" s="7"/>
      <c r="G348" s="7"/>
      <c r="H348" s="7"/>
      <c r="I348" s="7"/>
    </row>
    <row r="349" spans="1:9">
      <c r="A349" s="5"/>
      <c r="B349" s="6"/>
      <c r="C349" s="7"/>
      <c r="D349" s="7"/>
      <c r="E349" s="7"/>
      <c r="F349" s="7"/>
      <c r="G349" s="7"/>
      <c r="H349" s="7"/>
      <c r="I349" s="7"/>
    </row>
    <row r="350" spans="1:9">
      <c r="A350" s="5"/>
      <c r="B350" s="6"/>
      <c r="C350" s="7"/>
      <c r="D350" s="7"/>
      <c r="E350" s="7"/>
      <c r="F350" s="7"/>
      <c r="G350" s="7"/>
      <c r="H350" s="7"/>
      <c r="I350" s="7"/>
    </row>
    <row r="351" spans="1:9">
      <c r="A351" s="5"/>
      <c r="B351" s="6"/>
      <c r="C351" s="7"/>
      <c r="D351" s="7"/>
      <c r="E351" s="7"/>
      <c r="F351" s="7"/>
      <c r="G351" s="7"/>
      <c r="H351" s="7"/>
      <c r="I351" s="7"/>
    </row>
    <row r="352" spans="1:9">
      <c r="A352" s="5"/>
      <c r="B352" s="6"/>
      <c r="C352" s="7"/>
      <c r="D352" s="7"/>
      <c r="E352" s="7"/>
      <c r="F352" s="7"/>
      <c r="G352" s="7"/>
      <c r="H352" s="7"/>
      <c r="I352" s="7"/>
    </row>
    <row r="353" spans="1:9">
      <c r="A353" s="5"/>
      <c r="B353" s="6"/>
      <c r="C353" s="7"/>
      <c r="D353" s="7"/>
      <c r="E353" s="7"/>
      <c r="F353" s="7"/>
      <c r="G353" s="7"/>
      <c r="H353" s="7"/>
      <c r="I353" s="7"/>
    </row>
    <row r="354" spans="1:9">
      <c r="A354" s="5"/>
      <c r="B354" s="6"/>
      <c r="C354" s="7"/>
      <c r="D354" s="7"/>
      <c r="E354" s="7"/>
      <c r="F354" s="7"/>
      <c r="G354" s="7"/>
      <c r="H354" s="7"/>
      <c r="I354" s="7"/>
    </row>
    <row r="355" spans="1:9">
      <c r="A355" s="5"/>
      <c r="B355" s="6"/>
      <c r="C355" s="7"/>
      <c r="D355" s="7"/>
      <c r="E355" s="7"/>
      <c r="F355" s="7"/>
      <c r="G355" s="7"/>
      <c r="H355" s="7"/>
      <c r="I355" s="7"/>
    </row>
    <row r="356" spans="1:9">
      <c r="A356" s="5"/>
      <c r="B356" s="6"/>
      <c r="C356" s="7"/>
      <c r="D356" s="7"/>
      <c r="E356" s="7"/>
      <c r="F356" s="7"/>
      <c r="G356" s="7"/>
      <c r="H356" s="7"/>
      <c r="I356" s="7"/>
    </row>
    <row r="357" spans="1:9">
      <c r="A357" s="5"/>
      <c r="B357" s="6"/>
      <c r="C357" s="7"/>
      <c r="D357" s="7"/>
      <c r="E357" s="7"/>
      <c r="F357" s="7"/>
      <c r="G357" s="7"/>
      <c r="H357" s="7"/>
      <c r="I357" s="7"/>
    </row>
    <row r="358" spans="1:9">
      <c r="A358" s="5"/>
      <c r="B358" s="6"/>
      <c r="C358" s="7"/>
      <c r="D358" s="7"/>
      <c r="E358" s="7"/>
      <c r="F358" s="7"/>
      <c r="G358" s="7"/>
      <c r="H358" s="7"/>
      <c r="I358" s="7"/>
    </row>
    <row r="359" spans="1:9">
      <c r="A359" s="5"/>
      <c r="B359" s="6"/>
      <c r="C359" s="7"/>
      <c r="D359" s="7"/>
      <c r="E359" s="7"/>
      <c r="F359" s="7"/>
      <c r="G359" s="7"/>
      <c r="H359" s="7"/>
      <c r="I359" s="7"/>
    </row>
    <row r="360" spans="1:9">
      <c r="A360" s="5"/>
      <c r="B360" s="6"/>
      <c r="C360" s="7"/>
      <c r="D360" s="7"/>
      <c r="E360" s="7"/>
      <c r="F360" s="7"/>
      <c r="G360" s="7"/>
      <c r="H360" s="7"/>
      <c r="I360" s="7"/>
    </row>
    <row r="361" spans="1:9">
      <c r="A361" s="5"/>
      <c r="B361" s="6"/>
      <c r="C361" s="7"/>
      <c r="D361" s="7"/>
      <c r="E361" s="7"/>
      <c r="F361" s="7"/>
      <c r="G361" s="7"/>
      <c r="H361" s="7"/>
      <c r="I361" s="7"/>
    </row>
    <row r="362" spans="1:9">
      <c r="A362" s="5"/>
      <c r="B362" s="6"/>
      <c r="C362" s="7"/>
      <c r="D362" s="7"/>
      <c r="E362" s="7"/>
      <c r="F362" s="7"/>
      <c r="G362" s="7"/>
      <c r="H362" s="7"/>
      <c r="I362" s="7"/>
    </row>
    <row r="363" spans="1:9">
      <c r="A363" s="5"/>
      <c r="B363" s="6"/>
      <c r="C363" s="7"/>
      <c r="D363" s="7"/>
      <c r="E363" s="7"/>
      <c r="F363" s="7"/>
      <c r="G363" s="7"/>
      <c r="H363" s="7"/>
      <c r="I363" s="7"/>
    </row>
    <row r="364" spans="1:9">
      <c r="A364" s="5"/>
      <c r="B364" s="6"/>
      <c r="C364" s="7"/>
      <c r="D364" s="7"/>
      <c r="E364" s="7"/>
      <c r="F364" s="7"/>
      <c r="G364" s="7"/>
      <c r="H364" s="7"/>
      <c r="I364" s="7"/>
    </row>
    <row r="365" spans="1:9">
      <c r="A365" s="5"/>
      <c r="B365" s="6"/>
      <c r="C365" s="7"/>
      <c r="D365" s="7"/>
      <c r="E365" s="7"/>
      <c r="F365" s="7"/>
      <c r="G365" s="7"/>
      <c r="H365" s="7"/>
      <c r="I365" s="7"/>
    </row>
    <row r="366" spans="1:9">
      <c r="A366" s="5"/>
      <c r="B366" s="6"/>
      <c r="C366" s="7"/>
      <c r="D366" s="7"/>
      <c r="E366" s="7"/>
      <c r="F366" s="7"/>
      <c r="G366" s="7"/>
      <c r="H366" s="7"/>
      <c r="I366" s="7"/>
    </row>
    <row r="367" spans="1:9">
      <c r="A367" s="5"/>
      <c r="B367" s="6"/>
      <c r="C367" s="7"/>
      <c r="D367" s="7"/>
      <c r="E367" s="7"/>
      <c r="F367" s="7"/>
      <c r="G367" s="7"/>
      <c r="H367" s="7"/>
      <c r="I367" s="7"/>
    </row>
    <row r="368" spans="1:9">
      <c r="A368" s="5"/>
      <c r="B368" s="6"/>
      <c r="C368" s="7"/>
      <c r="D368" s="7"/>
      <c r="E368" s="7"/>
      <c r="F368" s="7"/>
      <c r="G368" s="7"/>
      <c r="H368" s="7"/>
      <c r="I368" s="7"/>
    </row>
    <row r="369" spans="1:9">
      <c r="A369" s="5"/>
      <c r="B369" s="6"/>
      <c r="C369" s="7"/>
      <c r="D369" s="7"/>
      <c r="E369" s="7"/>
      <c r="F369" s="7"/>
      <c r="G369" s="7"/>
      <c r="H369" s="7"/>
      <c r="I369" s="7"/>
    </row>
    <row r="370" spans="1:9">
      <c r="A370" s="5"/>
      <c r="B370" s="6"/>
      <c r="C370" s="7"/>
      <c r="D370" s="7"/>
      <c r="E370" s="7"/>
      <c r="F370" s="7"/>
      <c r="G370" s="7"/>
      <c r="H370" s="7"/>
      <c r="I370" s="7"/>
    </row>
    <row r="371" spans="1:9">
      <c r="A371" s="5"/>
      <c r="B371" s="6"/>
      <c r="C371" s="7"/>
      <c r="D371" s="7"/>
      <c r="E371" s="7"/>
      <c r="F371" s="7"/>
      <c r="G371" s="7"/>
      <c r="H371" s="7"/>
      <c r="I371" s="7"/>
    </row>
    <row r="372" spans="1:9">
      <c r="A372" s="5"/>
      <c r="B372" s="6"/>
      <c r="C372" s="7"/>
      <c r="D372" s="7"/>
      <c r="E372" s="7"/>
      <c r="F372" s="7"/>
      <c r="G372" s="7"/>
      <c r="H372" s="7"/>
      <c r="I372" s="7"/>
    </row>
    <row r="373" spans="1:9">
      <c r="A373" s="5"/>
      <c r="B373" s="6"/>
      <c r="C373" s="7"/>
      <c r="D373" s="7"/>
      <c r="E373" s="7"/>
      <c r="F373" s="7"/>
      <c r="G373" s="7"/>
      <c r="H373" s="7"/>
      <c r="I373" s="7"/>
    </row>
    <row r="374" spans="1:9">
      <c r="A374" s="5"/>
      <c r="B374" s="6"/>
      <c r="C374" s="7"/>
      <c r="D374" s="7"/>
      <c r="E374" s="7"/>
      <c r="F374" s="7"/>
      <c r="G374" s="7"/>
      <c r="H374" s="7"/>
      <c r="I374" s="7"/>
    </row>
    <row r="375" spans="1:9">
      <c r="A375" s="5"/>
      <c r="B375" s="6"/>
      <c r="C375" s="7"/>
      <c r="D375" s="7"/>
      <c r="E375" s="7"/>
      <c r="F375" s="7"/>
      <c r="G375" s="7"/>
      <c r="H375" s="7"/>
      <c r="I375" s="7"/>
    </row>
    <row r="376" spans="1:9">
      <c r="A376" s="5"/>
      <c r="B376" s="6"/>
      <c r="C376" s="7"/>
      <c r="D376" s="7"/>
      <c r="E376" s="7"/>
      <c r="F376" s="7"/>
      <c r="G376" s="7"/>
      <c r="H376" s="7"/>
      <c r="I376" s="7"/>
    </row>
    <row r="377" spans="1:9">
      <c r="A377" s="5"/>
      <c r="B377" s="6"/>
      <c r="C377" s="7"/>
      <c r="D377" s="7"/>
      <c r="E377" s="7"/>
      <c r="F377" s="7"/>
      <c r="G377" s="7"/>
      <c r="H377" s="7"/>
      <c r="I377" s="7"/>
    </row>
    <row r="378" spans="1:9">
      <c r="A378" s="5"/>
      <c r="B378" s="6"/>
      <c r="C378" s="7"/>
      <c r="D378" s="7"/>
      <c r="E378" s="7"/>
      <c r="F378" s="7"/>
      <c r="G378" s="7"/>
      <c r="H378" s="7"/>
      <c r="I378" s="7"/>
    </row>
    <row r="379" spans="1:9">
      <c r="A379" s="5"/>
      <c r="B379" s="6"/>
      <c r="C379" s="7"/>
      <c r="D379" s="7"/>
      <c r="E379" s="7"/>
      <c r="F379" s="7"/>
      <c r="G379" s="7"/>
      <c r="H379" s="7"/>
      <c r="I379" s="7"/>
    </row>
    <row r="380" spans="1:9">
      <c r="A380" s="5"/>
      <c r="B380" s="6"/>
      <c r="C380" s="7"/>
      <c r="D380" s="7"/>
      <c r="E380" s="7"/>
      <c r="F380" s="7"/>
      <c r="G380" s="7"/>
      <c r="H380" s="7"/>
      <c r="I380" s="7"/>
    </row>
    <row r="381" spans="1:9">
      <c r="A381" s="5"/>
      <c r="B381" s="6"/>
      <c r="C381" s="7"/>
      <c r="D381" s="7"/>
      <c r="E381" s="7"/>
      <c r="F381" s="7"/>
      <c r="G381" s="7"/>
      <c r="H381" s="7"/>
      <c r="I381" s="7"/>
    </row>
    <row r="382" spans="1:9">
      <c r="A382" s="5"/>
      <c r="B382" s="6"/>
      <c r="C382" s="7"/>
      <c r="D382" s="7"/>
      <c r="E382" s="7"/>
      <c r="F382" s="7"/>
      <c r="G382" s="7"/>
      <c r="H382" s="7"/>
      <c r="I382" s="7"/>
    </row>
    <row r="383" spans="1:9">
      <c r="A383" s="5"/>
      <c r="B383" s="6"/>
      <c r="C383" s="7"/>
      <c r="D383" s="7"/>
      <c r="E383" s="7"/>
      <c r="F383" s="7"/>
      <c r="G383" s="7"/>
      <c r="H383" s="7"/>
      <c r="I383" s="7"/>
    </row>
    <row r="384" spans="1:9">
      <c r="A384" s="5"/>
      <c r="B384" s="6"/>
      <c r="C384" s="7"/>
      <c r="D384" s="7"/>
      <c r="E384" s="7"/>
      <c r="F384" s="7"/>
      <c r="G384" s="7"/>
      <c r="H384" s="7"/>
      <c r="I384" s="7"/>
    </row>
    <row r="385" spans="1:9">
      <c r="A385" s="5"/>
      <c r="B385" s="6"/>
      <c r="C385" s="7"/>
      <c r="D385" s="7"/>
      <c r="E385" s="7"/>
      <c r="F385" s="7"/>
      <c r="G385" s="7"/>
      <c r="H385" s="7"/>
      <c r="I385" s="7"/>
    </row>
    <row r="386" spans="1:9">
      <c r="A386" s="5"/>
      <c r="B386" s="6"/>
      <c r="C386" s="7"/>
      <c r="D386" s="7"/>
      <c r="E386" s="7"/>
      <c r="F386" s="7"/>
      <c r="G386" s="7"/>
      <c r="H386" s="7"/>
      <c r="I386" s="7"/>
    </row>
    <row r="387" spans="1:9">
      <c r="A387" s="5"/>
      <c r="B387" s="6"/>
      <c r="C387" s="7"/>
      <c r="D387" s="7"/>
      <c r="E387" s="7"/>
      <c r="F387" s="7"/>
      <c r="G387" s="7"/>
      <c r="H387" s="7"/>
      <c r="I387" s="7"/>
    </row>
    <row r="388" spans="1:9">
      <c r="A388" s="5"/>
      <c r="B388" s="6"/>
      <c r="C388" s="7"/>
      <c r="D388" s="7"/>
      <c r="E388" s="7"/>
      <c r="F388" s="7"/>
      <c r="G388" s="7"/>
      <c r="H388" s="7"/>
      <c r="I388" s="7"/>
    </row>
    <row r="389" spans="1:9">
      <c r="A389" s="5"/>
      <c r="B389" s="6"/>
      <c r="C389" s="7"/>
      <c r="D389" s="7"/>
      <c r="E389" s="7"/>
      <c r="F389" s="7"/>
      <c r="G389" s="7"/>
      <c r="H389" s="7"/>
      <c r="I389" s="7"/>
    </row>
    <row r="390" spans="1:9">
      <c r="A390" s="5"/>
      <c r="B390" s="6"/>
      <c r="C390" s="7"/>
      <c r="D390" s="7"/>
      <c r="E390" s="7"/>
      <c r="F390" s="7"/>
      <c r="G390" s="7"/>
      <c r="H390" s="7"/>
      <c r="I390" s="7"/>
    </row>
    <row r="391" spans="1:9">
      <c r="A391" s="5"/>
      <c r="B391" s="6"/>
      <c r="C391" s="7"/>
      <c r="D391" s="7"/>
      <c r="E391" s="7"/>
      <c r="F391" s="7"/>
      <c r="G391" s="7"/>
      <c r="H391" s="7"/>
      <c r="I391" s="7"/>
    </row>
    <row r="392" spans="1:9">
      <c r="A392" s="5"/>
      <c r="B392" s="6"/>
      <c r="C392" s="7"/>
      <c r="D392" s="7"/>
      <c r="E392" s="7"/>
      <c r="F392" s="7"/>
      <c r="G392" s="7"/>
      <c r="H392" s="7"/>
      <c r="I392" s="7"/>
    </row>
    <row r="393" spans="1:9">
      <c r="A393" s="5"/>
      <c r="B393" s="6"/>
      <c r="C393" s="7"/>
      <c r="D393" s="7"/>
      <c r="E393" s="7"/>
      <c r="F393" s="7"/>
      <c r="G393" s="7"/>
      <c r="H393" s="7"/>
      <c r="I393" s="7"/>
    </row>
    <row r="394" spans="1:9">
      <c r="A394" s="5"/>
      <c r="B394" s="6"/>
      <c r="C394" s="7"/>
      <c r="D394" s="7"/>
      <c r="E394" s="7"/>
      <c r="F394" s="7"/>
      <c r="G394" s="7"/>
      <c r="H394" s="7"/>
      <c r="I394" s="7"/>
    </row>
    <row r="395" spans="1:9">
      <c r="A395" s="5"/>
      <c r="B395" s="6"/>
      <c r="C395" s="7"/>
      <c r="D395" s="7"/>
      <c r="E395" s="7"/>
      <c r="F395" s="7"/>
      <c r="G395" s="7"/>
      <c r="H395" s="7"/>
      <c r="I395" s="7"/>
    </row>
    <row r="396" spans="1:9">
      <c r="A396" s="5"/>
      <c r="B396" s="6"/>
      <c r="C396" s="7"/>
      <c r="D396" s="7"/>
      <c r="E396" s="7"/>
      <c r="F396" s="7"/>
      <c r="G396" s="7"/>
      <c r="H396" s="7"/>
      <c r="I396" s="7"/>
    </row>
    <row r="397" spans="1:9">
      <c r="A397" s="5"/>
      <c r="B397" s="6"/>
      <c r="C397" s="7"/>
      <c r="D397" s="7"/>
      <c r="E397" s="7"/>
      <c r="F397" s="7"/>
      <c r="G397" s="7"/>
      <c r="H397" s="7"/>
      <c r="I397" s="7"/>
    </row>
    <row r="398" spans="1:9">
      <c r="A398" s="5"/>
      <c r="B398" s="6"/>
      <c r="C398" s="7"/>
      <c r="D398" s="7"/>
      <c r="E398" s="7"/>
      <c r="F398" s="7"/>
      <c r="G398" s="7"/>
      <c r="H398" s="7"/>
      <c r="I398" s="7"/>
    </row>
    <row r="399" spans="1:9">
      <c r="A399" s="5"/>
      <c r="B399" s="6"/>
      <c r="C399" s="7"/>
      <c r="D399" s="7"/>
      <c r="E399" s="7"/>
      <c r="F399" s="7"/>
      <c r="G399" s="7"/>
      <c r="H399" s="7"/>
      <c r="I399" s="7"/>
    </row>
    <row r="400" spans="1:9">
      <c r="A400" s="5"/>
      <c r="B400" s="6"/>
      <c r="C400" s="7"/>
      <c r="D400" s="7"/>
      <c r="E400" s="7"/>
      <c r="F400" s="7"/>
      <c r="G400" s="7"/>
      <c r="H400" s="7"/>
      <c r="I400" s="7"/>
    </row>
    <row r="401" spans="1:9">
      <c r="A401" s="5"/>
      <c r="B401" s="6"/>
      <c r="C401" s="7"/>
      <c r="D401" s="7"/>
      <c r="E401" s="7"/>
      <c r="F401" s="7"/>
      <c r="G401" s="7"/>
      <c r="H401" s="7"/>
      <c r="I401" s="7"/>
    </row>
    <row r="402" spans="1:9">
      <c r="A402" s="5"/>
      <c r="B402" s="6"/>
      <c r="C402" s="7"/>
      <c r="D402" s="7"/>
      <c r="E402" s="7"/>
      <c r="F402" s="7"/>
      <c r="G402" s="7"/>
      <c r="H402" s="7"/>
      <c r="I402" s="7"/>
    </row>
    <row r="403" spans="1:9">
      <c r="A403" s="5"/>
      <c r="B403" s="6"/>
      <c r="C403" s="7"/>
      <c r="D403" s="7"/>
      <c r="E403" s="7"/>
      <c r="F403" s="7"/>
      <c r="G403" s="7"/>
      <c r="H403" s="7"/>
      <c r="I403" s="7"/>
    </row>
    <row r="404" spans="1:9">
      <c r="A404" s="5"/>
      <c r="B404" s="6"/>
      <c r="C404" s="7"/>
      <c r="D404" s="7"/>
      <c r="E404" s="7"/>
      <c r="F404" s="7"/>
      <c r="G404" s="7"/>
      <c r="H404" s="7"/>
      <c r="I404" s="7"/>
    </row>
    <row r="405" spans="1:9">
      <c r="A405" s="5"/>
      <c r="B405" s="6"/>
      <c r="C405" s="7"/>
      <c r="D405" s="7"/>
      <c r="E405" s="7"/>
      <c r="F405" s="7"/>
      <c r="G405" s="7"/>
      <c r="H405" s="7"/>
      <c r="I405" s="7"/>
    </row>
    <row r="406" spans="1:9">
      <c r="A406" s="5"/>
      <c r="B406" s="6"/>
      <c r="C406" s="7"/>
      <c r="D406" s="7"/>
      <c r="E406" s="7"/>
      <c r="F406" s="7"/>
      <c r="G406" s="7"/>
      <c r="H406" s="7"/>
      <c r="I406" s="7"/>
    </row>
    <row r="407" spans="1:9">
      <c r="A407" s="5"/>
      <c r="B407" s="6"/>
      <c r="C407" s="7"/>
      <c r="D407" s="7"/>
      <c r="E407" s="7"/>
      <c r="F407" s="7"/>
      <c r="G407" s="7"/>
      <c r="H407" s="7"/>
      <c r="I407" s="7"/>
    </row>
    <row r="408" spans="1:9">
      <c r="A408" s="5"/>
      <c r="B408" s="6"/>
      <c r="C408" s="7"/>
      <c r="D408" s="7"/>
      <c r="E408" s="7"/>
      <c r="F408" s="7"/>
      <c r="G408" s="7"/>
      <c r="H408" s="7"/>
      <c r="I408" s="7"/>
    </row>
    <row r="409" spans="1:9">
      <c r="A409" s="5"/>
      <c r="B409" s="6"/>
      <c r="C409" s="7"/>
      <c r="D409" s="7"/>
      <c r="E409" s="7"/>
      <c r="F409" s="7"/>
      <c r="G409" s="7"/>
      <c r="H409" s="7"/>
      <c r="I409" s="7"/>
    </row>
    <row r="410" spans="1:9">
      <c r="A410" s="5"/>
      <c r="B410" s="6"/>
      <c r="C410" s="7"/>
      <c r="D410" s="7"/>
      <c r="E410" s="7"/>
      <c r="F410" s="7"/>
      <c r="G410" s="7"/>
      <c r="H410" s="7"/>
      <c r="I410" s="7"/>
    </row>
    <row r="411" spans="1:9">
      <c r="A411" s="5"/>
      <c r="B411" s="6"/>
      <c r="C411" s="7"/>
      <c r="D411" s="7"/>
      <c r="E411" s="7"/>
      <c r="F411" s="7"/>
      <c r="G411" s="7"/>
      <c r="H411" s="7"/>
      <c r="I411" s="7"/>
    </row>
    <row r="412" spans="1:9">
      <c r="A412" s="5"/>
      <c r="B412" s="6"/>
      <c r="C412" s="7"/>
      <c r="D412" s="7"/>
      <c r="E412" s="7"/>
      <c r="F412" s="7"/>
      <c r="G412" s="7"/>
      <c r="H412" s="7"/>
      <c r="I412" s="7"/>
    </row>
    <row r="413" spans="1:9">
      <c r="A413" s="5"/>
      <c r="B413" s="6"/>
      <c r="C413" s="7"/>
      <c r="D413" s="7"/>
      <c r="E413" s="7"/>
      <c r="F413" s="7"/>
      <c r="G413" s="7"/>
      <c r="H413" s="7"/>
      <c r="I413" s="7"/>
    </row>
    <row r="414" spans="1:9">
      <c r="A414" s="5"/>
      <c r="B414" s="6"/>
      <c r="C414" s="7"/>
      <c r="D414" s="7"/>
      <c r="E414" s="7"/>
      <c r="F414" s="7"/>
      <c r="G414" s="7"/>
      <c r="H414" s="7"/>
      <c r="I414" s="7"/>
    </row>
    <row r="415" spans="1:9">
      <c r="A415" s="5"/>
      <c r="B415" s="6"/>
      <c r="C415" s="7"/>
      <c r="D415" s="7"/>
      <c r="E415" s="7"/>
      <c r="F415" s="7"/>
      <c r="G415" s="7"/>
      <c r="H415" s="7"/>
      <c r="I415" s="7"/>
    </row>
    <row r="416" spans="1:9">
      <c r="A416" s="5"/>
      <c r="B416" s="6"/>
      <c r="C416" s="7"/>
      <c r="D416" s="7"/>
      <c r="E416" s="7"/>
      <c r="F416" s="7"/>
      <c r="G416" s="7"/>
      <c r="H416" s="7"/>
      <c r="I416" s="7"/>
    </row>
    <row r="417" spans="1:9">
      <c r="A417" s="5"/>
      <c r="B417" s="6"/>
      <c r="C417" s="7"/>
      <c r="D417" s="7"/>
      <c r="E417" s="7"/>
      <c r="F417" s="7"/>
      <c r="G417" s="7"/>
      <c r="H417" s="7"/>
      <c r="I417" s="7"/>
    </row>
    <row r="418" spans="1:9">
      <c r="A418" s="5"/>
      <c r="B418" s="6"/>
      <c r="C418" s="7"/>
      <c r="D418" s="7"/>
      <c r="E418" s="7"/>
      <c r="F418" s="7"/>
      <c r="G418" s="7"/>
      <c r="H418" s="7"/>
      <c r="I418" s="7"/>
    </row>
    <row r="419" spans="1:9">
      <c r="A419" s="5"/>
      <c r="B419" s="6"/>
      <c r="C419" s="7"/>
      <c r="D419" s="7"/>
      <c r="E419" s="7"/>
      <c r="F419" s="7"/>
      <c r="G419" s="7"/>
      <c r="H419" s="7"/>
      <c r="I419" s="7"/>
    </row>
    <row r="420" spans="1:9">
      <c r="A420" s="5"/>
      <c r="B420" s="6"/>
      <c r="C420" s="7"/>
      <c r="D420" s="7"/>
      <c r="E420" s="7"/>
      <c r="F420" s="7"/>
      <c r="G420" s="7"/>
      <c r="H420" s="7"/>
      <c r="I420" s="7"/>
    </row>
    <row r="421" spans="1:9">
      <c r="A421" s="5"/>
      <c r="B421" s="6"/>
      <c r="C421" s="7"/>
      <c r="D421" s="7"/>
      <c r="E421" s="7"/>
      <c r="F421" s="7"/>
      <c r="G421" s="7"/>
      <c r="H421" s="7"/>
      <c r="I421" s="7"/>
    </row>
    <row r="422" spans="1:9">
      <c r="A422" s="5"/>
      <c r="B422" s="6"/>
      <c r="C422" s="7"/>
      <c r="D422" s="7"/>
      <c r="E422" s="7"/>
      <c r="F422" s="7"/>
      <c r="G422" s="7"/>
      <c r="H422" s="7"/>
      <c r="I422" s="7"/>
    </row>
    <row r="423" spans="1:9">
      <c r="A423" s="5"/>
      <c r="B423" s="6"/>
      <c r="C423" s="7"/>
      <c r="D423" s="7"/>
      <c r="E423" s="7"/>
      <c r="F423" s="7"/>
      <c r="G423" s="7"/>
      <c r="H423" s="7"/>
      <c r="I423" s="7"/>
    </row>
    <row r="424" spans="1:9">
      <c r="A424" s="5"/>
      <c r="B424" s="6"/>
      <c r="C424" s="7"/>
      <c r="D424" s="7"/>
      <c r="E424" s="7"/>
      <c r="F424" s="7"/>
      <c r="G424" s="7"/>
      <c r="H424" s="7"/>
      <c r="I424" s="7"/>
    </row>
    <row r="425" spans="1:9">
      <c r="A425" s="5"/>
      <c r="B425" s="6"/>
      <c r="C425" s="7"/>
      <c r="D425" s="7"/>
      <c r="E425" s="7"/>
      <c r="F425" s="7"/>
      <c r="G425" s="7"/>
      <c r="H425" s="7"/>
      <c r="I425" s="7"/>
    </row>
    <row r="426" spans="1:9">
      <c r="A426" s="5"/>
      <c r="B426" s="6"/>
      <c r="C426" s="7"/>
      <c r="D426" s="7"/>
      <c r="E426" s="7"/>
      <c r="F426" s="7"/>
      <c r="G426" s="7"/>
      <c r="H426" s="7"/>
      <c r="I426" s="7"/>
    </row>
    <row r="427" spans="1:9">
      <c r="A427" s="5"/>
      <c r="B427" s="6"/>
      <c r="C427" s="7"/>
      <c r="D427" s="7"/>
      <c r="E427" s="7"/>
      <c r="F427" s="7"/>
      <c r="G427" s="7"/>
      <c r="H427" s="7"/>
      <c r="I427" s="7"/>
    </row>
    <row r="428" spans="1:9">
      <c r="A428" s="5"/>
      <c r="B428" s="6"/>
      <c r="C428" s="7"/>
      <c r="D428" s="7"/>
      <c r="E428" s="7"/>
      <c r="F428" s="7"/>
      <c r="G428" s="7"/>
      <c r="H428" s="7"/>
      <c r="I428" s="7"/>
    </row>
    <row r="429" spans="1:9">
      <c r="A429" s="5"/>
      <c r="B429" s="6"/>
      <c r="C429" s="7"/>
      <c r="D429" s="7"/>
      <c r="E429" s="7"/>
      <c r="F429" s="7"/>
      <c r="G429" s="7"/>
      <c r="H429" s="7"/>
      <c r="I429" s="7"/>
    </row>
    <row r="430" spans="1:9">
      <c r="A430" s="5"/>
      <c r="B430" s="6"/>
      <c r="C430" s="7"/>
      <c r="D430" s="7"/>
      <c r="E430" s="7"/>
      <c r="F430" s="7"/>
      <c r="G430" s="7"/>
      <c r="H430" s="7"/>
      <c r="I430" s="7"/>
    </row>
    <row r="431" spans="1:9">
      <c r="A431" s="5"/>
      <c r="B431" s="6"/>
      <c r="C431" s="7"/>
      <c r="D431" s="7"/>
      <c r="E431" s="7"/>
      <c r="F431" s="7"/>
      <c r="G431" s="7"/>
      <c r="H431" s="7"/>
      <c r="I431" s="7"/>
    </row>
    <row r="432" spans="1:9">
      <c r="A432" s="5"/>
      <c r="B432" s="6"/>
      <c r="C432" s="7"/>
      <c r="D432" s="7"/>
      <c r="E432" s="7"/>
      <c r="F432" s="7"/>
      <c r="G432" s="7"/>
      <c r="H432" s="7"/>
      <c r="I432" s="7"/>
    </row>
    <row r="433" spans="1:9">
      <c r="A433" s="5"/>
      <c r="B433" s="6"/>
      <c r="C433" s="7"/>
      <c r="D433" s="7"/>
      <c r="E433" s="7"/>
      <c r="F433" s="7"/>
      <c r="G433" s="7"/>
      <c r="H433" s="7"/>
      <c r="I433" s="7"/>
    </row>
    <row r="434" spans="1:9">
      <c r="A434" s="5"/>
      <c r="B434" s="6"/>
      <c r="C434" s="7"/>
      <c r="D434" s="7"/>
      <c r="E434" s="7"/>
      <c r="F434" s="7"/>
      <c r="G434" s="7"/>
      <c r="H434" s="7"/>
      <c r="I434" s="7"/>
    </row>
    <row r="435" spans="1:9">
      <c r="A435" s="5"/>
      <c r="B435" s="6"/>
      <c r="C435" s="7"/>
      <c r="D435" s="7"/>
      <c r="E435" s="7"/>
      <c r="F435" s="7"/>
      <c r="G435" s="7"/>
      <c r="H435" s="7"/>
      <c r="I435" s="7"/>
    </row>
    <row r="436" spans="1:9">
      <c r="A436" s="5"/>
      <c r="B436" s="6"/>
      <c r="C436" s="7"/>
      <c r="D436" s="7"/>
      <c r="E436" s="7"/>
      <c r="F436" s="7"/>
      <c r="G436" s="7"/>
      <c r="H436" s="7"/>
      <c r="I436" s="7"/>
    </row>
    <row r="437" spans="1:9">
      <c r="A437" s="5"/>
      <c r="B437" s="6"/>
      <c r="C437" s="7"/>
      <c r="D437" s="7"/>
      <c r="E437" s="7"/>
      <c r="F437" s="7"/>
      <c r="G437" s="7"/>
      <c r="H437" s="7"/>
      <c r="I437" s="7"/>
    </row>
    <row r="438" spans="1:9">
      <c r="A438" s="5"/>
      <c r="B438" s="6"/>
      <c r="C438" s="7"/>
      <c r="D438" s="7"/>
      <c r="E438" s="7"/>
      <c r="F438" s="7"/>
      <c r="G438" s="7"/>
      <c r="H438" s="7"/>
      <c r="I438" s="7"/>
    </row>
    <row r="439" spans="1:9">
      <c r="A439" s="5"/>
      <c r="B439" s="6"/>
      <c r="C439" s="7"/>
      <c r="D439" s="7"/>
      <c r="E439" s="7"/>
      <c r="F439" s="7"/>
      <c r="G439" s="7"/>
      <c r="H439" s="7"/>
      <c r="I439" s="7"/>
    </row>
    <row r="440" spans="1:9">
      <c r="A440" s="5"/>
      <c r="B440" s="6"/>
      <c r="C440" s="7"/>
      <c r="D440" s="7"/>
      <c r="E440" s="7"/>
      <c r="F440" s="7"/>
      <c r="G440" s="7"/>
      <c r="H440" s="7"/>
      <c r="I440" s="7"/>
    </row>
    <row r="441" spans="1:9">
      <c r="A441" s="5"/>
      <c r="B441" s="6"/>
      <c r="C441" s="7"/>
      <c r="D441" s="7"/>
      <c r="E441" s="7"/>
      <c r="F441" s="7"/>
      <c r="G441" s="7"/>
      <c r="H441" s="7"/>
      <c r="I441" s="7"/>
    </row>
    <row r="442" spans="1:9">
      <c r="A442" s="5"/>
      <c r="B442" s="6"/>
      <c r="C442" s="7"/>
      <c r="D442" s="7"/>
      <c r="E442" s="7"/>
      <c r="F442" s="7"/>
      <c r="G442" s="7"/>
      <c r="H442" s="7"/>
      <c r="I442" s="7"/>
    </row>
    <row r="443" spans="1:9">
      <c r="A443" s="5"/>
      <c r="B443" s="6"/>
      <c r="C443" s="7"/>
      <c r="D443" s="7"/>
      <c r="E443" s="7"/>
      <c r="F443" s="7"/>
      <c r="G443" s="7"/>
      <c r="H443" s="7"/>
      <c r="I443" s="7"/>
    </row>
    <row r="444" spans="1:9">
      <c r="A444" s="5"/>
      <c r="B444" s="6"/>
      <c r="C444" s="7"/>
      <c r="D444" s="7"/>
      <c r="E444" s="7"/>
      <c r="F444" s="7"/>
      <c r="G444" s="7"/>
      <c r="H444" s="7"/>
      <c r="I444" s="7"/>
    </row>
    <row r="445" spans="1:9">
      <c r="A445" s="5"/>
      <c r="B445" s="6"/>
      <c r="C445" s="7"/>
      <c r="D445" s="7"/>
      <c r="E445" s="7"/>
      <c r="F445" s="7"/>
      <c r="G445" s="7"/>
      <c r="H445" s="7"/>
      <c r="I445" s="7"/>
    </row>
    <row r="446" spans="1:9">
      <c r="A446" s="5"/>
      <c r="B446" s="6"/>
      <c r="C446" s="7"/>
      <c r="D446" s="7"/>
      <c r="E446" s="7"/>
      <c r="F446" s="7"/>
      <c r="G446" s="7"/>
      <c r="H446" s="7"/>
      <c r="I446" s="7"/>
    </row>
    <row r="447" spans="1:9">
      <c r="A447" s="5"/>
      <c r="B447" s="6"/>
      <c r="C447" s="7"/>
      <c r="D447" s="7"/>
      <c r="E447" s="7"/>
      <c r="F447" s="7"/>
      <c r="G447" s="7"/>
      <c r="H447" s="7"/>
      <c r="I447" s="7"/>
    </row>
    <row r="448" spans="1:9">
      <c r="A448" s="5"/>
      <c r="B448" s="6"/>
      <c r="C448" s="7"/>
      <c r="D448" s="7"/>
      <c r="E448" s="7"/>
      <c r="F448" s="7"/>
      <c r="G448" s="7"/>
      <c r="H448" s="7"/>
      <c r="I448" s="7"/>
    </row>
    <row r="449" spans="1:9">
      <c r="A449" s="5"/>
      <c r="B449" s="6"/>
      <c r="C449" s="7"/>
      <c r="D449" s="7"/>
      <c r="E449" s="7"/>
      <c r="F449" s="7"/>
      <c r="G449" s="7"/>
      <c r="H449" s="7"/>
      <c r="I449" s="7"/>
    </row>
    <row r="450" spans="1:9">
      <c r="A450" s="5"/>
      <c r="B450" s="6"/>
      <c r="C450" s="7"/>
      <c r="D450" s="7"/>
      <c r="E450" s="7"/>
      <c r="F450" s="7"/>
      <c r="G450" s="7"/>
      <c r="H450" s="7"/>
      <c r="I450" s="7"/>
    </row>
    <row r="451" spans="1:9">
      <c r="A451" s="5"/>
      <c r="B451" s="6"/>
      <c r="C451" s="7"/>
      <c r="D451" s="7"/>
      <c r="E451" s="7"/>
      <c r="F451" s="7"/>
      <c r="G451" s="7"/>
      <c r="H451" s="7"/>
      <c r="I451" s="7"/>
    </row>
    <row r="452" spans="1:9">
      <c r="A452" s="5"/>
      <c r="B452" s="6"/>
      <c r="C452" s="7"/>
      <c r="D452" s="7"/>
      <c r="E452" s="7"/>
      <c r="F452" s="7"/>
      <c r="G452" s="7"/>
      <c r="H452" s="7"/>
      <c r="I452" s="7"/>
    </row>
    <row r="453" spans="1:9">
      <c r="A453" s="5"/>
      <c r="B453" s="6"/>
      <c r="C453" s="7"/>
      <c r="D453" s="7"/>
      <c r="E453" s="7"/>
      <c r="F453" s="7"/>
      <c r="G453" s="7"/>
      <c r="H453" s="7"/>
      <c r="I453" s="7"/>
    </row>
    <row r="454" spans="1:9">
      <c r="A454" s="5"/>
      <c r="B454" s="6"/>
      <c r="C454" s="7"/>
      <c r="D454" s="7"/>
      <c r="E454" s="7"/>
      <c r="F454" s="7"/>
      <c r="G454" s="7"/>
      <c r="H454" s="7"/>
      <c r="I454" s="7"/>
    </row>
    <row r="455" spans="1:9">
      <c r="A455" s="5"/>
      <c r="B455" s="6"/>
      <c r="C455" s="7"/>
      <c r="D455" s="7"/>
      <c r="E455" s="7"/>
      <c r="F455" s="7"/>
      <c r="G455" s="7"/>
      <c r="H455" s="7"/>
      <c r="I455" s="7"/>
    </row>
    <row r="456" spans="1:9">
      <c r="A456" s="5"/>
      <c r="B456" s="6"/>
      <c r="C456" s="7"/>
      <c r="D456" s="7"/>
      <c r="E456" s="7"/>
      <c r="F456" s="7"/>
      <c r="G456" s="7"/>
      <c r="H456" s="7"/>
      <c r="I456" s="7"/>
    </row>
    <row r="457" spans="1:9">
      <c r="A457" s="5"/>
      <c r="B457" s="6"/>
      <c r="C457" s="7"/>
      <c r="D457" s="7"/>
      <c r="E457" s="7"/>
      <c r="F457" s="7"/>
      <c r="G457" s="7"/>
      <c r="H457" s="7"/>
      <c r="I457" s="7"/>
    </row>
    <row r="458" spans="1:9">
      <c r="A458" s="5"/>
      <c r="B458" s="6"/>
      <c r="C458" s="7"/>
      <c r="D458" s="7"/>
      <c r="E458" s="7"/>
      <c r="F458" s="7"/>
      <c r="G458" s="7"/>
      <c r="H458" s="7"/>
      <c r="I458" s="7"/>
    </row>
    <row r="459" spans="1:9">
      <c r="A459" s="5"/>
      <c r="B459" s="6"/>
      <c r="C459" s="7"/>
      <c r="D459" s="7"/>
      <c r="E459" s="7"/>
      <c r="F459" s="7"/>
      <c r="G459" s="7"/>
      <c r="H459" s="7"/>
      <c r="I459" s="7"/>
    </row>
    <row r="460" spans="1:9">
      <c r="A460" s="5"/>
      <c r="B460" s="6"/>
      <c r="C460" s="7"/>
      <c r="D460" s="7"/>
      <c r="E460" s="7"/>
      <c r="F460" s="7"/>
      <c r="G460" s="7"/>
      <c r="H460" s="7"/>
      <c r="I460" s="7"/>
    </row>
    <row r="461" spans="1:9">
      <c r="A461" s="5"/>
      <c r="B461" s="6"/>
      <c r="C461" s="7"/>
      <c r="D461" s="7"/>
      <c r="E461" s="7"/>
      <c r="F461" s="7"/>
      <c r="G461" s="7"/>
      <c r="H461" s="7"/>
      <c r="I461" s="7"/>
    </row>
    <row r="462" spans="1:9">
      <c r="A462" s="5"/>
      <c r="B462" s="6"/>
      <c r="C462" s="7"/>
      <c r="D462" s="7"/>
      <c r="E462" s="7"/>
      <c r="F462" s="7"/>
      <c r="G462" s="7"/>
      <c r="H462" s="7"/>
      <c r="I462" s="7"/>
    </row>
    <row r="463" spans="1:9">
      <c r="A463" s="5"/>
      <c r="B463" s="6"/>
      <c r="C463" s="7"/>
      <c r="D463" s="7"/>
      <c r="E463" s="7"/>
      <c r="F463" s="7"/>
      <c r="G463" s="7"/>
      <c r="H463" s="7"/>
      <c r="I463" s="7"/>
    </row>
    <row r="464" spans="1:9">
      <c r="A464" s="5"/>
      <c r="B464" s="6"/>
      <c r="C464" s="7"/>
      <c r="D464" s="7"/>
      <c r="E464" s="7"/>
      <c r="F464" s="7"/>
      <c r="G464" s="7"/>
      <c r="H464" s="7"/>
      <c r="I464" s="7"/>
    </row>
    <row r="465" spans="1:9">
      <c r="A465" s="5"/>
      <c r="B465" s="6"/>
      <c r="C465" s="7"/>
      <c r="D465" s="7"/>
      <c r="E465" s="7"/>
      <c r="F465" s="7"/>
      <c r="G465" s="7"/>
      <c r="H465" s="7"/>
      <c r="I465" s="7"/>
    </row>
    <row r="466" spans="1:9">
      <c r="A466" s="5"/>
      <c r="B466" s="6"/>
      <c r="C466" s="7"/>
      <c r="D466" s="7"/>
      <c r="E466" s="7"/>
      <c r="F466" s="7"/>
      <c r="G466" s="7"/>
      <c r="H466" s="7"/>
      <c r="I466" s="7"/>
    </row>
    <row r="467" spans="1:9">
      <c r="A467" s="5"/>
      <c r="B467" s="6"/>
      <c r="C467" s="7"/>
      <c r="D467" s="7"/>
      <c r="E467" s="7"/>
      <c r="F467" s="7"/>
      <c r="G467" s="7"/>
      <c r="H467" s="7"/>
      <c r="I467" s="7"/>
    </row>
    <row r="468" spans="1:9">
      <c r="A468" s="5"/>
      <c r="B468" s="6"/>
      <c r="C468" s="7"/>
      <c r="D468" s="7"/>
      <c r="E468" s="7"/>
      <c r="F468" s="7"/>
      <c r="G468" s="7"/>
      <c r="H468" s="7"/>
      <c r="I468" s="7"/>
    </row>
    <row r="469" spans="1:9">
      <c r="A469" s="5"/>
      <c r="B469" s="6"/>
      <c r="C469" s="7"/>
      <c r="D469" s="7"/>
      <c r="E469" s="7"/>
      <c r="F469" s="7"/>
      <c r="G469" s="7"/>
      <c r="H469" s="7"/>
      <c r="I469" s="7"/>
    </row>
    <row r="470" spans="1:9">
      <c r="A470" s="5"/>
      <c r="B470" s="6"/>
      <c r="C470" s="7"/>
      <c r="D470" s="7"/>
      <c r="E470" s="7"/>
      <c r="F470" s="7"/>
      <c r="G470" s="7"/>
      <c r="H470" s="7"/>
      <c r="I470" s="7"/>
    </row>
    <row r="471" spans="1:9">
      <c r="A471" s="5"/>
      <c r="B471" s="6"/>
      <c r="C471" s="7"/>
      <c r="D471" s="7"/>
      <c r="E471" s="7"/>
      <c r="F471" s="7"/>
      <c r="G471" s="7"/>
      <c r="H471" s="7"/>
      <c r="I471" s="7"/>
    </row>
    <row r="472" spans="1:9">
      <c r="A472" s="5"/>
      <c r="B472" s="6"/>
      <c r="C472" s="7"/>
      <c r="D472" s="7"/>
      <c r="E472" s="7"/>
      <c r="F472" s="7"/>
      <c r="G472" s="7"/>
      <c r="H472" s="7"/>
      <c r="I472" s="7"/>
    </row>
    <row r="473" spans="1:9">
      <c r="A473" s="5"/>
      <c r="B473" s="6"/>
      <c r="C473" s="7"/>
      <c r="D473" s="7"/>
      <c r="E473" s="7"/>
      <c r="F473" s="7"/>
      <c r="G473" s="7"/>
      <c r="H473" s="7"/>
      <c r="I473" s="7"/>
    </row>
    <row r="474" spans="1:9">
      <c r="A474" s="5"/>
      <c r="B474" s="6"/>
      <c r="C474" s="7"/>
      <c r="D474" s="7"/>
      <c r="E474" s="7"/>
      <c r="F474" s="7"/>
      <c r="G474" s="7"/>
      <c r="H474" s="7"/>
      <c r="I474" s="7"/>
    </row>
    <row r="475" spans="1:9">
      <c r="A475" s="5"/>
      <c r="B475" s="6"/>
      <c r="C475" s="7"/>
      <c r="D475" s="7"/>
      <c r="E475" s="7"/>
      <c r="F475" s="7"/>
      <c r="G475" s="7"/>
      <c r="H475" s="7"/>
      <c r="I475" s="7"/>
    </row>
    <row r="476" spans="1:9">
      <c r="A476" s="5"/>
      <c r="B476" s="6"/>
      <c r="C476" s="7"/>
      <c r="D476" s="7"/>
      <c r="E476" s="7"/>
      <c r="F476" s="7"/>
      <c r="G476" s="7"/>
      <c r="H476" s="7"/>
      <c r="I476" s="7"/>
    </row>
    <row r="477" spans="1:9">
      <c r="A477" s="5"/>
      <c r="B477" s="6"/>
      <c r="C477" s="7"/>
      <c r="D477" s="7"/>
      <c r="E477" s="7"/>
      <c r="F477" s="7"/>
      <c r="G477" s="7"/>
      <c r="H477" s="7"/>
      <c r="I477" s="7"/>
    </row>
    <row r="478" spans="1:9">
      <c r="A478" s="5"/>
      <c r="B478" s="6"/>
      <c r="C478" s="7"/>
      <c r="D478" s="7"/>
      <c r="E478" s="7"/>
      <c r="F478" s="7"/>
      <c r="G478" s="7"/>
      <c r="H478" s="7"/>
      <c r="I478" s="7"/>
    </row>
    <row r="479" spans="1:9">
      <c r="A479" s="5"/>
      <c r="B479" s="6"/>
      <c r="C479" s="7"/>
      <c r="D479" s="7"/>
      <c r="E479" s="7"/>
      <c r="F479" s="7"/>
      <c r="G479" s="7"/>
      <c r="H479" s="7"/>
      <c r="I479" s="7"/>
    </row>
    <row r="480" spans="1:9">
      <c r="A480" s="5"/>
      <c r="B480" s="6"/>
      <c r="C480" s="7"/>
      <c r="D480" s="7"/>
      <c r="E480" s="7"/>
      <c r="F480" s="7"/>
      <c r="G480" s="7"/>
      <c r="H480" s="7"/>
      <c r="I480" s="7"/>
    </row>
    <row r="481" spans="1:9">
      <c r="A481" s="5"/>
      <c r="B481" s="6"/>
      <c r="C481" s="7"/>
      <c r="D481" s="7"/>
      <c r="E481" s="7"/>
      <c r="F481" s="7"/>
      <c r="G481" s="7"/>
      <c r="H481" s="7"/>
      <c r="I481" s="7"/>
    </row>
    <row r="482" spans="1:9">
      <c r="A482" s="5"/>
      <c r="B482" s="6"/>
      <c r="C482" s="7"/>
      <c r="D482" s="7"/>
      <c r="E482" s="7"/>
      <c r="F482" s="7"/>
      <c r="G482" s="7"/>
      <c r="H482" s="7"/>
      <c r="I482" s="7"/>
    </row>
    <row r="483" spans="1:9">
      <c r="A483" s="5"/>
      <c r="B483" s="6"/>
      <c r="C483" s="7"/>
      <c r="D483" s="7"/>
      <c r="E483" s="7"/>
      <c r="F483" s="7"/>
      <c r="G483" s="7"/>
      <c r="H483" s="7"/>
      <c r="I483" s="7"/>
    </row>
    <row r="484" spans="1:9">
      <c r="A484" s="5"/>
      <c r="B484" s="6"/>
      <c r="C484" s="7"/>
      <c r="D484" s="7"/>
      <c r="E484" s="7"/>
      <c r="F484" s="7"/>
      <c r="G484" s="7"/>
      <c r="H484" s="7"/>
      <c r="I484" s="7"/>
    </row>
    <row r="485" spans="1:9">
      <c r="A485" s="5"/>
      <c r="B485" s="6"/>
      <c r="C485" s="7"/>
      <c r="D485" s="7"/>
      <c r="E485" s="7"/>
      <c r="F485" s="7"/>
      <c r="G485" s="7"/>
      <c r="H485" s="7"/>
      <c r="I485" s="7"/>
    </row>
    <row r="486" spans="1:9">
      <c r="A486" s="5"/>
      <c r="B486" s="6"/>
      <c r="C486" s="7"/>
      <c r="D486" s="7"/>
      <c r="E486" s="7"/>
      <c r="F486" s="7"/>
      <c r="G486" s="7"/>
      <c r="H486" s="7"/>
      <c r="I486" s="7"/>
    </row>
    <row r="487" spans="1:9">
      <c r="A487" s="5"/>
      <c r="B487" s="6"/>
      <c r="C487" s="7"/>
      <c r="D487" s="7"/>
      <c r="E487" s="7"/>
      <c r="F487" s="7"/>
      <c r="G487" s="7"/>
      <c r="H487" s="7"/>
      <c r="I487" s="7"/>
    </row>
    <row r="488" spans="1:9">
      <c r="A488" s="5"/>
      <c r="B488" s="6"/>
      <c r="C488" s="7"/>
      <c r="D488" s="7"/>
      <c r="E488" s="7"/>
      <c r="F488" s="7"/>
      <c r="G488" s="7"/>
      <c r="H488" s="7"/>
      <c r="I488" s="7"/>
    </row>
    <row r="489" spans="1:9">
      <c r="A489" s="5"/>
      <c r="B489" s="6"/>
      <c r="C489" s="7"/>
      <c r="D489" s="7"/>
      <c r="E489" s="7"/>
      <c r="F489" s="7"/>
      <c r="G489" s="7"/>
      <c r="H489" s="7"/>
      <c r="I489" s="7"/>
    </row>
    <row r="490" spans="1:9">
      <c r="A490" s="5"/>
      <c r="B490" s="6"/>
      <c r="C490" s="7"/>
      <c r="D490" s="7"/>
      <c r="E490" s="7"/>
      <c r="F490" s="7"/>
      <c r="G490" s="7"/>
      <c r="H490" s="7"/>
      <c r="I490" s="7"/>
    </row>
    <row r="491" spans="1:9">
      <c r="A491" s="5"/>
      <c r="B491" s="6"/>
      <c r="C491" s="7"/>
      <c r="D491" s="7"/>
      <c r="E491" s="7"/>
      <c r="F491" s="7"/>
      <c r="G491" s="7"/>
      <c r="H491" s="7"/>
      <c r="I491" s="7"/>
    </row>
    <row r="492" spans="1:9">
      <c r="A492" s="5"/>
      <c r="B492" s="6"/>
      <c r="C492" s="7"/>
      <c r="D492" s="7"/>
      <c r="E492" s="7"/>
      <c r="F492" s="7"/>
      <c r="G492" s="7"/>
      <c r="H492" s="7"/>
      <c r="I492" s="7"/>
    </row>
    <row r="493" spans="1:9">
      <c r="A493" s="5"/>
      <c r="B493" s="6"/>
      <c r="C493" s="7"/>
      <c r="D493" s="7"/>
      <c r="E493" s="7"/>
      <c r="F493" s="7"/>
      <c r="G493" s="7"/>
      <c r="H493" s="7"/>
      <c r="I493" s="7"/>
    </row>
    <row r="494" spans="1:9">
      <c r="A494" s="5"/>
      <c r="B494" s="6"/>
      <c r="C494" s="7"/>
      <c r="D494" s="7"/>
      <c r="E494" s="7"/>
      <c r="F494" s="7"/>
      <c r="G494" s="7"/>
      <c r="H494" s="7"/>
      <c r="I494" s="7"/>
    </row>
    <row r="495" spans="1:9">
      <c r="A495" s="5"/>
      <c r="B495" s="6"/>
      <c r="C495" s="7"/>
      <c r="D495" s="7"/>
      <c r="E495" s="7"/>
      <c r="F495" s="7"/>
      <c r="G495" s="7"/>
      <c r="H495" s="7"/>
      <c r="I495" s="7"/>
    </row>
    <row r="496" spans="1:9">
      <c r="A496" s="5"/>
      <c r="B496" s="6"/>
      <c r="C496" s="7"/>
      <c r="D496" s="7"/>
      <c r="E496" s="7"/>
      <c r="F496" s="7"/>
      <c r="G496" s="7"/>
      <c r="H496" s="7"/>
      <c r="I496" s="7"/>
    </row>
    <row r="497" spans="1:9">
      <c r="A497" s="5"/>
      <c r="B497" s="6"/>
      <c r="C497" s="7"/>
      <c r="D497" s="7"/>
      <c r="E497" s="7"/>
      <c r="F497" s="7"/>
      <c r="G497" s="7"/>
      <c r="H497" s="7"/>
      <c r="I497" s="7"/>
    </row>
    <row r="498" spans="1:9">
      <c r="A498" s="5"/>
      <c r="B498" s="6"/>
      <c r="C498" s="7"/>
      <c r="D498" s="7"/>
      <c r="E498" s="7"/>
      <c r="F498" s="7"/>
      <c r="G498" s="7"/>
      <c r="H498" s="7"/>
      <c r="I498" s="7"/>
    </row>
    <row r="499" spans="1:9">
      <c r="A499" s="5"/>
      <c r="B499" s="6"/>
      <c r="C499" s="7"/>
      <c r="D499" s="7"/>
      <c r="E499" s="7"/>
      <c r="F499" s="7"/>
      <c r="G499" s="7"/>
      <c r="H499" s="7"/>
      <c r="I499" s="7"/>
    </row>
    <row r="500" spans="1:9">
      <c r="A500" s="5"/>
      <c r="B500" s="6"/>
      <c r="C500" s="7"/>
      <c r="D500" s="7"/>
      <c r="E500" s="7"/>
      <c r="F500" s="7"/>
      <c r="G500" s="7"/>
      <c r="H500" s="7"/>
      <c r="I500" s="7"/>
    </row>
    <row r="501" spans="1:9">
      <c r="A501" s="5"/>
      <c r="B501" s="6"/>
      <c r="C501" s="7"/>
      <c r="D501" s="7"/>
      <c r="E501" s="7"/>
      <c r="F501" s="7"/>
      <c r="G501" s="7"/>
      <c r="H501" s="7"/>
      <c r="I501" s="7"/>
    </row>
    <row r="502" spans="1:9">
      <c r="A502" s="5"/>
      <c r="B502" s="6"/>
      <c r="C502" s="7"/>
      <c r="D502" s="7"/>
      <c r="E502" s="7"/>
      <c r="F502" s="7"/>
      <c r="G502" s="7"/>
      <c r="H502" s="7"/>
      <c r="I502" s="7"/>
    </row>
    <row r="503" spans="1:9">
      <c r="A503" s="5"/>
      <c r="B503" s="6"/>
      <c r="C503" s="7"/>
      <c r="D503" s="7"/>
      <c r="E503" s="7"/>
      <c r="F503" s="7"/>
      <c r="G503" s="7"/>
      <c r="H503" s="7"/>
      <c r="I503" s="7"/>
    </row>
    <row r="504" spans="1:9">
      <c r="A504" s="5"/>
      <c r="B504" s="6"/>
      <c r="C504" s="7"/>
      <c r="D504" s="7"/>
      <c r="E504" s="7"/>
      <c r="F504" s="7"/>
      <c r="G504" s="7"/>
      <c r="H504" s="7"/>
      <c r="I504" s="7"/>
    </row>
    <row r="505" spans="1:9">
      <c r="A505" s="5"/>
      <c r="B505" s="6"/>
      <c r="C505" s="7"/>
      <c r="D505" s="7"/>
      <c r="E505" s="7"/>
      <c r="F505" s="7"/>
      <c r="G505" s="7"/>
      <c r="H505" s="7"/>
      <c r="I505" s="7"/>
    </row>
    <row r="506" spans="1:9">
      <c r="A506" s="5"/>
      <c r="B506" s="6"/>
      <c r="C506" s="7"/>
      <c r="D506" s="7"/>
      <c r="E506" s="7"/>
      <c r="F506" s="7"/>
      <c r="G506" s="7"/>
      <c r="H506" s="7"/>
      <c r="I506" s="7"/>
    </row>
    <row r="507" spans="1:9">
      <c r="A507" s="5"/>
      <c r="B507" s="6"/>
      <c r="C507" s="7"/>
      <c r="D507" s="7"/>
      <c r="E507" s="7"/>
      <c r="F507" s="7"/>
      <c r="G507" s="7"/>
      <c r="H507" s="7"/>
      <c r="I507" s="7"/>
    </row>
    <row r="508" spans="1:9">
      <c r="A508" s="5"/>
      <c r="B508" s="6"/>
      <c r="C508" s="7"/>
      <c r="D508" s="7"/>
      <c r="E508" s="7"/>
      <c r="F508" s="7"/>
      <c r="G508" s="7"/>
      <c r="H508" s="7"/>
      <c r="I508" s="7"/>
    </row>
    <row r="509" spans="1:9">
      <c r="A509" s="5"/>
      <c r="B509" s="6"/>
      <c r="C509" s="7"/>
      <c r="D509" s="7"/>
      <c r="E509" s="7"/>
      <c r="F509" s="7"/>
      <c r="G509" s="7"/>
      <c r="H509" s="7"/>
      <c r="I509" s="7"/>
    </row>
    <row r="510" spans="1:9">
      <c r="A510" s="5"/>
      <c r="B510" s="6"/>
      <c r="C510" s="7"/>
      <c r="D510" s="7"/>
      <c r="E510" s="7"/>
      <c r="F510" s="7"/>
      <c r="G510" s="7"/>
      <c r="H510" s="7"/>
      <c r="I510" s="7"/>
    </row>
    <row r="511" spans="1:9">
      <c r="A511" s="5"/>
      <c r="B511" s="6"/>
      <c r="C511" s="7"/>
      <c r="D511" s="7"/>
      <c r="E511" s="7"/>
      <c r="F511" s="7"/>
      <c r="G511" s="7"/>
      <c r="H511" s="7"/>
      <c r="I511" s="7"/>
    </row>
    <row r="512" spans="1:9">
      <c r="A512" s="5"/>
      <c r="B512" s="6"/>
      <c r="C512" s="7"/>
      <c r="D512" s="7"/>
      <c r="E512" s="7"/>
      <c r="F512" s="7"/>
      <c r="G512" s="7"/>
      <c r="H512" s="7"/>
      <c r="I512" s="7"/>
    </row>
    <row r="513" spans="1:9">
      <c r="A513" s="5"/>
      <c r="B513" s="6"/>
      <c r="C513" s="7"/>
      <c r="D513" s="7"/>
      <c r="E513" s="7"/>
      <c r="F513" s="7"/>
      <c r="G513" s="7"/>
      <c r="H513" s="7"/>
      <c r="I513" s="7"/>
    </row>
    <row r="514" spans="1:9">
      <c r="A514" s="5"/>
      <c r="B514" s="6"/>
      <c r="C514" s="7"/>
      <c r="D514" s="7"/>
      <c r="E514" s="7"/>
      <c r="F514" s="7"/>
      <c r="G514" s="7"/>
      <c r="H514" s="7"/>
      <c r="I514" s="7"/>
    </row>
    <row r="515" spans="1:9">
      <c r="A515" s="5"/>
      <c r="B515" s="6"/>
      <c r="C515" s="7"/>
      <c r="D515" s="7"/>
      <c r="E515" s="7"/>
      <c r="F515" s="7"/>
      <c r="G515" s="7"/>
      <c r="H515" s="7"/>
      <c r="I515" s="7"/>
    </row>
    <row r="516" spans="1:9">
      <c r="A516" s="5"/>
      <c r="B516" s="6"/>
      <c r="C516" s="7"/>
      <c r="D516" s="7"/>
      <c r="E516" s="7"/>
      <c r="F516" s="7"/>
      <c r="G516" s="7"/>
      <c r="H516" s="7"/>
      <c r="I516" s="7"/>
    </row>
    <row r="517" spans="1:9">
      <c r="A517" s="5"/>
      <c r="B517" s="6"/>
      <c r="C517" s="7"/>
      <c r="D517" s="7"/>
      <c r="E517" s="7"/>
      <c r="F517" s="7"/>
      <c r="G517" s="7"/>
      <c r="H517" s="7"/>
      <c r="I517" s="7"/>
    </row>
    <row r="518" spans="1:9">
      <c r="A518" s="5"/>
      <c r="B518" s="6"/>
      <c r="C518" s="7"/>
      <c r="D518" s="7"/>
      <c r="E518" s="7"/>
      <c r="F518" s="7"/>
      <c r="G518" s="7"/>
      <c r="H518" s="7"/>
      <c r="I518" s="7"/>
    </row>
    <row r="519" spans="1:9">
      <c r="A519" s="5"/>
      <c r="B519" s="6"/>
      <c r="C519" s="7"/>
      <c r="D519" s="7"/>
      <c r="E519" s="7"/>
      <c r="F519" s="7"/>
      <c r="G519" s="7"/>
      <c r="H519" s="7"/>
      <c r="I519" s="7"/>
    </row>
    <row r="520" spans="1:9">
      <c r="A520" s="5"/>
      <c r="B520" s="6"/>
      <c r="C520" s="7"/>
      <c r="D520" s="7"/>
      <c r="E520" s="7"/>
      <c r="F520" s="7"/>
      <c r="G520" s="7"/>
      <c r="H520" s="7"/>
      <c r="I520" s="7"/>
    </row>
    <row r="521" spans="1:9">
      <c r="A521" s="5"/>
      <c r="B521" s="6"/>
      <c r="C521" s="7"/>
      <c r="D521" s="7"/>
      <c r="E521" s="7"/>
      <c r="F521" s="7"/>
      <c r="G521" s="7"/>
      <c r="H521" s="7"/>
      <c r="I521" s="7"/>
    </row>
    <row r="522" spans="1:9">
      <c r="A522" s="5"/>
      <c r="B522" s="6"/>
      <c r="C522" s="7"/>
      <c r="D522" s="7"/>
      <c r="E522" s="7"/>
      <c r="F522" s="7"/>
      <c r="G522" s="7"/>
      <c r="H522" s="7"/>
      <c r="I522" s="7"/>
    </row>
    <row r="523" spans="1:9">
      <c r="A523" s="5"/>
      <c r="B523" s="6"/>
      <c r="C523" s="7"/>
      <c r="D523" s="7"/>
      <c r="E523" s="7"/>
      <c r="F523" s="7"/>
      <c r="G523" s="7"/>
      <c r="H523" s="7"/>
      <c r="I523" s="7"/>
    </row>
    <row r="524" spans="1:9">
      <c r="A524" s="5"/>
      <c r="B524" s="6"/>
      <c r="C524" s="7"/>
      <c r="D524" s="7"/>
      <c r="E524" s="7"/>
      <c r="F524" s="7"/>
      <c r="G524" s="7"/>
      <c r="H524" s="7"/>
      <c r="I524" s="7"/>
    </row>
    <row r="525" spans="1:9">
      <c r="A525" s="5"/>
      <c r="B525" s="6"/>
      <c r="C525" s="7"/>
      <c r="D525" s="7"/>
      <c r="E525" s="7"/>
      <c r="F525" s="7"/>
      <c r="G525" s="7"/>
      <c r="H525" s="7"/>
      <c r="I525" s="7"/>
    </row>
    <row r="526" spans="1:9">
      <c r="A526" s="5"/>
      <c r="B526" s="6"/>
      <c r="C526" s="7"/>
      <c r="D526" s="7"/>
      <c r="E526" s="7"/>
      <c r="F526" s="7"/>
      <c r="G526" s="7"/>
      <c r="H526" s="7"/>
      <c r="I526" s="7"/>
    </row>
    <row r="527" spans="1:9">
      <c r="A527" s="5"/>
      <c r="B527" s="6"/>
      <c r="C527" s="7"/>
      <c r="D527" s="7"/>
      <c r="E527" s="7"/>
      <c r="F527" s="7"/>
      <c r="G527" s="7"/>
      <c r="H527" s="7"/>
      <c r="I527" s="7"/>
    </row>
    <row r="528" spans="1:9">
      <c r="A528" s="5"/>
      <c r="B528" s="6"/>
      <c r="C528" s="7"/>
      <c r="D528" s="7"/>
      <c r="E528" s="7"/>
      <c r="F528" s="7"/>
      <c r="G528" s="7"/>
      <c r="H528" s="7"/>
      <c r="I528" s="7"/>
    </row>
    <row r="529" spans="1:9">
      <c r="A529" s="5"/>
      <c r="B529" s="6"/>
      <c r="C529" s="7"/>
      <c r="D529" s="7"/>
      <c r="E529" s="7"/>
      <c r="F529" s="7"/>
      <c r="G529" s="7"/>
      <c r="H529" s="7"/>
      <c r="I529" s="7"/>
    </row>
    <row r="530" spans="1:9">
      <c r="A530" s="5"/>
      <c r="B530" s="6"/>
      <c r="C530" s="7"/>
      <c r="D530" s="7"/>
      <c r="E530" s="7"/>
      <c r="F530" s="7"/>
      <c r="G530" s="7"/>
      <c r="H530" s="7"/>
      <c r="I530" s="7"/>
    </row>
    <row r="531" spans="1:9">
      <c r="A531" s="5"/>
      <c r="B531" s="6"/>
      <c r="C531" s="7"/>
      <c r="D531" s="7"/>
      <c r="E531" s="7"/>
      <c r="F531" s="7"/>
      <c r="G531" s="7"/>
      <c r="H531" s="7"/>
      <c r="I531" s="7"/>
    </row>
    <row r="532" spans="1:9">
      <c r="A532" s="5"/>
      <c r="B532" s="6"/>
      <c r="C532" s="7"/>
      <c r="D532" s="7"/>
      <c r="E532" s="7"/>
      <c r="F532" s="7"/>
      <c r="G532" s="7"/>
      <c r="H532" s="7"/>
      <c r="I532" s="7"/>
    </row>
    <row r="533" spans="1:9">
      <c r="A533" s="5"/>
      <c r="B533" s="6"/>
      <c r="C533" s="7"/>
      <c r="D533" s="7"/>
      <c r="E533" s="7"/>
      <c r="F533" s="7"/>
      <c r="G533" s="7"/>
      <c r="H533" s="7"/>
      <c r="I533" s="7"/>
    </row>
    <row r="534" spans="1:9">
      <c r="A534" s="5"/>
      <c r="B534" s="6"/>
      <c r="C534" s="7"/>
      <c r="D534" s="7"/>
      <c r="E534" s="7"/>
      <c r="F534" s="7"/>
      <c r="G534" s="7"/>
      <c r="H534" s="7"/>
      <c r="I534" s="7"/>
    </row>
    <row r="535" spans="1:9">
      <c r="A535" s="5"/>
      <c r="B535" s="6"/>
      <c r="C535" s="7"/>
      <c r="D535" s="7"/>
      <c r="E535" s="7"/>
      <c r="F535" s="7"/>
      <c r="G535" s="7"/>
      <c r="H535" s="7"/>
      <c r="I535" s="7"/>
    </row>
    <row r="536" spans="1:9">
      <c r="A536" s="5"/>
      <c r="B536" s="6"/>
      <c r="C536" s="7"/>
      <c r="D536" s="7"/>
      <c r="E536" s="7"/>
      <c r="F536" s="7"/>
      <c r="G536" s="7"/>
      <c r="H536" s="7"/>
      <c r="I536" s="7"/>
    </row>
    <row r="537" spans="1:9">
      <c r="A537" s="5"/>
      <c r="B537" s="6"/>
      <c r="C537" s="7"/>
      <c r="D537" s="7"/>
      <c r="E537" s="7"/>
      <c r="F537" s="7"/>
      <c r="G537" s="7"/>
      <c r="H537" s="7"/>
      <c r="I537" s="7"/>
    </row>
    <row r="538" spans="1:9">
      <c r="A538" s="5"/>
      <c r="B538" s="6"/>
      <c r="C538" s="7"/>
      <c r="D538" s="7"/>
      <c r="E538" s="7"/>
      <c r="F538" s="7"/>
      <c r="G538" s="7"/>
      <c r="H538" s="7"/>
      <c r="I538" s="7"/>
    </row>
    <row r="539" spans="1:9">
      <c r="A539" s="5"/>
      <c r="B539" s="6"/>
      <c r="C539" s="7"/>
      <c r="D539" s="7"/>
      <c r="E539" s="7"/>
      <c r="F539" s="7"/>
      <c r="G539" s="7"/>
      <c r="H539" s="7"/>
      <c r="I539" s="7"/>
    </row>
    <row r="540" spans="1:9">
      <c r="A540" s="5"/>
      <c r="B540" s="6"/>
      <c r="C540" s="7"/>
      <c r="D540" s="7"/>
      <c r="E540" s="7"/>
      <c r="F540" s="7"/>
      <c r="G540" s="7"/>
      <c r="H540" s="7"/>
      <c r="I540" s="7"/>
    </row>
    <row r="541" spans="1:9">
      <c r="A541" s="5"/>
      <c r="B541" s="6"/>
      <c r="C541" s="7"/>
      <c r="D541" s="7"/>
      <c r="E541" s="7"/>
      <c r="F541" s="7"/>
      <c r="G541" s="7"/>
      <c r="H541" s="7"/>
      <c r="I541" s="7"/>
    </row>
    <row r="542" spans="1:9">
      <c r="A542" s="5"/>
      <c r="B542" s="6"/>
      <c r="C542" s="7"/>
      <c r="D542" s="7"/>
      <c r="E542" s="7"/>
      <c r="F542" s="7"/>
      <c r="G542" s="7"/>
      <c r="H542" s="7"/>
      <c r="I542" s="7"/>
    </row>
    <row r="543" spans="1:9">
      <c r="A543" s="5"/>
      <c r="B543" s="6"/>
      <c r="C543" s="7"/>
      <c r="D543" s="7"/>
      <c r="E543" s="7"/>
      <c r="F543" s="7"/>
      <c r="G543" s="7"/>
      <c r="H543" s="7"/>
      <c r="I543" s="7"/>
    </row>
    <row r="544" spans="1:9">
      <c r="A544" s="5"/>
      <c r="B544" s="6"/>
      <c r="C544" s="7"/>
      <c r="D544" s="7"/>
      <c r="E544" s="7"/>
      <c r="F544" s="7"/>
      <c r="G544" s="7"/>
      <c r="H544" s="7"/>
      <c r="I544" s="7"/>
    </row>
    <row r="545" spans="1:9">
      <c r="A545" s="5"/>
      <c r="B545" s="6"/>
      <c r="C545" s="7"/>
      <c r="D545" s="7"/>
      <c r="E545" s="7"/>
      <c r="F545" s="7"/>
      <c r="G545" s="7"/>
      <c r="H545" s="7"/>
      <c r="I545" s="7"/>
    </row>
    <row r="546" spans="1:9">
      <c r="A546" s="5"/>
      <c r="B546" s="6"/>
      <c r="C546" s="7"/>
      <c r="D546" s="7"/>
      <c r="E546" s="7"/>
      <c r="F546" s="7"/>
      <c r="G546" s="7"/>
      <c r="H546" s="7"/>
      <c r="I546" s="7"/>
    </row>
    <row r="547" spans="1:9">
      <c r="A547" s="5"/>
      <c r="B547" s="6"/>
      <c r="C547" s="7"/>
      <c r="D547" s="7"/>
      <c r="E547" s="7"/>
      <c r="F547" s="7"/>
      <c r="G547" s="7"/>
      <c r="H547" s="7"/>
      <c r="I547" s="7"/>
    </row>
    <row r="548" spans="1:9">
      <c r="A548" s="5"/>
      <c r="B548" s="6"/>
      <c r="C548" s="7"/>
      <c r="D548" s="7"/>
      <c r="E548" s="7"/>
      <c r="F548" s="7"/>
      <c r="G548" s="7"/>
      <c r="H548" s="7"/>
      <c r="I548" s="7"/>
    </row>
    <row r="549" spans="1:9">
      <c r="A549" s="5"/>
      <c r="B549" s="6"/>
      <c r="C549" s="7"/>
      <c r="D549" s="7"/>
      <c r="E549" s="7"/>
      <c r="F549" s="7"/>
      <c r="G549" s="7"/>
      <c r="H549" s="7"/>
      <c r="I549" s="7"/>
    </row>
    <row r="550" spans="1:9">
      <c r="A550" s="5"/>
      <c r="B550" s="6"/>
      <c r="C550" s="7"/>
      <c r="D550" s="7"/>
      <c r="E550" s="7"/>
      <c r="F550" s="7"/>
      <c r="G550" s="7"/>
      <c r="H550" s="7"/>
      <c r="I550" s="7"/>
    </row>
    <row r="551" spans="1:9">
      <c r="A551" s="5"/>
      <c r="B551" s="6"/>
      <c r="C551" s="7"/>
      <c r="D551" s="7"/>
      <c r="E551" s="7"/>
      <c r="F551" s="7"/>
      <c r="G551" s="7"/>
      <c r="H551" s="7"/>
      <c r="I551" s="7"/>
    </row>
    <row r="552" spans="1:9">
      <c r="A552" s="5"/>
      <c r="B552" s="6"/>
      <c r="C552" s="7"/>
      <c r="D552" s="7"/>
      <c r="E552" s="7"/>
      <c r="F552" s="7"/>
      <c r="G552" s="7"/>
      <c r="H552" s="7"/>
      <c r="I552" s="7"/>
    </row>
    <row r="553" spans="1:9">
      <c r="A553" s="5"/>
      <c r="B553" s="6"/>
      <c r="C553" s="7"/>
      <c r="D553" s="7"/>
      <c r="E553" s="7"/>
      <c r="F553" s="7"/>
      <c r="G553" s="7"/>
      <c r="H553" s="7"/>
      <c r="I553" s="7"/>
    </row>
    <row r="554" spans="1:9">
      <c r="A554" s="5"/>
      <c r="B554" s="6"/>
      <c r="C554" s="7"/>
      <c r="D554" s="7"/>
      <c r="E554" s="7"/>
      <c r="F554" s="7"/>
      <c r="G554" s="7"/>
      <c r="H554" s="7"/>
      <c r="I554" s="7"/>
    </row>
    <row r="555" spans="1:9">
      <c r="A555" s="5"/>
      <c r="B555" s="6"/>
      <c r="C555" s="7"/>
      <c r="D555" s="7"/>
      <c r="E555" s="7"/>
      <c r="F555" s="7"/>
      <c r="G555" s="7"/>
      <c r="H555" s="7"/>
      <c r="I555" s="7"/>
    </row>
    <row r="556" spans="1:9">
      <c r="A556" s="5"/>
      <c r="B556" s="6"/>
      <c r="C556" s="7"/>
      <c r="D556" s="7"/>
      <c r="E556" s="7"/>
      <c r="F556" s="7"/>
      <c r="G556" s="7"/>
      <c r="H556" s="7"/>
      <c r="I556" s="7"/>
    </row>
    <row r="557" spans="1:9">
      <c r="A557" s="5"/>
      <c r="B557" s="6"/>
      <c r="C557" s="7"/>
      <c r="D557" s="7"/>
      <c r="E557" s="7"/>
      <c r="F557" s="7"/>
      <c r="G557" s="7"/>
      <c r="H557" s="7"/>
      <c r="I557" s="7"/>
    </row>
    <row r="558" spans="1:9">
      <c r="A558" s="5"/>
      <c r="B558" s="6"/>
      <c r="C558" s="7"/>
      <c r="D558" s="7"/>
      <c r="E558" s="7"/>
      <c r="F558" s="7"/>
      <c r="G558" s="7"/>
      <c r="H558" s="7"/>
      <c r="I558" s="7"/>
    </row>
    <row r="559" spans="1:9">
      <c r="A559" s="5"/>
      <c r="B559" s="6"/>
      <c r="C559" s="7"/>
      <c r="D559" s="7"/>
      <c r="E559" s="7"/>
      <c r="F559" s="7"/>
      <c r="G559" s="7"/>
      <c r="H559" s="7"/>
      <c r="I559" s="7"/>
    </row>
    <row r="560" spans="1:9">
      <c r="A560" s="5"/>
      <c r="B560" s="6"/>
      <c r="C560" s="7"/>
      <c r="D560" s="7"/>
      <c r="E560" s="7"/>
      <c r="F560" s="7"/>
      <c r="G560" s="7"/>
      <c r="H560" s="7"/>
      <c r="I560" s="7"/>
    </row>
    <row r="561" spans="1:9">
      <c r="A561" s="5"/>
      <c r="B561" s="6"/>
      <c r="C561" s="7"/>
      <c r="D561" s="7"/>
      <c r="E561" s="7"/>
      <c r="F561" s="7"/>
      <c r="G561" s="7"/>
      <c r="H561" s="7"/>
      <c r="I561" s="7"/>
    </row>
    <row r="562" spans="1:9">
      <c r="A562" s="5"/>
      <c r="B562" s="6"/>
      <c r="C562" s="7"/>
      <c r="D562" s="7"/>
      <c r="E562" s="7"/>
      <c r="F562" s="7"/>
      <c r="G562" s="7"/>
      <c r="H562" s="7"/>
      <c r="I562" s="7"/>
    </row>
    <row r="563" spans="1:9">
      <c r="A563" s="5"/>
      <c r="B563" s="6"/>
      <c r="C563" s="7"/>
      <c r="D563" s="7"/>
      <c r="E563" s="7"/>
      <c r="F563" s="7"/>
      <c r="G563" s="7"/>
      <c r="H563" s="7"/>
      <c r="I563" s="7"/>
    </row>
    <row r="564" spans="1:9">
      <c r="A564" s="5"/>
      <c r="B564" s="6"/>
      <c r="C564" s="7"/>
      <c r="D564" s="7"/>
      <c r="E564" s="7"/>
      <c r="F564" s="7"/>
      <c r="G564" s="7"/>
      <c r="H564" s="7"/>
      <c r="I564" s="7"/>
    </row>
    <row r="565" spans="1:9">
      <c r="A565" s="5"/>
      <c r="B565" s="6"/>
      <c r="C565" s="7"/>
      <c r="D565" s="7"/>
      <c r="E565" s="7"/>
      <c r="F565" s="7"/>
      <c r="G565" s="7"/>
      <c r="H565" s="7"/>
      <c r="I565" s="7"/>
    </row>
    <row r="566" spans="1:9">
      <c r="A566" s="5"/>
      <c r="B566" s="6"/>
      <c r="C566" s="7"/>
      <c r="D566" s="7"/>
      <c r="E566" s="7"/>
      <c r="F566" s="7"/>
      <c r="G566" s="7"/>
      <c r="H566" s="7"/>
      <c r="I566" s="7"/>
    </row>
    <row r="567" spans="1:9">
      <c r="A567" s="5"/>
      <c r="B567" s="6"/>
      <c r="C567" s="7"/>
      <c r="D567" s="7"/>
      <c r="E567" s="7"/>
      <c r="F567" s="7"/>
      <c r="G567" s="7"/>
      <c r="H567" s="7"/>
      <c r="I567" s="7"/>
    </row>
    <row r="568" spans="1:9">
      <c r="A568" s="5"/>
      <c r="B568" s="6"/>
      <c r="C568" s="7"/>
      <c r="D568" s="7"/>
      <c r="E568" s="7"/>
      <c r="F568" s="7"/>
      <c r="G568" s="7"/>
      <c r="H568" s="7"/>
      <c r="I568" s="7"/>
    </row>
    <row r="569" spans="1:9">
      <c r="A569" s="5"/>
      <c r="B569" s="6"/>
      <c r="C569" s="7"/>
      <c r="D569" s="7"/>
      <c r="E569" s="7"/>
      <c r="F569" s="7"/>
      <c r="G569" s="7"/>
      <c r="H569" s="7"/>
      <c r="I569" s="7"/>
    </row>
    <row r="570" spans="1:9">
      <c r="A570" s="5"/>
      <c r="B570" s="6"/>
      <c r="C570" s="7"/>
      <c r="D570" s="7"/>
      <c r="E570" s="7"/>
      <c r="F570" s="7"/>
      <c r="G570" s="7"/>
      <c r="H570" s="7"/>
      <c r="I570" s="7"/>
    </row>
    <row r="571" spans="1:9">
      <c r="A571" s="5"/>
      <c r="B571" s="6"/>
      <c r="C571" s="7"/>
      <c r="D571" s="7"/>
      <c r="E571" s="7"/>
      <c r="F571" s="7"/>
      <c r="G571" s="7"/>
      <c r="H571" s="7"/>
      <c r="I571" s="7"/>
    </row>
    <row r="572" spans="1:9">
      <c r="A572" s="5"/>
      <c r="B572" s="6"/>
      <c r="C572" s="7"/>
      <c r="D572" s="7"/>
      <c r="E572" s="7"/>
      <c r="F572" s="7"/>
      <c r="G572" s="7"/>
      <c r="H572" s="7"/>
      <c r="I572" s="7"/>
    </row>
    <row r="573" spans="1:9">
      <c r="A573" s="5"/>
      <c r="B573" s="6"/>
      <c r="C573" s="7"/>
      <c r="D573" s="7"/>
      <c r="E573" s="7"/>
      <c r="F573" s="7"/>
      <c r="G573" s="7"/>
      <c r="H573" s="7"/>
      <c r="I573" s="7"/>
    </row>
    <row r="574" spans="1:9">
      <c r="A574" s="5"/>
      <c r="B574" s="6"/>
      <c r="C574" s="7"/>
      <c r="D574" s="7"/>
      <c r="E574" s="7"/>
      <c r="F574" s="7"/>
      <c r="G574" s="7"/>
      <c r="H574" s="7"/>
      <c r="I574" s="7"/>
    </row>
    <row r="575" spans="1:9">
      <c r="A575" s="5"/>
      <c r="B575" s="6"/>
      <c r="C575" s="7"/>
      <c r="D575" s="7"/>
      <c r="E575" s="7"/>
      <c r="F575" s="7"/>
      <c r="G575" s="7"/>
      <c r="H575" s="7"/>
      <c r="I575" s="7"/>
    </row>
    <row r="576" spans="1:9">
      <c r="A576" s="5"/>
      <c r="B576" s="6"/>
      <c r="C576" s="7"/>
      <c r="D576" s="7"/>
      <c r="E576" s="7"/>
      <c r="F576" s="7"/>
      <c r="G576" s="7"/>
      <c r="H576" s="7"/>
      <c r="I576" s="7"/>
    </row>
    <row r="577" spans="1:9">
      <c r="A577" s="5"/>
      <c r="B577" s="6"/>
      <c r="C577" s="7"/>
      <c r="D577" s="7"/>
      <c r="E577" s="7"/>
      <c r="F577" s="7"/>
      <c r="G577" s="7"/>
      <c r="H577" s="7"/>
      <c r="I577" s="7"/>
    </row>
    <row r="578" spans="1:9">
      <c r="A578" s="5"/>
      <c r="B578" s="6"/>
      <c r="C578" s="7"/>
      <c r="D578" s="7"/>
      <c r="E578" s="7"/>
      <c r="F578" s="7"/>
      <c r="G578" s="7"/>
      <c r="H578" s="7"/>
      <c r="I578" s="7"/>
    </row>
    <row r="579" spans="1:9">
      <c r="A579" s="5"/>
      <c r="B579" s="6"/>
      <c r="C579" s="7"/>
      <c r="D579" s="7"/>
      <c r="E579" s="7"/>
      <c r="F579" s="7"/>
      <c r="G579" s="7"/>
      <c r="H579" s="7"/>
      <c r="I579" s="7"/>
    </row>
    <row r="580" spans="1:9">
      <c r="A580" s="5"/>
      <c r="B580" s="6"/>
      <c r="C580" s="7"/>
      <c r="D580" s="7"/>
      <c r="E580" s="7"/>
      <c r="F580" s="7"/>
      <c r="G580" s="7"/>
      <c r="H580" s="7"/>
      <c r="I580" s="7"/>
    </row>
    <row r="581" spans="1:9">
      <c r="A581" s="5"/>
      <c r="B581" s="6"/>
      <c r="C581" s="7"/>
      <c r="D581" s="7"/>
      <c r="E581" s="7"/>
      <c r="F581" s="7"/>
      <c r="G581" s="7"/>
      <c r="H581" s="7"/>
      <c r="I581" s="7"/>
    </row>
    <row r="582" spans="1:9">
      <c r="A582" s="5"/>
      <c r="B582" s="6"/>
      <c r="C582" s="7"/>
      <c r="D582" s="7"/>
      <c r="E582" s="7"/>
      <c r="F582" s="7"/>
      <c r="G582" s="7"/>
      <c r="H582" s="7"/>
      <c r="I582" s="7"/>
    </row>
    <row r="583" spans="1:9">
      <c r="A583" s="5"/>
      <c r="B583" s="6"/>
      <c r="C583" s="7"/>
      <c r="D583" s="7"/>
      <c r="E583" s="7"/>
      <c r="F583" s="7"/>
      <c r="G583" s="7"/>
      <c r="H583" s="7"/>
      <c r="I583" s="7"/>
    </row>
    <row r="584" spans="1:9">
      <c r="A584" s="5"/>
      <c r="B584" s="6"/>
      <c r="C584" s="7"/>
      <c r="D584" s="7"/>
      <c r="E584" s="7"/>
      <c r="F584" s="7"/>
      <c r="G584" s="7"/>
      <c r="H584" s="7"/>
      <c r="I584" s="7"/>
    </row>
    <row r="585" spans="1:9">
      <c r="A585" s="5"/>
      <c r="B585" s="6"/>
      <c r="C585" s="7"/>
      <c r="D585" s="7"/>
      <c r="E585" s="7"/>
      <c r="F585" s="7"/>
      <c r="G585" s="7"/>
      <c r="H585" s="7"/>
      <c r="I585" s="7"/>
    </row>
    <row r="586" spans="1:9">
      <c r="A586" s="5"/>
      <c r="B586" s="6"/>
      <c r="C586" s="7"/>
      <c r="D586" s="7"/>
      <c r="E586" s="7"/>
      <c r="F586" s="7"/>
      <c r="G586" s="7"/>
      <c r="H586" s="7"/>
      <c r="I586" s="7"/>
    </row>
    <row r="587" spans="1:9">
      <c r="A587" s="5"/>
      <c r="B587" s="6"/>
      <c r="C587" s="7"/>
      <c r="D587" s="7"/>
      <c r="E587" s="7"/>
      <c r="F587" s="7"/>
      <c r="G587" s="7"/>
      <c r="H587" s="7"/>
      <c r="I587" s="7"/>
    </row>
    <row r="588" spans="1:9">
      <c r="A588" s="5"/>
      <c r="B588" s="6"/>
      <c r="C588" s="7"/>
      <c r="D588" s="7"/>
      <c r="E588" s="7"/>
      <c r="F588" s="7"/>
      <c r="G588" s="7"/>
      <c r="H588" s="7"/>
      <c r="I588" s="7"/>
    </row>
    <row r="589" spans="1:9">
      <c r="A589" s="5"/>
      <c r="B589" s="6"/>
      <c r="C589" s="7"/>
      <c r="D589" s="7"/>
      <c r="E589" s="7"/>
      <c r="F589" s="7"/>
      <c r="G589" s="7"/>
      <c r="H589" s="7"/>
      <c r="I589" s="7"/>
    </row>
    <row r="590" spans="1:9">
      <c r="A590" s="5"/>
      <c r="B590" s="6"/>
      <c r="C590" s="7"/>
      <c r="D590" s="7"/>
      <c r="E590" s="7"/>
      <c r="F590" s="7"/>
      <c r="G590" s="7"/>
      <c r="H590" s="7"/>
      <c r="I590" s="7"/>
    </row>
    <row r="591" spans="1:9">
      <c r="A591" s="5"/>
      <c r="B591" s="6"/>
      <c r="C591" s="7"/>
      <c r="D591" s="7"/>
      <c r="E591" s="7"/>
      <c r="F591" s="7"/>
      <c r="G591" s="7"/>
      <c r="H591" s="7"/>
      <c r="I591" s="7"/>
    </row>
    <row r="592" spans="1:9">
      <c r="A592" s="5"/>
      <c r="B592" s="6"/>
      <c r="C592" s="7"/>
      <c r="D592" s="7"/>
      <c r="E592" s="7"/>
      <c r="F592" s="7"/>
      <c r="G592" s="7"/>
      <c r="H592" s="7"/>
      <c r="I592" s="7"/>
    </row>
    <row r="593" spans="1:9">
      <c r="A593" s="5"/>
      <c r="B593" s="6"/>
      <c r="C593" s="7"/>
      <c r="D593" s="7"/>
      <c r="E593" s="7"/>
      <c r="F593" s="7"/>
      <c r="G593" s="7"/>
      <c r="H593" s="7"/>
      <c r="I593" s="7"/>
    </row>
    <row r="594" spans="1:9">
      <c r="A594" s="5"/>
      <c r="B594" s="6"/>
      <c r="C594" s="7"/>
      <c r="D594" s="7"/>
      <c r="E594" s="7"/>
      <c r="F594" s="7"/>
      <c r="G594" s="7"/>
      <c r="H594" s="7"/>
      <c r="I594" s="7"/>
    </row>
    <row r="595" spans="1:9">
      <c r="A595" s="5"/>
      <c r="B595" s="6"/>
      <c r="C595" s="7"/>
      <c r="D595" s="7"/>
      <c r="E595" s="7"/>
      <c r="F595" s="7"/>
      <c r="G595" s="7"/>
      <c r="H595" s="7"/>
      <c r="I595" s="7"/>
    </row>
    <row r="596" spans="1:9">
      <c r="A596" s="5"/>
      <c r="B596" s="6"/>
      <c r="C596" s="7"/>
      <c r="D596" s="7"/>
      <c r="E596" s="7"/>
      <c r="F596" s="7"/>
      <c r="G596" s="7"/>
      <c r="H596" s="7"/>
      <c r="I596" s="7"/>
    </row>
    <row r="597" spans="1:9">
      <c r="A597" s="5"/>
      <c r="B597" s="6"/>
      <c r="C597" s="7"/>
      <c r="D597" s="7"/>
      <c r="E597" s="7"/>
      <c r="F597" s="7"/>
      <c r="G597" s="7"/>
      <c r="H597" s="7"/>
      <c r="I597" s="7"/>
    </row>
    <row r="598" spans="1:9">
      <c r="A598" s="5"/>
      <c r="B598" s="6"/>
      <c r="C598" s="7"/>
      <c r="D598" s="7"/>
      <c r="E598" s="7"/>
      <c r="F598" s="7"/>
      <c r="G598" s="7"/>
      <c r="H598" s="7"/>
      <c r="I598" s="7"/>
    </row>
    <row r="599" spans="1:9">
      <c r="A599" s="5"/>
      <c r="B599" s="6"/>
      <c r="C599" s="7"/>
      <c r="D599" s="7"/>
      <c r="E599" s="7"/>
      <c r="F599" s="7"/>
      <c r="G599" s="7"/>
      <c r="H599" s="7"/>
      <c r="I599" s="7"/>
    </row>
    <row r="600" spans="1:9">
      <c r="A600" s="5"/>
      <c r="B600" s="6"/>
      <c r="C600" s="7"/>
      <c r="D600" s="7"/>
      <c r="E600" s="7"/>
      <c r="F600" s="7"/>
      <c r="G600" s="7"/>
      <c r="H600" s="7"/>
      <c r="I600" s="7"/>
    </row>
    <row r="601" spans="1:9">
      <c r="A601" s="5"/>
      <c r="B601" s="6"/>
      <c r="C601" s="7"/>
      <c r="D601" s="7"/>
      <c r="E601" s="7"/>
      <c r="F601" s="7"/>
      <c r="G601" s="7"/>
      <c r="H601" s="7"/>
      <c r="I601" s="7"/>
    </row>
    <row r="602" spans="1:9">
      <c r="A602" s="5"/>
      <c r="B602" s="6"/>
      <c r="C602" s="7"/>
      <c r="D602" s="7"/>
      <c r="E602" s="7"/>
      <c r="F602" s="7"/>
      <c r="G602" s="7"/>
      <c r="H602" s="7"/>
      <c r="I602" s="7"/>
    </row>
    <row r="603" spans="1:9">
      <c r="A603" s="5"/>
      <c r="B603" s="6"/>
      <c r="C603" s="7"/>
      <c r="D603" s="7"/>
      <c r="E603" s="7"/>
      <c r="F603" s="7"/>
      <c r="G603" s="7"/>
      <c r="H603" s="7"/>
      <c r="I603" s="7"/>
    </row>
    <row r="604" spans="1:9">
      <c r="A604" s="5"/>
      <c r="B604" s="6"/>
      <c r="C604" s="7"/>
      <c r="D604" s="7"/>
      <c r="E604" s="7"/>
      <c r="F604" s="7"/>
      <c r="G604" s="7"/>
      <c r="H604" s="7"/>
      <c r="I604" s="7"/>
    </row>
    <row r="605" spans="1:9">
      <c r="A605" s="5"/>
      <c r="B605" s="6"/>
      <c r="C605" s="7"/>
      <c r="D605" s="7"/>
      <c r="E605" s="7"/>
      <c r="F605" s="7"/>
      <c r="G605" s="7"/>
      <c r="H605" s="7"/>
      <c r="I605" s="7"/>
    </row>
    <row r="606" spans="1:9">
      <c r="A606" s="5"/>
      <c r="B606" s="6"/>
      <c r="C606" s="7"/>
      <c r="D606" s="7"/>
      <c r="E606" s="7"/>
      <c r="F606" s="7"/>
      <c r="G606" s="7"/>
      <c r="H606" s="7"/>
      <c r="I606" s="7"/>
    </row>
    <row r="607" spans="1:9">
      <c r="A607" s="5"/>
      <c r="B607" s="6"/>
      <c r="C607" s="7"/>
      <c r="D607" s="7"/>
      <c r="E607" s="7"/>
      <c r="F607" s="7"/>
      <c r="G607" s="7"/>
      <c r="H607" s="7"/>
      <c r="I607" s="7"/>
    </row>
    <row r="608" spans="1:9">
      <c r="A608" s="5"/>
      <c r="B608" s="6"/>
      <c r="C608" s="7"/>
      <c r="D608" s="7"/>
      <c r="E608" s="7"/>
      <c r="F608" s="7"/>
      <c r="G608" s="7"/>
      <c r="H608" s="7"/>
      <c r="I608" s="7"/>
    </row>
    <row r="609" spans="1:9">
      <c r="A609" s="5"/>
      <c r="B609" s="6"/>
      <c r="C609" s="7"/>
      <c r="D609" s="7"/>
      <c r="E609" s="7"/>
      <c r="F609" s="7"/>
      <c r="G609" s="7"/>
      <c r="H609" s="7"/>
      <c r="I609" s="7"/>
    </row>
    <row r="610" spans="1:9">
      <c r="A610" s="5"/>
      <c r="B610" s="6"/>
      <c r="C610" s="7"/>
      <c r="D610" s="7"/>
      <c r="E610" s="7"/>
      <c r="F610" s="7"/>
      <c r="G610" s="7"/>
      <c r="H610" s="7"/>
      <c r="I610" s="7"/>
    </row>
    <row r="611" spans="1:9">
      <c r="A611" s="5"/>
      <c r="B611" s="6"/>
      <c r="C611" s="7"/>
      <c r="D611" s="7"/>
      <c r="E611" s="7"/>
      <c r="F611" s="7"/>
      <c r="G611" s="7"/>
      <c r="H611" s="7"/>
      <c r="I611" s="7"/>
    </row>
    <row r="612" spans="1:9">
      <c r="A612" s="5"/>
      <c r="B612" s="6"/>
      <c r="C612" s="7"/>
      <c r="D612" s="7"/>
      <c r="E612" s="7"/>
      <c r="F612" s="7"/>
      <c r="G612" s="7"/>
      <c r="H612" s="7"/>
      <c r="I612" s="7"/>
    </row>
    <row r="613" spans="1:9">
      <c r="A613" s="5"/>
      <c r="B613" s="6"/>
      <c r="C613" s="7"/>
      <c r="D613" s="7"/>
      <c r="E613" s="7"/>
      <c r="F613" s="7"/>
      <c r="G613" s="7"/>
      <c r="H613" s="7"/>
      <c r="I613" s="7"/>
    </row>
    <row r="614" spans="1:9">
      <c r="A614" s="5"/>
      <c r="B614" s="6"/>
      <c r="C614" s="7"/>
      <c r="D614" s="7"/>
      <c r="E614" s="7"/>
      <c r="F614" s="7"/>
      <c r="G614" s="7"/>
      <c r="H614" s="7"/>
      <c r="I614" s="7"/>
    </row>
    <row r="615" spans="1:9">
      <c r="A615" s="5"/>
      <c r="B615" s="6"/>
      <c r="C615" s="7"/>
      <c r="D615" s="7"/>
      <c r="E615" s="7"/>
      <c r="F615" s="7"/>
      <c r="G615" s="7"/>
      <c r="H615" s="7"/>
      <c r="I615" s="7"/>
    </row>
    <row r="616" spans="1:9">
      <c r="A616" s="5"/>
      <c r="B616" s="6"/>
      <c r="C616" s="7"/>
      <c r="D616" s="7"/>
      <c r="E616" s="7"/>
      <c r="F616" s="7"/>
      <c r="G616" s="7"/>
      <c r="H616" s="7"/>
      <c r="I616" s="7"/>
    </row>
    <row r="617" spans="1:9">
      <c r="A617" s="5"/>
      <c r="B617" s="6"/>
      <c r="C617" s="7"/>
      <c r="D617" s="7"/>
      <c r="E617" s="7"/>
      <c r="F617" s="7"/>
      <c r="G617" s="7"/>
      <c r="H617" s="7"/>
      <c r="I617" s="7"/>
    </row>
    <row r="618" spans="1:9">
      <c r="A618" s="5"/>
      <c r="B618" s="6"/>
      <c r="C618" s="7"/>
      <c r="D618" s="7"/>
      <c r="E618" s="7"/>
      <c r="F618" s="7"/>
      <c r="G618" s="7"/>
      <c r="H618" s="7"/>
      <c r="I618" s="7"/>
    </row>
    <row r="619" spans="1:9">
      <c r="A619" s="5"/>
      <c r="B619" s="6"/>
      <c r="C619" s="7"/>
      <c r="D619" s="7"/>
      <c r="E619" s="7"/>
      <c r="F619" s="7"/>
      <c r="G619" s="7"/>
      <c r="H619" s="7"/>
      <c r="I619" s="7"/>
    </row>
    <row r="620" spans="1:9">
      <c r="A620" s="5"/>
      <c r="B620" s="6"/>
      <c r="C620" s="7"/>
      <c r="D620" s="7"/>
      <c r="E620" s="7"/>
      <c r="F620" s="7"/>
      <c r="G620" s="7"/>
      <c r="H620" s="7"/>
      <c r="I620" s="7"/>
    </row>
    <row r="621" spans="1:9">
      <c r="A621" s="5"/>
      <c r="B621" s="6"/>
      <c r="C621" s="7"/>
      <c r="D621" s="7"/>
      <c r="E621" s="7"/>
      <c r="F621" s="7"/>
      <c r="G621" s="7"/>
      <c r="H621" s="7"/>
      <c r="I621" s="7"/>
    </row>
    <row r="622" spans="1:9">
      <c r="A622" s="5"/>
      <c r="B622" s="6"/>
      <c r="C622" s="7"/>
      <c r="D622" s="7"/>
      <c r="E622" s="7"/>
      <c r="F622" s="7"/>
      <c r="G622" s="7"/>
      <c r="H622" s="7"/>
      <c r="I622" s="7"/>
    </row>
    <row r="623" spans="1:9">
      <c r="A623" s="5"/>
      <c r="B623" s="6"/>
      <c r="C623" s="7"/>
      <c r="D623" s="7"/>
      <c r="E623" s="7"/>
      <c r="F623" s="7"/>
      <c r="G623" s="7"/>
      <c r="H623" s="7"/>
      <c r="I623" s="7"/>
    </row>
    <row r="624" spans="1:9">
      <c r="A624" s="5"/>
      <c r="B624" s="6"/>
      <c r="C624" s="7"/>
      <c r="D624" s="7"/>
      <c r="E624" s="7"/>
      <c r="F624" s="7"/>
      <c r="G624" s="7"/>
      <c r="H624" s="7"/>
      <c r="I624" s="7"/>
    </row>
    <row r="625" spans="1:9">
      <c r="A625" s="5"/>
      <c r="B625" s="6"/>
      <c r="C625" s="7"/>
      <c r="D625" s="7"/>
      <c r="E625" s="7"/>
      <c r="F625" s="7"/>
      <c r="G625" s="7"/>
      <c r="H625" s="7"/>
      <c r="I625" s="7"/>
    </row>
    <row r="626" spans="1:9">
      <c r="A626" s="5"/>
      <c r="B626" s="6"/>
      <c r="C626" s="7"/>
      <c r="D626" s="7"/>
      <c r="E626" s="7"/>
      <c r="F626" s="7"/>
      <c r="G626" s="7"/>
      <c r="H626" s="7"/>
      <c r="I626" s="7"/>
    </row>
    <row r="627" spans="1:9">
      <c r="A627" s="5"/>
      <c r="B627" s="6"/>
      <c r="C627" s="7"/>
      <c r="D627" s="7"/>
      <c r="E627" s="7"/>
      <c r="F627" s="7"/>
      <c r="G627" s="7"/>
      <c r="H627" s="7"/>
      <c r="I627" s="7"/>
    </row>
    <row r="628" spans="1:9">
      <c r="A628" s="5"/>
      <c r="B628" s="6"/>
      <c r="C628" s="7"/>
      <c r="D628" s="7"/>
      <c r="E628" s="7"/>
      <c r="F628" s="7"/>
      <c r="G628" s="7"/>
      <c r="H628" s="7"/>
      <c r="I628" s="7"/>
    </row>
    <row r="629" spans="1:9">
      <c r="A629" s="5"/>
      <c r="B629" s="6"/>
      <c r="C629" s="7"/>
      <c r="D629" s="7"/>
      <c r="E629" s="7"/>
      <c r="F629" s="7"/>
      <c r="G629" s="7"/>
      <c r="H629" s="7"/>
      <c r="I629" s="7"/>
    </row>
    <row r="630" spans="1:9">
      <c r="A630" s="5"/>
      <c r="B630" s="6"/>
      <c r="C630" s="7"/>
      <c r="D630" s="7"/>
      <c r="E630" s="7"/>
      <c r="F630" s="7"/>
      <c r="G630" s="7"/>
      <c r="H630" s="7"/>
      <c r="I630" s="7"/>
    </row>
    <row r="631" spans="1:9">
      <c r="A631" s="5"/>
      <c r="B631" s="6"/>
      <c r="C631" s="7"/>
      <c r="D631" s="7"/>
      <c r="E631" s="7"/>
      <c r="F631" s="7"/>
      <c r="G631" s="7"/>
      <c r="H631" s="7"/>
      <c r="I631" s="7"/>
    </row>
    <row r="632" spans="1:9">
      <c r="A632" s="5"/>
      <c r="B632" s="6"/>
      <c r="C632" s="7"/>
      <c r="D632" s="7"/>
      <c r="E632" s="7"/>
      <c r="F632" s="7"/>
      <c r="G632" s="7"/>
      <c r="H632" s="7"/>
      <c r="I632" s="7"/>
    </row>
    <row r="633" spans="1:9">
      <c r="A633" s="5"/>
      <c r="B633" s="6"/>
      <c r="C633" s="7"/>
      <c r="D633" s="7"/>
      <c r="E633" s="7"/>
      <c r="F633" s="7"/>
      <c r="G633" s="7"/>
      <c r="H633" s="7"/>
      <c r="I633" s="7"/>
    </row>
    <row r="634" spans="1:9">
      <c r="A634" s="5"/>
      <c r="B634" s="6"/>
      <c r="C634" s="7"/>
      <c r="D634" s="7"/>
      <c r="E634" s="7"/>
      <c r="F634" s="7"/>
      <c r="G634" s="7"/>
      <c r="H634" s="7"/>
      <c r="I634" s="7"/>
    </row>
    <row r="635" spans="1:9">
      <c r="A635" s="5"/>
      <c r="B635" s="6"/>
      <c r="C635" s="7"/>
      <c r="D635" s="7"/>
      <c r="E635" s="7"/>
      <c r="F635" s="7"/>
      <c r="G635" s="7"/>
      <c r="H635" s="7"/>
      <c r="I635" s="7"/>
    </row>
    <row r="636" spans="1:9">
      <c r="A636" s="5"/>
      <c r="B636" s="6"/>
      <c r="C636" s="7"/>
      <c r="D636" s="7"/>
      <c r="E636" s="7"/>
      <c r="F636" s="7"/>
      <c r="G636" s="7"/>
      <c r="H636" s="7"/>
      <c r="I636" s="7"/>
    </row>
    <row r="637" spans="1:9">
      <c r="A637" s="5"/>
      <c r="B637" s="6"/>
      <c r="C637" s="7"/>
      <c r="D637" s="7"/>
      <c r="E637" s="7"/>
      <c r="F637" s="7"/>
      <c r="G637" s="7"/>
      <c r="H637" s="7"/>
      <c r="I637" s="7"/>
    </row>
    <row r="638" spans="1:9">
      <c r="A638" s="5"/>
      <c r="B638" s="6"/>
      <c r="C638" s="7"/>
      <c r="D638" s="7"/>
      <c r="E638" s="7"/>
      <c r="F638" s="7"/>
      <c r="G638" s="7"/>
      <c r="H638" s="7"/>
      <c r="I638" s="7"/>
    </row>
    <row r="639" spans="1:9">
      <c r="A639" s="5"/>
      <c r="B639" s="6"/>
      <c r="C639" s="7"/>
      <c r="D639" s="7"/>
      <c r="E639" s="7"/>
      <c r="F639" s="7"/>
      <c r="G639" s="7"/>
      <c r="H639" s="7"/>
      <c r="I639" s="7"/>
    </row>
    <row r="640" spans="1:9">
      <c r="A640" s="5"/>
      <c r="B640" s="6"/>
      <c r="C640" s="7"/>
      <c r="D640" s="7"/>
      <c r="E640" s="7"/>
      <c r="F640" s="7"/>
      <c r="G640" s="7"/>
      <c r="H640" s="7"/>
      <c r="I640" s="7"/>
    </row>
    <row r="641" spans="1:9">
      <c r="A641" s="5"/>
      <c r="B641" s="6"/>
      <c r="C641" s="7"/>
      <c r="D641" s="7"/>
      <c r="E641" s="7"/>
      <c r="F641" s="7"/>
      <c r="G641" s="7"/>
      <c r="H641" s="7"/>
      <c r="I641" s="7"/>
    </row>
    <row r="642" spans="1:9">
      <c r="A642" s="5"/>
      <c r="B642" s="6"/>
      <c r="C642" s="7"/>
      <c r="D642" s="7"/>
      <c r="E642" s="7"/>
      <c r="F642" s="7"/>
      <c r="G642" s="7"/>
      <c r="H642" s="7"/>
      <c r="I642" s="7"/>
    </row>
    <row r="643" spans="1:9">
      <c r="A643" s="5"/>
      <c r="B643" s="6"/>
      <c r="C643" s="7"/>
      <c r="D643" s="7"/>
      <c r="E643" s="7"/>
      <c r="F643" s="7"/>
      <c r="G643" s="7"/>
      <c r="H643" s="7"/>
      <c r="I643" s="7"/>
    </row>
    <row r="644" spans="1:9">
      <c r="A644" s="5"/>
      <c r="B644" s="6"/>
      <c r="C644" s="7"/>
      <c r="D644" s="7"/>
      <c r="E644" s="7"/>
      <c r="F644" s="7"/>
      <c r="G644" s="7"/>
      <c r="H644" s="7"/>
      <c r="I644" s="7"/>
    </row>
    <row r="645" spans="1:9">
      <c r="A645" s="5"/>
      <c r="B645" s="6"/>
      <c r="C645" s="7"/>
      <c r="D645" s="7"/>
      <c r="E645" s="7"/>
      <c r="F645" s="7"/>
      <c r="G645" s="7"/>
      <c r="H645" s="7"/>
      <c r="I645" s="7"/>
    </row>
    <row r="646" spans="1:9">
      <c r="A646" s="5"/>
      <c r="B646" s="6"/>
      <c r="C646" s="7"/>
      <c r="D646" s="7"/>
      <c r="E646" s="7"/>
      <c r="F646" s="7"/>
      <c r="G646" s="7"/>
      <c r="H646" s="7"/>
      <c r="I646" s="7"/>
    </row>
    <row r="647" spans="1:9">
      <c r="A647" s="5"/>
      <c r="B647" s="6"/>
      <c r="C647" s="7"/>
      <c r="D647" s="7"/>
      <c r="E647" s="7"/>
      <c r="F647" s="7"/>
      <c r="G647" s="7"/>
      <c r="H647" s="7"/>
      <c r="I647" s="7"/>
    </row>
    <row r="648" spans="1:9">
      <c r="A648" s="5"/>
      <c r="B648" s="6"/>
      <c r="C648" s="7"/>
      <c r="D648" s="7"/>
      <c r="E648" s="7"/>
      <c r="F648" s="7"/>
      <c r="G648" s="7"/>
      <c r="H648" s="7"/>
      <c r="I648" s="7"/>
    </row>
    <row r="649" spans="1:9">
      <c r="A649" s="5"/>
      <c r="B649" s="6"/>
      <c r="C649" s="7"/>
      <c r="D649" s="7"/>
      <c r="E649" s="7"/>
      <c r="F649" s="7"/>
      <c r="G649" s="7"/>
      <c r="H649" s="7"/>
      <c r="I649" s="7"/>
    </row>
    <row r="650" spans="1:9">
      <c r="A650" s="5"/>
      <c r="B650" s="6"/>
      <c r="C650" s="7"/>
      <c r="D650" s="7"/>
      <c r="E650" s="7"/>
      <c r="F650" s="7"/>
      <c r="G650" s="7"/>
      <c r="H650" s="7"/>
      <c r="I650" s="7"/>
    </row>
    <row r="651" spans="1:9">
      <c r="A651" s="5"/>
      <c r="B651" s="6"/>
      <c r="C651" s="7"/>
      <c r="D651" s="7"/>
      <c r="E651" s="7"/>
      <c r="F651" s="7"/>
      <c r="G651" s="7"/>
      <c r="H651" s="7"/>
      <c r="I651" s="7"/>
    </row>
    <row r="652" spans="1:9">
      <c r="A652" s="5"/>
      <c r="B652" s="6"/>
      <c r="C652" s="7"/>
      <c r="D652" s="7"/>
      <c r="E652" s="7"/>
      <c r="F652" s="7"/>
      <c r="G652" s="7"/>
      <c r="H652" s="7"/>
      <c r="I652" s="7"/>
    </row>
    <row r="653" spans="1:9">
      <c r="A653" s="5"/>
      <c r="B653" s="6"/>
      <c r="C653" s="7"/>
      <c r="D653" s="7"/>
      <c r="E653" s="7"/>
      <c r="F653" s="7"/>
      <c r="G653" s="7"/>
      <c r="H653" s="7"/>
      <c r="I653" s="7"/>
    </row>
    <row r="654" spans="1:9">
      <c r="A654" s="5"/>
      <c r="B654" s="6"/>
      <c r="C654" s="7"/>
      <c r="D654" s="7"/>
      <c r="E654" s="7"/>
      <c r="F654" s="7"/>
      <c r="G654" s="7"/>
      <c r="H654" s="7"/>
      <c r="I654" s="7"/>
    </row>
    <row r="655" spans="1:9">
      <c r="A655" s="5"/>
      <c r="B655" s="6"/>
      <c r="C655" s="7"/>
      <c r="D655" s="7"/>
      <c r="E655" s="7"/>
      <c r="F655" s="7"/>
      <c r="G655" s="7"/>
      <c r="H655" s="7"/>
      <c r="I655" s="7"/>
    </row>
    <row r="656" spans="1:9">
      <c r="A656" s="5"/>
      <c r="B656" s="6"/>
      <c r="C656" s="7"/>
      <c r="D656" s="7"/>
      <c r="E656" s="7"/>
      <c r="F656" s="7"/>
      <c r="G656" s="7"/>
      <c r="H656" s="7"/>
      <c r="I656" s="7"/>
    </row>
    <row r="657" spans="1:9">
      <c r="A657" s="5"/>
      <c r="B657" s="6"/>
      <c r="C657" s="7"/>
      <c r="D657" s="7"/>
      <c r="E657" s="7"/>
      <c r="F657" s="7"/>
      <c r="G657" s="7"/>
      <c r="H657" s="7"/>
      <c r="I657" s="7"/>
    </row>
    <row r="658" spans="1:9">
      <c r="A658" s="5"/>
      <c r="B658" s="6"/>
      <c r="C658" s="7"/>
      <c r="D658" s="7"/>
      <c r="E658" s="7"/>
      <c r="F658" s="7"/>
      <c r="G658" s="7"/>
      <c r="H658" s="7"/>
      <c r="I658" s="7"/>
    </row>
    <row r="659" spans="1:9">
      <c r="A659" s="5"/>
      <c r="B659" s="6"/>
      <c r="C659" s="7"/>
      <c r="D659" s="7"/>
      <c r="E659" s="7"/>
      <c r="F659" s="7"/>
      <c r="G659" s="7"/>
      <c r="H659" s="7"/>
      <c r="I659" s="7"/>
    </row>
    <row r="660" spans="1:9">
      <c r="A660" s="5"/>
      <c r="B660" s="6"/>
      <c r="C660" s="7"/>
      <c r="D660" s="7"/>
      <c r="E660" s="7"/>
      <c r="F660" s="7"/>
      <c r="G660" s="7"/>
      <c r="H660" s="7"/>
      <c r="I660" s="7"/>
    </row>
    <row r="661" spans="1:9">
      <c r="A661" s="5"/>
      <c r="B661" s="6"/>
      <c r="C661" s="7"/>
      <c r="D661" s="7"/>
      <c r="E661" s="7"/>
      <c r="F661" s="7"/>
      <c r="G661" s="7"/>
      <c r="H661" s="7"/>
      <c r="I661" s="7"/>
    </row>
    <row r="662" spans="1:9">
      <c r="A662" s="5"/>
      <c r="B662" s="6"/>
      <c r="C662" s="7"/>
      <c r="D662" s="7"/>
      <c r="E662" s="7"/>
      <c r="F662" s="7"/>
      <c r="G662" s="7"/>
      <c r="H662" s="7"/>
      <c r="I662" s="7"/>
    </row>
    <row r="663" spans="1:9">
      <c r="A663" s="5"/>
      <c r="B663" s="6"/>
      <c r="C663" s="7"/>
      <c r="D663" s="7"/>
      <c r="E663" s="7"/>
      <c r="F663" s="7"/>
      <c r="G663" s="7"/>
      <c r="H663" s="7"/>
      <c r="I663" s="7"/>
    </row>
    <row r="664" spans="1:9">
      <c r="A664" s="5"/>
      <c r="B664" s="6"/>
      <c r="C664" s="7"/>
      <c r="D664" s="7"/>
      <c r="E664" s="7"/>
      <c r="F664" s="7"/>
      <c r="G664" s="7"/>
      <c r="H664" s="7"/>
      <c r="I664" s="7"/>
    </row>
    <row r="665" spans="1:9">
      <c r="A665" s="5"/>
      <c r="B665" s="6"/>
      <c r="C665" s="7"/>
      <c r="D665" s="7"/>
      <c r="E665" s="7"/>
      <c r="F665" s="7"/>
      <c r="G665" s="7"/>
      <c r="H665" s="7"/>
      <c r="I665" s="7"/>
    </row>
    <row r="666" spans="1:9">
      <c r="A666" s="5"/>
      <c r="B666" s="6"/>
      <c r="C666" s="7"/>
      <c r="D666" s="7"/>
      <c r="E666" s="7"/>
      <c r="F666" s="7"/>
      <c r="G666" s="7"/>
      <c r="H666" s="7"/>
      <c r="I666" s="7"/>
    </row>
    <row r="667" spans="1:9">
      <c r="A667" s="5"/>
      <c r="B667" s="6"/>
      <c r="C667" s="7"/>
      <c r="D667" s="7"/>
      <c r="E667" s="7"/>
      <c r="F667" s="7"/>
      <c r="G667" s="7"/>
      <c r="H667" s="7"/>
      <c r="I667" s="7"/>
    </row>
    <row r="668" spans="1:9">
      <c r="A668" s="5"/>
      <c r="B668" s="6"/>
      <c r="C668" s="7"/>
      <c r="D668" s="7"/>
      <c r="E668" s="7"/>
      <c r="F668" s="7"/>
      <c r="G668" s="7"/>
      <c r="H668" s="7"/>
      <c r="I668" s="7"/>
    </row>
    <row r="669" spans="1:9">
      <c r="A669" s="5"/>
      <c r="B669" s="6"/>
      <c r="C669" s="7"/>
      <c r="D669" s="7"/>
      <c r="E669" s="7"/>
      <c r="F669" s="7"/>
      <c r="G669" s="7"/>
      <c r="H669" s="7"/>
      <c r="I669" s="7"/>
    </row>
    <row r="670" spans="1:9">
      <c r="A670" s="5"/>
      <c r="B670" s="6"/>
      <c r="C670" s="7"/>
      <c r="D670" s="7"/>
      <c r="E670" s="7"/>
      <c r="F670" s="7"/>
      <c r="G670" s="7"/>
      <c r="H670" s="7"/>
      <c r="I670" s="7"/>
    </row>
    <row r="671" spans="1:9">
      <c r="A671" s="5"/>
      <c r="B671" s="6"/>
      <c r="C671" s="7"/>
      <c r="D671" s="7"/>
      <c r="E671" s="7"/>
      <c r="F671" s="7"/>
      <c r="G671" s="7"/>
      <c r="H671" s="7"/>
      <c r="I671" s="7"/>
    </row>
    <row r="672" spans="1:9">
      <c r="A672" s="5"/>
      <c r="B672" s="6"/>
      <c r="C672" s="7"/>
      <c r="D672" s="7"/>
      <c r="E672" s="7"/>
      <c r="F672" s="7"/>
      <c r="G672" s="7"/>
      <c r="H672" s="7"/>
      <c r="I672" s="7"/>
    </row>
    <row r="673" spans="1:9">
      <c r="A673" s="5"/>
      <c r="B673" s="6"/>
      <c r="C673" s="7"/>
      <c r="D673" s="7"/>
      <c r="E673" s="7"/>
      <c r="F673" s="7"/>
      <c r="G673" s="7"/>
      <c r="H673" s="7"/>
      <c r="I673" s="7"/>
    </row>
    <row r="674" spans="1:9">
      <c r="A674" s="5"/>
      <c r="B674" s="6"/>
      <c r="C674" s="7"/>
      <c r="D674" s="7"/>
      <c r="E674" s="7"/>
      <c r="F674" s="7"/>
      <c r="G674" s="7"/>
      <c r="H674" s="7"/>
      <c r="I674" s="7"/>
    </row>
    <row r="675" spans="1:9">
      <c r="A675" s="5"/>
      <c r="B675" s="6"/>
      <c r="C675" s="7"/>
      <c r="D675" s="7"/>
      <c r="E675" s="7"/>
      <c r="F675" s="7"/>
      <c r="G675" s="7"/>
      <c r="H675" s="7"/>
      <c r="I675" s="7"/>
    </row>
    <row r="676" spans="1:9">
      <c r="A676" s="5"/>
      <c r="B676" s="6"/>
      <c r="C676" s="7"/>
      <c r="D676" s="7"/>
      <c r="E676" s="7"/>
      <c r="F676" s="7"/>
      <c r="G676" s="7"/>
      <c r="H676" s="7"/>
      <c r="I676" s="7"/>
    </row>
    <row r="677" spans="1:9">
      <c r="A677" s="5"/>
      <c r="B677" s="6"/>
      <c r="C677" s="7"/>
      <c r="D677" s="7"/>
      <c r="E677" s="7"/>
      <c r="F677" s="7"/>
      <c r="G677" s="7"/>
      <c r="H677" s="7"/>
      <c r="I677" s="7"/>
    </row>
    <row r="678" spans="1:9">
      <c r="A678" s="5"/>
      <c r="B678" s="6"/>
      <c r="C678" s="7"/>
      <c r="D678" s="7"/>
      <c r="E678" s="7"/>
      <c r="F678" s="7"/>
      <c r="G678" s="7"/>
      <c r="H678" s="7"/>
      <c r="I678" s="7"/>
    </row>
    <row r="679" spans="1:9">
      <c r="A679" s="5"/>
      <c r="B679" s="6"/>
      <c r="C679" s="7"/>
      <c r="D679" s="7"/>
      <c r="E679" s="7"/>
      <c r="F679" s="7"/>
      <c r="G679" s="7"/>
      <c r="H679" s="7"/>
      <c r="I679" s="7"/>
    </row>
    <row r="680" spans="1:9">
      <c r="A680" s="5"/>
      <c r="B680" s="6"/>
      <c r="C680" s="7"/>
      <c r="D680" s="7"/>
      <c r="E680" s="7"/>
      <c r="F680" s="7"/>
      <c r="G680" s="7"/>
      <c r="H680" s="7"/>
      <c r="I680" s="7"/>
    </row>
    <row r="681" spans="1:9">
      <c r="A681" s="5"/>
      <c r="B681" s="6"/>
      <c r="C681" s="7"/>
      <c r="D681" s="7"/>
      <c r="E681" s="7"/>
      <c r="F681" s="7"/>
      <c r="G681" s="7"/>
      <c r="H681" s="7"/>
      <c r="I681" s="7"/>
    </row>
    <row r="682" spans="1:9">
      <c r="A682" s="5"/>
      <c r="B682" s="6"/>
      <c r="C682" s="7"/>
      <c r="D682" s="7"/>
      <c r="E682" s="7"/>
      <c r="F682" s="7"/>
      <c r="G682" s="7"/>
      <c r="H682" s="7"/>
      <c r="I682" s="7"/>
    </row>
    <row r="683" spans="1:9">
      <c r="A683" s="5"/>
      <c r="B683" s="6"/>
      <c r="C683" s="7"/>
      <c r="D683" s="7"/>
      <c r="E683" s="7"/>
      <c r="F683" s="7"/>
      <c r="G683" s="7"/>
      <c r="H683" s="7"/>
      <c r="I683" s="7"/>
    </row>
    <row r="684" spans="1:9">
      <c r="A684" s="5"/>
      <c r="B684" s="6"/>
      <c r="C684" s="7"/>
      <c r="D684" s="7"/>
      <c r="E684" s="7"/>
      <c r="F684" s="7"/>
      <c r="G684" s="7"/>
      <c r="H684" s="7"/>
      <c r="I684" s="7"/>
    </row>
    <row r="685" spans="1:9">
      <c r="A685" s="5"/>
      <c r="B685" s="6"/>
      <c r="C685" s="7"/>
      <c r="D685" s="7"/>
      <c r="E685" s="7"/>
      <c r="F685" s="7"/>
      <c r="G685" s="7"/>
      <c r="H685" s="7"/>
      <c r="I685" s="7"/>
    </row>
    <row r="686" spans="1:9">
      <c r="A686" s="5"/>
      <c r="B686" s="6"/>
      <c r="C686" s="7"/>
      <c r="D686" s="7"/>
      <c r="E686" s="7"/>
      <c r="F686" s="7"/>
      <c r="G686" s="7"/>
      <c r="H686" s="7"/>
      <c r="I686" s="7"/>
    </row>
    <row r="687" spans="1:9">
      <c r="A687" s="5"/>
      <c r="B687" s="6"/>
      <c r="C687" s="7"/>
      <c r="D687" s="7"/>
      <c r="E687" s="7"/>
      <c r="F687" s="7"/>
      <c r="G687" s="7"/>
      <c r="H687" s="7"/>
      <c r="I687" s="7"/>
    </row>
    <row r="688" spans="1:9">
      <c r="A688" s="5"/>
      <c r="B688" s="6"/>
      <c r="C688" s="7"/>
      <c r="D688" s="7"/>
      <c r="E688" s="7"/>
      <c r="F688" s="7"/>
      <c r="G688" s="7"/>
      <c r="H688" s="7"/>
      <c r="I688" s="7"/>
    </row>
    <row r="689" spans="1:9">
      <c r="A689" s="5"/>
      <c r="B689" s="6"/>
      <c r="C689" s="7"/>
      <c r="D689" s="7"/>
      <c r="E689" s="7"/>
      <c r="F689" s="7"/>
      <c r="G689" s="7"/>
      <c r="H689" s="7"/>
      <c r="I689" s="7"/>
    </row>
    <row r="690" spans="1:9">
      <c r="A690" s="5"/>
      <c r="B690" s="6"/>
      <c r="C690" s="7"/>
      <c r="D690" s="7"/>
      <c r="E690" s="7"/>
      <c r="F690" s="7"/>
      <c r="G690" s="7"/>
      <c r="H690" s="7"/>
      <c r="I690" s="7"/>
    </row>
    <row r="691" spans="1:9">
      <c r="A691" s="5"/>
      <c r="B691" s="6"/>
      <c r="C691" s="7"/>
      <c r="D691" s="7"/>
      <c r="E691" s="7"/>
      <c r="F691" s="7"/>
      <c r="G691" s="7"/>
      <c r="H691" s="7"/>
      <c r="I691" s="7"/>
    </row>
    <row r="692" spans="1:9">
      <c r="A692" s="5"/>
      <c r="B692" s="6"/>
      <c r="C692" s="7"/>
      <c r="D692" s="7"/>
      <c r="E692" s="7"/>
      <c r="F692" s="7"/>
      <c r="G692" s="7"/>
      <c r="H692" s="7"/>
      <c r="I692" s="7"/>
    </row>
    <row r="693" spans="1:9">
      <c r="A693" s="5"/>
      <c r="B693" s="6"/>
      <c r="C693" s="7"/>
      <c r="D693" s="7"/>
      <c r="E693" s="7"/>
      <c r="F693" s="7"/>
      <c r="G693" s="7"/>
      <c r="H693" s="7"/>
      <c r="I693" s="7"/>
    </row>
    <row r="694" spans="1:9">
      <c r="A694" s="5"/>
      <c r="B694" s="6"/>
      <c r="C694" s="7"/>
      <c r="D694" s="7"/>
      <c r="E694" s="7"/>
      <c r="F694" s="7"/>
      <c r="G694" s="7"/>
      <c r="H694" s="7"/>
      <c r="I694" s="7"/>
    </row>
    <row r="695" spans="1:9">
      <c r="A695" s="5"/>
      <c r="B695" s="6"/>
      <c r="C695" s="7"/>
      <c r="D695" s="7"/>
      <c r="E695" s="7"/>
      <c r="F695" s="7"/>
      <c r="G695" s="7"/>
      <c r="H695" s="7"/>
      <c r="I695" s="7"/>
    </row>
    <row r="696" spans="1:9">
      <c r="A696" s="5"/>
      <c r="B696" s="6"/>
      <c r="C696" s="7"/>
      <c r="D696" s="7"/>
      <c r="E696" s="7"/>
      <c r="F696" s="7"/>
      <c r="G696" s="7"/>
      <c r="H696" s="7"/>
      <c r="I696" s="7"/>
    </row>
    <row r="697" spans="1:9">
      <c r="A697" s="5"/>
      <c r="B697" s="6"/>
      <c r="C697" s="7"/>
      <c r="D697" s="7"/>
      <c r="E697" s="7"/>
      <c r="F697" s="7"/>
      <c r="G697" s="7"/>
      <c r="H697" s="7"/>
      <c r="I697" s="7"/>
    </row>
    <row r="698" spans="1:9">
      <c r="A698" s="5"/>
      <c r="B698" s="6"/>
      <c r="C698" s="7"/>
      <c r="D698" s="7"/>
      <c r="E698" s="7"/>
      <c r="F698" s="7"/>
      <c r="G698" s="7"/>
      <c r="H698" s="7"/>
      <c r="I698" s="7"/>
    </row>
    <row r="699" spans="1:9">
      <c r="A699" s="5"/>
      <c r="B699" s="6"/>
      <c r="C699" s="7"/>
      <c r="D699" s="7"/>
      <c r="E699" s="7"/>
      <c r="F699" s="7"/>
      <c r="G699" s="7"/>
      <c r="H699" s="7"/>
      <c r="I699" s="7"/>
    </row>
    <row r="700" spans="1:9">
      <c r="A700" s="5"/>
      <c r="B700" s="6"/>
      <c r="C700" s="7"/>
      <c r="D700" s="7"/>
      <c r="E700" s="7"/>
      <c r="F700" s="7"/>
      <c r="G700" s="7"/>
      <c r="H700" s="7"/>
      <c r="I700" s="7"/>
    </row>
    <row r="701" spans="1:9">
      <c r="A701" s="5"/>
      <c r="B701" s="6"/>
      <c r="C701" s="7"/>
      <c r="D701" s="7"/>
      <c r="E701" s="7"/>
      <c r="F701" s="7"/>
      <c r="G701" s="7"/>
      <c r="H701" s="7"/>
      <c r="I701" s="7"/>
    </row>
    <row r="702" spans="1:9">
      <c r="A702" s="5"/>
      <c r="B702" s="6"/>
      <c r="C702" s="7"/>
      <c r="D702" s="7"/>
      <c r="E702" s="7"/>
      <c r="F702" s="7"/>
      <c r="G702" s="7"/>
      <c r="H702" s="7"/>
      <c r="I702" s="7"/>
    </row>
    <row r="703" spans="1:9">
      <c r="A703" s="5"/>
      <c r="B703" s="6"/>
      <c r="C703" s="7"/>
      <c r="D703" s="7"/>
      <c r="E703" s="7"/>
      <c r="F703" s="7"/>
      <c r="G703" s="7"/>
      <c r="H703" s="7"/>
      <c r="I703" s="7"/>
    </row>
    <row r="704" spans="1:9">
      <c r="A704" s="5"/>
      <c r="B704" s="6"/>
      <c r="C704" s="7"/>
      <c r="D704" s="7"/>
      <c r="E704" s="7"/>
      <c r="F704" s="7"/>
      <c r="G704" s="7"/>
      <c r="H704" s="7"/>
      <c r="I704" s="7"/>
    </row>
    <row r="705" spans="1:9">
      <c r="A705" s="5"/>
      <c r="B705" s="6"/>
      <c r="C705" s="7"/>
      <c r="D705" s="7"/>
      <c r="E705" s="7"/>
      <c r="F705" s="7"/>
      <c r="G705" s="7"/>
      <c r="H705" s="7"/>
      <c r="I705" s="7"/>
    </row>
    <row r="706" spans="1:9">
      <c r="A706" s="5"/>
      <c r="B706" s="6"/>
      <c r="C706" s="7"/>
      <c r="D706" s="7"/>
      <c r="E706" s="7"/>
      <c r="F706" s="7"/>
      <c r="G706" s="7"/>
      <c r="H706" s="7"/>
      <c r="I706" s="7"/>
    </row>
    <row r="707" spans="1:9">
      <c r="A707" s="5"/>
      <c r="B707" s="6"/>
      <c r="C707" s="7"/>
      <c r="D707" s="7"/>
      <c r="E707" s="7"/>
      <c r="F707" s="7"/>
      <c r="G707" s="7"/>
      <c r="H707" s="7"/>
      <c r="I707" s="7"/>
    </row>
    <row r="708" spans="1:9">
      <c r="A708" s="5"/>
      <c r="B708" s="6"/>
      <c r="C708" s="7"/>
      <c r="D708" s="7"/>
      <c r="E708" s="7"/>
      <c r="F708" s="7"/>
      <c r="G708" s="7"/>
      <c r="H708" s="7"/>
      <c r="I708" s="7"/>
    </row>
    <row r="709" spans="1:9">
      <c r="A709" s="5"/>
      <c r="B709" s="6"/>
      <c r="C709" s="7"/>
      <c r="D709" s="7"/>
      <c r="E709" s="7"/>
      <c r="F709" s="7"/>
      <c r="G709" s="7"/>
      <c r="H709" s="7"/>
      <c r="I709" s="7"/>
    </row>
    <row r="710" spans="1:9">
      <c r="A710" s="5"/>
      <c r="B710" s="6"/>
      <c r="C710" s="7"/>
      <c r="D710" s="7"/>
      <c r="E710" s="7"/>
      <c r="F710" s="7"/>
      <c r="G710" s="7"/>
      <c r="H710" s="7"/>
      <c r="I710" s="7"/>
    </row>
    <row r="711" spans="1:9">
      <c r="A711" s="5"/>
      <c r="B711" s="6"/>
      <c r="C711" s="7"/>
      <c r="D711" s="7"/>
      <c r="E711" s="7"/>
      <c r="F711" s="7"/>
      <c r="G711" s="7"/>
      <c r="H711" s="7"/>
      <c r="I711" s="7"/>
    </row>
    <row r="712" spans="1:9">
      <c r="A712" s="5"/>
      <c r="B712" s="6"/>
      <c r="C712" s="7"/>
      <c r="D712" s="7"/>
      <c r="E712" s="7"/>
      <c r="F712" s="7"/>
      <c r="G712" s="7"/>
      <c r="H712" s="7"/>
      <c r="I712" s="7"/>
    </row>
    <row r="713" spans="1:9">
      <c r="A713" s="5"/>
      <c r="B713" s="6"/>
      <c r="C713" s="7"/>
      <c r="D713" s="7"/>
      <c r="E713" s="7"/>
      <c r="F713" s="7"/>
      <c r="G713" s="7"/>
      <c r="H713" s="7"/>
      <c r="I713" s="7"/>
    </row>
    <row r="714" spans="1:9">
      <c r="A714" s="5"/>
      <c r="B714" s="6"/>
      <c r="C714" s="7"/>
      <c r="D714" s="7"/>
      <c r="E714" s="7"/>
      <c r="F714" s="7"/>
      <c r="G714" s="7"/>
      <c r="H714" s="7"/>
      <c r="I714" s="7"/>
    </row>
    <row r="715" spans="1:9">
      <c r="A715" s="5"/>
      <c r="B715" s="6"/>
      <c r="C715" s="7"/>
      <c r="D715" s="7"/>
      <c r="E715" s="7"/>
      <c r="F715" s="7"/>
      <c r="G715" s="7"/>
      <c r="H715" s="7"/>
      <c r="I715" s="7"/>
    </row>
    <row r="716" spans="1:9">
      <c r="A716" s="5"/>
      <c r="B716" s="6"/>
      <c r="C716" s="7"/>
      <c r="D716" s="7"/>
      <c r="E716" s="7"/>
      <c r="F716" s="7"/>
      <c r="G716" s="7"/>
      <c r="H716" s="7"/>
      <c r="I716" s="7"/>
    </row>
    <row r="717" spans="1:9">
      <c r="A717" s="5"/>
      <c r="B717" s="6"/>
      <c r="C717" s="7"/>
      <c r="D717" s="7"/>
      <c r="E717" s="7"/>
      <c r="F717" s="7"/>
      <c r="G717" s="7"/>
      <c r="H717" s="7"/>
      <c r="I717" s="7"/>
    </row>
    <row r="718" spans="1:9">
      <c r="A718" s="5"/>
      <c r="B718" s="6"/>
      <c r="C718" s="7"/>
      <c r="D718" s="7"/>
      <c r="E718" s="7"/>
      <c r="F718" s="7"/>
      <c r="G718" s="7"/>
      <c r="H718" s="7"/>
      <c r="I718" s="7"/>
    </row>
    <row r="719" spans="1:9">
      <c r="A719" s="5"/>
      <c r="B719" s="6"/>
      <c r="C719" s="7"/>
      <c r="D719" s="7"/>
      <c r="E719" s="7"/>
      <c r="F719" s="7"/>
      <c r="G719" s="7"/>
      <c r="H719" s="7"/>
      <c r="I719" s="7"/>
    </row>
    <row r="720" spans="1:9">
      <c r="A720" s="5"/>
      <c r="B720" s="6"/>
      <c r="C720" s="7"/>
      <c r="D720" s="7"/>
      <c r="E720" s="7"/>
      <c r="F720" s="7"/>
      <c r="G720" s="7"/>
      <c r="H720" s="7"/>
      <c r="I720" s="7"/>
    </row>
    <row r="721" spans="1:9">
      <c r="A721" s="5"/>
      <c r="B721" s="6"/>
      <c r="C721" s="7"/>
      <c r="D721" s="7"/>
      <c r="E721" s="7"/>
      <c r="F721" s="7"/>
      <c r="G721" s="7"/>
      <c r="H721" s="7"/>
      <c r="I721" s="7"/>
    </row>
    <row r="722" spans="1:9">
      <c r="A722" s="5"/>
      <c r="B722" s="6"/>
      <c r="C722" s="7"/>
      <c r="D722" s="7"/>
      <c r="E722" s="7"/>
      <c r="F722" s="7"/>
      <c r="G722" s="7"/>
      <c r="H722" s="7"/>
      <c r="I722" s="7"/>
    </row>
    <row r="723" spans="1:9">
      <c r="A723" s="5"/>
      <c r="B723" s="6"/>
      <c r="C723" s="7"/>
      <c r="D723" s="7"/>
      <c r="E723" s="7"/>
      <c r="F723" s="7"/>
      <c r="G723" s="7"/>
      <c r="H723" s="7"/>
      <c r="I723" s="7"/>
    </row>
    <row r="724" spans="1:9">
      <c r="A724" s="5"/>
      <c r="B724" s="6"/>
      <c r="C724" s="7"/>
      <c r="D724" s="7"/>
      <c r="E724" s="7"/>
      <c r="F724" s="7"/>
      <c r="G724" s="7"/>
      <c r="H724" s="7"/>
      <c r="I724" s="7"/>
    </row>
    <row r="725" spans="1:9">
      <c r="A725" s="5"/>
      <c r="B725" s="6"/>
      <c r="C725" s="7"/>
      <c r="D725" s="7"/>
      <c r="E725" s="7"/>
      <c r="F725" s="7"/>
      <c r="G725" s="7"/>
      <c r="H725" s="7"/>
      <c r="I725" s="7"/>
    </row>
    <row r="726" spans="1:9">
      <c r="A726" s="5"/>
      <c r="B726" s="6"/>
      <c r="C726" s="7"/>
      <c r="D726" s="7"/>
      <c r="E726" s="7"/>
      <c r="F726" s="7"/>
      <c r="G726" s="7"/>
      <c r="H726" s="7"/>
      <c r="I726" s="7"/>
    </row>
    <row r="727" spans="1:9">
      <c r="A727" s="5"/>
      <c r="B727" s="6"/>
      <c r="C727" s="7"/>
      <c r="D727" s="7"/>
      <c r="E727" s="7"/>
      <c r="F727" s="7"/>
      <c r="G727" s="7"/>
      <c r="H727" s="7"/>
      <c r="I727" s="7"/>
    </row>
    <row r="728" spans="1:9">
      <c r="A728" s="5"/>
      <c r="B728" s="6"/>
      <c r="C728" s="7"/>
      <c r="D728" s="7"/>
      <c r="E728" s="7"/>
      <c r="F728" s="7"/>
      <c r="G728" s="7"/>
      <c r="H728" s="7"/>
      <c r="I728" s="7"/>
    </row>
    <row r="729" spans="1:9">
      <c r="A729" s="5"/>
      <c r="B729" s="6"/>
      <c r="C729" s="7"/>
      <c r="D729" s="7"/>
      <c r="E729" s="7"/>
      <c r="F729" s="7"/>
      <c r="G729" s="7"/>
      <c r="H729" s="7"/>
      <c r="I729" s="7"/>
    </row>
    <row r="730" spans="1:9">
      <c r="A730" s="5"/>
      <c r="B730" s="6"/>
      <c r="C730" s="7"/>
      <c r="D730" s="7"/>
      <c r="E730" s="7"/>
      <c r="F730" s="7"/>
      <c r="G730" s="7"/>
      <c r="H730" s="7"/>
      <c r="I730" s="7"/>
    </row>
    <row r="731" spans="1:9">
      <c r="A731" s="5"/>
      <c r="B731" s="6"/>
      <c r="C731" s="7"/>
      <c r="D731" s="7"/>
      <c r="E731" s="7"/>
      <c r="F731" s="7"/>
      <c r="G731" s="7"/>
      <c r="H731" s="7"/>
      <c r="I731" s="7"/>
    </row>
    <row r="732" spans="1:9">
      <c r="A732" s="5"/>
      <c r="B732" s="6"/>
      <c r="C732" s="7"/>
      <c r="D732" s="7"/>
      <c r="E732" s="7"/>
      <c r="F732" s="7"/>
      <c r="G732" s="7"/>
      <c r="H732" s="7"/>
      <c r="I732" s="7"/>
    </row>
    <row r="733" spans="1:9">
      <c r="A733" s="5"/>
      <c r="B733" s="6"/>
      <c r="C733" s="7"/>
      <c r="D733" s="7"/>
      <c r="E733" s="7"/>
      <c r="F733" s="7"/>
      <c r="G733" s="7"/>
      <c r="H733" s="7"/>
      <c r="I733" s="7"/>
    </row>
    <row r="734" spans="1:9">
      <c r="A734" s="5"/>
      <c r="B734" s="6"/>
      <c r="C734" s="7"/>
      <c r="D734" s="7"/>
      <c r="E734" s="7"/>
      <c r="F734" s="7"/>
      <c r="G734" s="7"/>
      <c r="H734" s="7"/>
      <c r="I734" s="7"/>
    </row>
    <row r="735" spans="1:9">
      <c r="A735" s="5"/>
      <c r="B735" s="6"/>
      <c r="C735" s="7"/>
      <c r="D735" s="7"/>
      <c r="E735" s="7"/>
      <c r="F735" s="7"/>
      <c r="G735" s="7"/>
      <c r="H735" s="7"/>
      <c r="I735" s="7"/>
    </row>
    <row r="736" spans="1:9">
      <c r="A736" s="5"/>
      <c r="B736" s="6"/>
      <c r="C736" s="7"/>
      <c r="D736" s="7"/>
      <c r="E736" s="7"/>
      <c r="F736" s="7"/>
      <c r="G736" s="7"/>
      <c r="H736" s="7"/>
      <c r="I736" s="7"/>
    </row>
    <row r="737" spans="1:9">
      <c r="A737" s="5"/>
      <c r="B737" s="6"/>
      <c r="C737" s="7"/>
      <c r="D737" s="7"/>
      <c r="E737" s="7"/>
      <c r="F737" s="7"/>
      <c r="G737" s="7"/>
      <c r="H737" s="7"/>
      <c r="I737" s="7"/>
    </row>
    <row r="738" spans="1:9">
      <c r="A738" s="5"/>
      <c r="B738" s="6"/>
      <c r="C738" s="7"/>
      <c r="D738" s="7"/>
      <c r="E738" s="7"/>
      <c r="F738" s="7"/>
      <c r="G738" s="7"/>
      <c r="H738" s="7"/>
      <c r="I738" s="7"/>
    </row>
    <row r="739" spans="1:9">
      <c r="A739" s="5"/>
      <c r="B739" s="6"/>
      <c r="C739" s="7"/>
      <c r="D739" s="7"/>
      <c r="E739" s="7"/>
      <c r="F739" s="7"/>
      <c r="G739" s="7"/>
      <c r="H739" s="7"/>
      <c r="I739" s="7"/>
    </row>
    <row r="740" spans="1:9">
      <c r="A740" s="5"/>
      <c r="B740" s="6"/>
      <c r="C740" s="7"/>
      <c r="D740" s="7"/>
      <c r="E740" s="7"/>
      <c r="F740" s="7"/>
      <c r="G740" s="7"/>
      <c r="H740" s="7"/>
      <c r="I740" s="7"/>
    </row>
    <row r="741" spans="1:9">
      <c r="A741" s="5"/>
      <c r="B741" s="6"/>
      <c r="C741" s="7"/>
      <c r="D741" s="7"/>
      <c r="E741" s="7"/>
      <c r="F741" s="7"/>
      <c r="G741" s="7"/>
      <c r="H741" s="7"/>
      <c r="I741" s="7"/>
    </row>
    <row r="742" spans="1:9">
      <c r="A742" s="5"/>
      <c r="B742" s="6"/>
      <c r="C742" s="7"/>
      <c r="D742" s="7"/>
      <c r="E742" s="7"/>
      <c r="F742" s="7"/>
      <c r="G742" s="7"/>
      <c r="H742" s="7"/>
      <c r="I742" s="7"/>
    </row>
    <row r="743" spans="1:9">
      <c r="A743" s="5"/>
      <c r="B743" s="6"/>
      <c r="C743" s="7"/>
      <c r="D743" s="7"/>
      <c r="E743" s="7"/>
      <c r="F743" s="7"/>
      <c r="G743" s="7"/>
      <c r="H743" s="7"/>
      <c r="I743" s="7"/>
    </row>
    <row r="744" spans="1:9">
      <c r="A744" s="5"/>
      <c r="B744" s="6"/>
      <c r="C744" s="7"/>
      <c r="D744" s="7"/>
      <c r="E744" s="7"/>
      <c r="F744" s="7"/>
      <c r="G744" s="7"/>
      <c r="H744" s="7"/>
      <c r="I744" s="7"/>
    </row>
    <row r="745" spans="1:9">
      <c r="A745" s="5"/>
      <c r="B745" s="6"/>
      <c r="C745" s="7"/>
      <c r="D745" s="7"/>
      <c r="E745" s="7"/>
      <c r="F745" s="7"/>
      <c r="G745" s="7"/>
      <c r="H745" s="7"/>
      <c r="I745" s="7"/>
    </row>
    <row r="746" spans="1:9">
      <c r="A746" s="5"/>
      <c r="B746" s="6"/>
      <c r="C746" s="7"/>
      <c r="D746" s="7"/>
      <c r="E746" s="7"/>
      <c r="F746" s="7"/>
      <c r="G746" s="7"/>
      <c r="H746" s="7"/>
      <c r="I746" s="7"/>
    </row>
    <row r="747" spans="1:9">
      <c r="A747" s="5"/>
      <c r="B747" s="6"/>
      <c r="C747" s="7"/>
      <c r="D747" s="7"/>
      <c r="E747" s="7"/>
      <c r="F747" s="7"/>
      <c r="G747" s="7"/>
      <c r="H747" s="7"/>
      <c r="I747" s="7"/>
    </row>
    <row r="748" spans="1:9">
      <c r="A748" s="5"/>
      <c r="B748" s="6"/>
      <c r="C748" s="7"/>
      <c r="D748" s="7"/>
      <c r="E748" s="7"/>
      <c r="F748" s="7"/>
      <c r="G748" s="7"/>
      <c r="H748" s="7"/>
      <c r="I748" s="7"/>
    </row>
    <row r="749" spans="1:9">
      <c r="A749" s="5"/>
      <c r="B749" s="6"/>
      <c r="C749" s="7"/>
      <c r="D749" s="7"/>
      <c r="E749" s="7"/>
      <c r="F749" s="7"/>
      <c r="G749" s="7"/>
      <c r="H749" s="7"/>
      <c r="I749" s="7"/>
    </row>
    <row r="750" spans="1:9">
      <c r="A750" s="5"/>
      <c r="B750" s="6"/>
      <c r="C750" s="7"/>
      <c r="D750" s="7"/>
      <c r="E750" s="7"/>
      <c r="F750" s="7"/>
      <c r="G750" s="7"/>
      <c r="H750" s="7"/>
      <c r="I750" s="7"/>
    </row>
    <row r="751" spans="1:9">
      <c r="A751" s="5"/>
      <c r="B751" s="6"/>
      <c r="C751" s="7"/>
      <c r="D751" s="7"/>
      <c r="E751" s="7"/>
      <c r="F751" s="7"/>
      <c r="G751" s="7"/>
      <c r="H751" s="7"/>
      <c r="I751" s="7"/>
    </row>
    <row r="752" spans="1:9">
      <c r="A752" s="5"/>
      <c r="B752" s="6"/>
      <c r="C752" s="7"/>
      <c r="D752" s="7"/>
      <c r="E752" s="7"/>
      <c r="F752" s="7"/>
      <c r="G752" s="7"/>
      <c r="H752" s="7"/>
      <c r="I752" s="7"/>
    </row>
    <row r="753" spans="1:9">
      <c r="A753" s="5"/>
      <c r="B753" s="6"/>
      <c r="C753" s="7"/>
      <c r="D753" s="7"/>
      <c r="E753" s="7"/>
      <c r="F753" s="7"/>
      <c r="G753" s="7"/>
      <c r="H753" s="7"/>
      <c r="I753" s="7"/>
    </row>
    <row r="754" spans="1:9">
      <c r="A754" s="5"/>
      <c r="B754" s="6"/>
      <c r="C754" s="7"/>
      <c r="D754" s="7"/>
      <c r="E754" s="7"/>
      <c r="F754" s="7"/>
      <c r="G754" s="7"/>
      <c r="H754" s="7"/>
      <c r="I754" s="7"/>
    </row>
    <row r="755" spans="1:9">
      <c r="A755" s="5"/>
      <c r="B755" s="6"/>
      <c r="C755" s="7"/>
      <c r="D755" s="7"/>
      <c r="E755" s="7"/>
      <c r="F755" s="7"/>
      <c r="G755" s="7"/>
      <c r="H755" s="7"/>
      <c r="I755" s="7"/>
    </row>
    <row r="756" spans="1:9">
      <c r="A756" s="5"/>
      <c r="B756" s="6"/>
      <c r="C756" s="7"/>
      <c r="D756" s="7"/>
      <c r="E756" s="7"/>
      <c r="F756" s="7"/>
      <c r="G756" s="7"/>
      <c r="H756" s="7"/>
      <c r="I756" s="7"/>
    </row>
    <row r="757" spans="1:9">
      <c r="A757" s="5"/>
      <c r="B757" s="6"/>
      <c r="C757" s="7"/>
      <c r="D757" s="7"/>
      <c r="E757" s="7"/>
      <c r="F757" s="7"/>
      <c r="G757" s="7"/>
      <c r="H757" s="7"/>
      <c r="I757" s="7"/>
    </row>
    <row r="758" spans="1:9">
      <c r="A758" s="5"/>
      <c r="B758" s="6"/>
      <c r="C758" s="7"/>
      <c r="D758" s="7"/>
      <c r="E758" s="7"/>
      <c r="F758" s="7"/>
      <c r="G758" s="7"/>
      <c r="H758" s="7"/>
      <c r="I758" s="7"/>
    </row>
    <row r="759" spans="1:9">
      <c r="A759" s="5"/>
      <c r="B759" s="6"/>
      <c r="C759" s="7"/>
      <c r="D759" s="7"/>
      <c r="E759" s="7"/>
      <c r="F759" s="7"/>
      <c r="G759" s="7"/>
      <c r="H759" s="7"/>
      <c r="I759" s="7"/>
    </row>
    <row r="760" spans="1:9">
      <c r="A760" s="5"/>
      <c r="B760" s="6"/>
      <c r="C760" s="7"/>
      <c r="D760" s="7"/>
      <c r="E760" s="7"/>
      <c r="F760" s="7"/>
      <c r="G760" s="7"/>
      <c r="H760" s="7"/>
      <c r="I760" s="7"/>
    </row>
    <row r="761" spans="1:9">
      <c r="A761" s="5"/>
      <c r="B761" s="6"/>
      <c r="C761" s="7"/>
      <c r="D761" s="7"/>
      <c r="E761" s="7"/>
      <c r="F761" s="7"/>
      <c r="G761" s="7"/>
      <c r="H761" s="7"/>
      <c r="I761" s="7"/>
    </row>
    <row r="762" spans="1:9">
      <c r="A762" s="5"/>
      <c r="B762" s="6"/>
      <c r="C762" s="7"/>
      <c r="D762" s="7"/>
      <c r="E762" s="7"/>
      <c r="F762" s="7"/>
      <c r="G762" s="7"/>
      <c r="H762" s="7"/>
      <c r="I762" s="7"/>
    </row>
    <row r="763" spans="1:9">
      <c r="A763" s="5"/>
      <c r="B763" s="6"/>
      <c r="C763" s="7"/>
      <c r="D763" s="7"/>
      <c r="E763" s="7"/>
      <c r="F763" s="7"/>
      <c r="G763" s="7"/>
      <c r="H763" s="7"/>
      <c r="I763" s="7"/>
    </row>
    <row r="764" spans="1:9">
      <c r="A764" s="5"/>
      <c r="B764" s="6"/>
      <c r="C764" s="7"/>
      <c r="D764" s="7"/>
      <c r="E764" s="7"/>
      <c r="F764" s="7"/>
      <c r="G764" s="7"/>
      <c r="H764" s="7"/>
      <c r="I764" s="7"/>
    </row>
    <row r="765" spans="1:9">
      <c r="A765" s="5"/>
      <c r="B765" s="6"/>
      <c r="C765" s="7"/>
      <c r="D765" s="7"/>
      <c r="E765" s="7"/>
      <c r="F765" s="7"/>
      <c r="G765" s="7"/>
      <c r="H765" s="7"/>
      <c r="I765" s="7"/>
    </row>
    <row r="766" spans="1:9">
      <c r="A766" s="5"/>
      <c r="B766" s="6"/>
      <c r="C766" s="7"/>
      <c r="D766" s="7"/>
      <c r="E766" s="7"/>
      <c r="F766" s="7"/>
      <c r="G766" s="7"/>
      <c r="H766" s="7"/>
      <c r="I766" s="7"/>
    </row>
    <row r="767" spans="1:9">
      <c r="A767" s="5"/>
      <c r="B767" s="6"/>
      <c r="C767" s="7"/>
      <c r="D767" s="7"/>
      <c r="E767" s="7"/>
      <c r="F767" s="7"/>
      <c r="G767" s="7"/>
      <c r="H767" s="7"/>
      <c r="I767" s="7"/>
    </row>
    <row r="768" spans="1:9">
      <c r="A768" s="5"/>
      <c r="B768" s="6"/>
      <c r="C768" s="7"/>
      <c r="D768" s="7"/>
      <c r="E768" s="7"/>
      <c r="F768" s="7"/>
      <c r="G768" s="7"/>
      <c r="H768" s="7"/>
      <c r="I768" s="7"/>
    </row>
    <row r="769" spans="1:9">
      <c r="A769" s="5"/>
      <c r="B769" s="6"/>
      <c r="C769" s="7"/>
      <c r="D769" s="7"/>
      <c r="E769" s="7"/>
      <c r="F769" s="7"/>
      <c r="G769" s="7"/>
      <c r="H769" s="7"/>
      <c r="I769" s="7"/>
    </row>
    <row r="770" spans="1:9">
      <c r="A770" s="5"/>
      <c r="B770" s="6"/>
      <c r="C770" s="7"/>
      <c r="D770" s="7"/>
      <c r="E770" s="7"/>
      <c r="F770" s="7"/>
      <c r="G770" s="7"/>
      <c r="H770" s="7"/>
      <c r="I770" s="7"/>
    </row>
    <row r="771" spans="1:9">
      <c r="A771" s="5"/>
      <c r="B771" s="6"/>
      <c r="C771" s="7"/>
      <c r="D771" s="7"/>
      <c r="E771" s="7"/>
      <c r="F771" s="7"/>
      <c r="G771" s="7"/>
      <c r="H771" s="7"/>
      <c r="I771" s="7"/>
    </row>
    <row r="772" spans="1:9">
      <c r="A772" s="5"/>
      <c r="B772" s="6"/>
      <c r="C772" s="7"/>
      <c r="D772" s="7"/>
      <c r="E772" s="7"/>
      <c r="F772" s="7"/>
      <c r="G772" s="7"/>
      <c r="H772" s="7"/>
      <c r="I772" s="7"/>
    </row>
    <row r="773" spans="1:9">
      <c r="A773" s="5"/>
      <c r="B773" s="6"/>
      <c r="C773" s="7"/>
      <c r="D773" s="7"/>
      <c r="E773" s="7"/>
      <c r="F773" s="7"/>
      <c r="G773" s="7"/>
      <c r="H773" s="7"/>
      <c r="I773" s="7"/>
    </row>
    <row r="774" spans="1:9">
      <c r="A774" s="5"/>
      <c r="B774" s="6"/>
      <c r="C774" s="7"/>
      <c r="D774" s="7"/>
      <c r="E774" s="7"/>
      <c r="F774" s="7"/>
      <c r="G774" s="7"/>
      <c r="H774" s="7"/>
      <c r="I774" s="7"/>
    </row>
    <row r="775" spans="1:9">
      <c r="A775" s="5"/>
      <c r="B775" s="6"/>
      <c r="C775" s="7"/>
      <c r="D775" s="7"/>
      <c r="E775" s="7"/>
      <c r="F775" s="7"/>
      <c r="G775" s="7"/>
      <c r="H775" s="7"/>
      <c r="I775" s="7"/>
    </row>
    <row r="776" spans="1:9">
      <c r="A776" s="5"/>
      <c r="B776" s="6"/>
      <c r="C776" s="7"/>
      <c r="D776" s="7"/>
      <c r="E776" s="7"/>
      <c r="F776" s="7"/>
      <c r="G776" s="7"/>
      <c r="H776" s="7"/>
      <c r="I776" s="7"/>
    </row>
    <row r="777" spans="1:9">
      <c r="A777" s="5"/>
      <c r="B777" s="6"/>
      <c r="C777" s="7"/>
      <c r="D777" s="7"/>
      <c r="E777" s="7"/>
      <c r="F777" s="7"/>
      <c r="G777" s="7"/>
      <c r="H777" s="7"/>
      <c r="I777" s="7"/>
    </row>
    <row r="778" spans="1:9">
      <c r="A778" s="5"/>
      <c r="B778" s="6"/>
      <c r="C778" s="7"/>
      <c r="D778" s="7"/>
      <c r="E778" s="7"/>
      <c r="F778" s="7"/>
      <c r="G778" s="7"/>
      <c r="H778" s="7"/>
      <c r="I778" s="7"/>
    </row>
    <row r="779" spans="1:9">
      <c r="A779" s="5"/>
      <c r="B779" s="6"/>
      <c r="C779" s="7"/>
      <c r="D779" s="7"/>
      <c r="E779" s="7"/>
      <c r="F779" s="7"/>
      <c r="G779" s="7"/>
      <c r="H779" s="7"/>
      <c r="I779" s="7"/>
    </row>
    <row r="780" spans="1:9">
      <c r="A780" s="5"/>
      <c r="B780" s="6"/>
      <c r="C780" s="7"/>
      <c r="D780" s="7"/>
      <c r="E780" s="7"/>
      <c r="F780" s="7"/>
      <c r="G780" s="7"/>
      <c r="H780" s="7"/>
      <c r="I780" s="7"/>
    </row>
    <row r="781" spans="1:9">
      <c r="A781" s="5"/>
      <c r="B781" s="6"/>
      <c r="C781" s="7"/>
      <c r="D781" s="7"/>
      <c r="E781" s="7"/>
      <c r="F781" s="7"/>
      <c r="G781" s="7"/>
      <c r="H781" s="7"/>
      <c r="I781" s="7"/>
    </row>
    <row r="782" spans="1:9">
      <c r="A782" s="5"/>
      <c r="B782" s="6"/>
      <c r="C782" s="7"/>
      <c r="D782" s="7"/>
      <c r="E782" s="7"/>
      <c r="F782" s="7"/>
      <c r="G782" s="7"/>
      <c r="H782" s="7"/>
      <c r="I782" s="7"/>
    </row>
    <row r="783" spans="1:9">
      <c r="A783" s="5"/>
      <c r="B783" s="6"/>
      <c r="C783" s="7"/>
      <c r="D783" s="7"/>
      <c r="E783" s="7"/>
      <c r="F783" s="7"/>
      <c r="G783" s="7"/>
      <c r="H783" s="7"/>
      <c r="I783" s="7"/>
    </row>
    <row r="784" spans="1:9">
      <c r="A784" s="5"/>
      <c r="B784" s="6"/>
      <c r="C784" s="7"/>
      <c r="D784" s="7"/>
      <c r="E784" s="7"/>
      <c r="F784" s="7"/>
      <c r="G784" s="7"/>
      <c r="H784" s="7"/>
      <c r="I784" s="7"/>
    </row>
    <row r="785" spans="1:9">
      <c r="A785" s="5"/>
      <c r="B785" s="6"/>
      <c r="C785" s="7"/>
      <c r="D785" s="7"/>
      <c r="E785" s="7"/>
      <c r="F785" s="7"/>
      <c r="G785" s="7"/>
      <c r="H785" s="7"/>
      <c r="I785" s="7"/>
    </row>
    <row r="786" spans="1:9">
      <c r="A786" s="5"/>
      <c r="B786" s="6"/>
      <c r="C786" s="7"/>
      <c r="D786" s="7"/>
      <c r="E786" s="7"/>
      <c r="F786" s="7"/>
      <c r="G786" s="7"/>
      <c r="H786" s="7"/>
      <c r="I786" s="7"/>
    </row>
    <row r="787" spans="1:9">
      <c r="A787" s="5"/>
      <c r="B787" s="6"/>
      <c r="C787" s="7"/>
      <c r="D787" s="7"/>
      <c r="E787" s="7"/>
      <c r="F787" s="7"/>
      <c r="G787" s="7"/>
      <c r="H787" s="7"/>
      <c r="I787" s="7"/>
    </row>
    <row r="788" spans="1:9">
      <c r="A788" s="5"/>
      <c r="B788" s="6"/>
      <c r="C788" s="7"/>
      <c r="D788" s="7"/>
      <c r="E788" s="7"/>
      <c r="F788" s="7"/>
      <c r="G788" s="7"/>
      <c r="H788" s="7"/>
      <c r="I788" s="7"/>
    </row>
    <row r="789" spans="1:9">
      <c r="A789" s="5"/>
      <c r="B789" s="6"/>
      <c r="C789" s="7"/>
      <c r="D789" s="7"/>
      <c r="E789" s="7"/>
      <c r="F789" s="7"/>
      <c r="G789" s="7"/>
      <c r="H789" s="7"/>
      <c r="I789" s="7"/>
    </row>
    <row r="790" spans="1:9">
      <c r="A790" s="5"/>
      <c r="B790" s="6"/>
      <c r="C790" s="7"/>
      <c r="D790" s="7"/>
      <c r="E790" s="7"/>
      <c r="F790" s="7"/>
      <c r="G790" s="7"/>
      <c r="H790" s="7"/>
      <c r="I790" s="7"/>
    </row>
    <row r="791" spans="1:9">
      <c r="A791" s="5"/>
      <c r="B791" s="6"/>
      <c r="C791" s="7"/>
      <c r="D791" s="7"/>
      <c r="E791" s="7"/>
      <c r="F791" s="7"/>
      <c r="G791" s="7"/>
      <c r="H791" s="7"/>
      <c r="I791" s="7"/>
    </row>
    <row r="792" spans="1:9">
      <c r="A792" s="5"/>
      <c r="B792" s="6"/>
      <c r="C792" s="7"/>
      <c r="D792" s="7"/>
      <c r="E792" s="7"/>
      <c r="F792" s="7"/>
      <c r="G792" s="7"/>
      <c r="H792" s="7"/>
      <c r="I792" s="7"/>
    </row>
    <row r="793" spans="1:9">
      <c r="A793" s="5"/>
      <c r="B793" s="6"/>
      <c r="C793" s="7"/>
      <c r="D793" s="7"/>
      <c r="E793" s="7"/>
      <c r="F793" s="7"/>
      <c r="G793" s="7"/>
      <c r="H793" s="7"/>
      <c r="I793" s="7"/>
    </row>
    <row r="794" spans="1:9">
      <c r="A794" s="5"/>
      <c r="B794" s="6"/>
      <c r="C794" s="7"/>
      <c r="D794" s="7"/>
      <c r="E794" s="7"/>
      <c r="F794" s="7"/>
      <c r="G794" s="7"/>
      <c r="H794" s="7"/>
      <c r="I794" s="7"/>
    </row>
    <row r="795" spans="1:9">
      <c r="A795" s="5"/>
      <c r="B795" s="6"/>
      <c r="C795" s="7"/>
      <c r="D795" s="7"/>
      <c r="E795" s="7"/>
      <c r="F795" s="7"/>
      <c r="G795" s="7"/>
      <c r="H795" s="7"/>
      <c r="I795" s="7"/>
    </row>
    <row r="796" spans="1:9">
      <c r="A796" s="5"/>
      <c r="B796" s="6"/>
      <c r="C796" s="7"/>
      <c r="D796" s="7"/>
      <c r="E796" s="7"/>
      <c r="F796" s="7"/>
      <c r="G796" s="7"/>
      <c r="H796" s="7"/>
      <c r="I796" s="7"/>
    </row>
    <row r="797" spans="1:9">
      <c r="A797" s="5"/>
      <c r="B797" s="6"/>
      <c r="C797" s="7"/>
      <c r="D797" s="7"/>
      <c r="E797" s="7"/>
      <c r="F797" s="7"/>
      <c r="G797" s="7"/>
      <c r="H797" s="7"/>
      <c r="I797" s="7"/>
    </row>
    <row r="798" spans="1:9">
      <c r="A798" s="5"/>
      <c r="B798" s="6"/>
      <c r="C798" s="7"/>
      <c r="D798" s="7"/>
      <c r="E798" s="7"/>
      <c r="F798" s="7"/>
      <c r="G798" s="7"/>
      <c r="H798" s="7"/>
      <c r="I798" s="7"/>
    </row>
    <row r="799" spans="1:9">
      <c r="A799" s="5"/>
      <c r="B799" s="6"/>
      <c r="C799" s="7"/>
      <c r="D799" s="7"/>
      <c r="E799" s="7"/>
      <c r="F799" s="7"/>
      <c r="G799" s="7"/>
      <c r="H799" s="7"/>
      <c r="I799" s="7"/>
    </row>
    <row r="800" spans="1:9">
      <c r="A800" s="5"/>
      <c r="B800" s="6"/>
      <c r="C800" s="7"/>
      <c r="D800" s="7"/>
      <c r="E800" s="7"/>
      <c r="F800" s="7"/>
      <c r="G800" s="7"/>
      <c r="H800" s="7"/>
      <c r="I800" s="7"/>
    </row>
    <row r="801" spans="1:9">
      <c r="A801" s="5"/>
      <c r="B801" s="6"/>
      <c r="C801" s="7"/>
      <c r="D801" s="7"/>
      <c r="E801" s="7"/>
      <c r="F801" s="7"/>
      <c r="G801" s="7"/>
      <c r="H801" s="7"/>
      <c r="I801" s="7"/>
    </row>
    <row r="802" spans="1:9">
      <c r="A802" s="5"/>
      <c r="B802" s="6"/>
      <c r="C802" s="7"/>
      <c r="D802" s="7"/>
      <c r="E802" s="7"/>
      <c r="F802" s="7"/>
      <c r="G802" s="7"/>
      <c r="H802" s="7"/>
      <c r="I802" s="7"/>
    </row>
    <row r="803" spans="1:9">
      <c r="A803" s="5"/>
      <c r="B803" s="6"/>
      <c r="C803" s="7"/>
      <c r="D803" s="7"/>
      <c r="E803" s="7"/>
      <c r="F803" s="7"/>
      <c r="G803" s="7"/>
      <c r="H803" s="7"/>
      <c r="I803" s="7"/>
    </row>
    <row r="804" spans="1:9">
      <c r="A804" s="5"/>
      <c r="B804" s="6"/>
      <c r="C804" s="7"/>
      <c r="D804" s="7"/>
      <c r="E804" s="7"/>
      <c r="F804" s="7"/>
      <c r="G804" s="7"/>
      <c r="H804" s="7"/>
      <c r="I804" s="7"/>
    </row>
    <row r="805" spans="1:9">
      <c r="A805" s="5"/>
      <c r="B805" s="6"/>
      <c r="C805" s="7"/>
      <c r="D805" s="7"/>
      <c r="E805" s="7"/>
      <c r="F805" s="7"/>
      <c r="G805" s="7"/>
      <c r="H805" s="7"/>
      <c r="I805" s="7"/>
    </row>
    <row r="806" spans="1:9">
      <c r="A806" s="5"/>
      <c r="B806" s="6"/>
      <c r="C806" s="7"/>
      <c r="D806" s="7"/>
      <c r="E806" s="7"/>
      <c r="F806" s="7"/>
      <c r="G806" s="7"/>
      <c r="H806" s="7"/>
      <c r="I806" s="7"/>
    </row>
    <row r="807" spans="1:9">
      <c r="A807" s="5"/>
      <c r="B807" s="6"/>
      <c r="C807" s="7"/>
      <c r="D807" s="7"/>
      <c r="E807" s="7"/>
      <c r="F807" s="7"/>
      <c r="G807" s="7"/>
      <c r="H807" s="7"/>
      <c r="I807" s="7"/>
    </row>
    <row r="808" spans="1:9">
      <c r="A808" s="5"/>
      <c r="B808" s="6"/>
      <c r="C808" s="7"/>
      <c r="D808" s="7"/>
      <c r="E808" s="7"/>
      <c r="F808" s="7"/>
      <c r="G808" s="7"/>
      <c r="H808" s="7"/>
      <c r="I808" s="7"/>
    </row>
    <row r="809" spans="1:9">
      <c r="A809" s="5"/>
      <c r="B809" s="6"/>
      <c r="C809" s="7"/>
      <c r="D809" s="7"/>
      <c r="E809" s="7"/>
      <c r="F809" s="7"/>
      <c r="G809" s="7"/>
      <c r="H809" s="7"/>
      <c r="I809" s="7"/>
    </row>
    <row r="810" spans="1:9">
      <c r="A810" s="5"/>
      <c r="B810" s="6"/>
      <c r="C810" s="7"/>
      <c r="D810" s="7"/>
      <c r="E810" s="7"/>
      <c r="F810" s="7"/>
      <c r="G810" s="7"/>
      <c r="H810" s="7"/>
      <c r="I810" s="7"/>
    </row>
    <row r="811" spans="1:9">
      <c r="A811" s="5"/>
      <c r="B811" s="6"/>
      <c r="C811" s="7"/>
      <c r="D811" s="7"/>
      <c r="E811" s="7"/>
      <c r="F811" s="7"/>
      <c r="G811" s="7"/>
      <c r="H811" s="7"/>
      <c r="I811" s="7"/>
    </row>
    <row r="812" spans="1:9">
      <c r="A812" s="5"/>
      <c r="B812" s="6"/>
      <c r="C812" s="7"/>
      <c r="D812" s="7"/>
      <c r="E812" s="7"/>
      <c r="F812" s="7"/>
      <c r="G812" s="7"/>
      <c r="H812" s="7"/>
      <c r="I812" s="7"/>
    </row>
    <row r="813" spans="1:9">
      <c r="A813" s="5"/>
      <c r="B813" s="6"/>
      <c r="C813" s="7"/>
      <c r="D813" s="7"/>
      <c r="E813" s="7"/>
      <c r="F813" s="7"/>
      <c r="G813" s="7"/>
      <c r="H813" s="7"/>
      <c r="I813" s="7"/>
    </row>
    <row r="814" spans="1:9">
      <c r="A814" s="5"/>
      <c r="B814" s="6"/>
      <c r="C814" s="7"/>
      <c r="D814" s="7"/>
      <c r="E814" s="7"/>
      <c r="F814" s="7"/>
      <c r="G814" s="7"/>
      <c r="H814" s="7"/>
      <c r="I814" s="7"/>
    </row>
    <row r="815" spans="1:9">
      <c r="A815" s="5"/>
      <c r="B815" s="6"/>
      <c r="C815" s="7"/>
      <c r="D815" s="7"/>
      <c r="E815" s="7"/>
      <c r="F815" s="7"/>
      <c r="G815" s="7"/>
      <c r="H815" s="7"/>
      <c r="I815" s="7"/>
    </row>
    <row r="816" spans="1:9">
      <c r="A816" s="5"/>
      <c r="B816" s="6"/>
      <c r="C816" s="7"/>
      <c r="D816" s="7"/>
      <c r="E816" s="7"/>
      <c r="F816" s="7"/>
      <c r="G816" s="7"/>
      <c r="H816" s="7"/>
      <c r="I816" s="7"/>
    </row>
    <row r="817" spans="1:9">
      <c r="A817" s="5"/>
      <c r="B817" s="6"/>
      <c r="C817" s="7"/>
      <c r="D817" s="7"/>
      <c r="E817" s="7"/>
      <c r="F817" s="7"/>
      <c r="G817" s="7"/>
      <c r="H817" s="7"/>
      <c r="I817" s="7"/>
    </row>
    <row r="818" spans="1:9">
      <c r="A818" s="5"/>
      <c r="B818" s="6"/>
      <c r="C818" s="7"/>
      <c r="D818" s="7"/>
      <c r="E818" s="7"/>
      <c r="F818" s="7"/>
      <c r="G818" s="7"/>
      <c r="H818" s="7"/>
      <c r="I818" s="7"/>
    </row>
    <row r="819" spans="1:9">
      <c r="A819" s="5"/>
      <c r="B819" s="6"/>
      <c r="C819" s="7"/>
      <c r="D819" s="7"/>
      <c r="E819" s="7"/>
      <c r="F819" s="7"/>
      <c r="G819" s="7"/>
      <c r="H819" s="7"/>
      <c r="I819" s="7"/>
    </row>
    <row r="820" spans="1:9">
      <c r="A820" s="5"/>
      <c r="B820" s="6"/>
      <c r="C820" s="7"/>
      <c r="D820" s="7"/>
      <c r="E820" s="7"/>
      <c r="F820" s="7"/>
      <c r="G820" s="7"/>
      <c r="H820" s="7"/>
      <c r="I820" s="7"/>
    </row>
    <row r="821" spans="1:9">
      <c r="A821" s="5"/>
      <c r="B821" s="6"/>
      <c r="C821" s="7"/>
      <c r="D821" s="7"/>
      <c r="E821" s="7"/>
      <c r="F821" s="7"/>
      <c r="G821" s="7"/>
      <c r="H821" s="7"/>
      <c r="I821" s="7"/>
    </row>
    <row r="822" spans="1:9">
      <c r="A822" s="5"/>
      <c r="B822" s="6"/>
      <c r="C822" s="7"/>
      <c r="D822" s="7"/>
      <c r="E822" s="7"/>
      <c r="F822" s="7"/>
      <c r="G822" s="7"/>
      <c r="H822" s="7"/>
      <c r="I822" s="7"/>
    </row>
    <row r="823" spans="1:9">
      <c r="A823" s="5"/>
      <c r="B823" s="6"/>
      <c r="C823" s="7"/>
      <c r="D823" s="7"/>
      <c r="E823" s="7"/>
      <c r="F823" s="7"/>
      <c r="G823" s="7"/>
      <c r="H823" s="7"/>
      <c r="I823" s="7"/>
    </row>
    <row r="824" spans="1:9">
      <c r="A824" s="5"/>
      <c r="B824" s="6"/>
      <c r="C824" s="7"/>
      <c r="D824" s="7"/>
      <c r="E824" s="7"/>
      <c r="F824" s="7"/>
      <c r="G824" s="7"/>
      <c r="H824" s="7"/>
      <c r="I824" s="7"/>
    </row>
    <row r="825" spans="1:9">
      <c r="A825" s="5"/>
      <c r="B825" s="6"/>
      <c r="C825" s="7"/>
      <c r="D825" s="7"/>
      <c r="E825" s="7"/>
      <c r="F825" s="7"/>
      <c r="G825" s="7"/>
      <c r="H825" s="7"/>
      <c r="I825" s="7"/>
    </row>
    <row r="826" spans="1:9">
      <c r="A826" s="5"/>
      <c r="B826" s="6"/>
      <c r="C826" s="7"/>
      <c r="D826" s="7"/>
      <c r="E826" s="7"/>
      <c r="F826" s="7"/>
      <c r="G826" s="7"/>
      <c r="H826" s="7"/>
      <c r="I826" s="7"/>
    </row>
    <row r="827" spans="1:9">
      <c r="A827" s="5"/>
      <c r="B827" s="6"/>
      <c r="C827" s="7"/>
      <c r="D827" s="7"/>
      <c r="E827" s="7"/>
      <c r="F827" s="7"/>
      <c r="G827" s="7"/>
      <c r="H827" s="7"/>
      <c r="I827" s="7"/>
    </row>
    <row r="828" spans="1:9">
      <c r="A828" s="5"/>
      <c r="B828" s="6"/>
      <c r="C828" s="7"/>
      <c r="D828" s="7"/>
      <c r="E828" s="7"/>
      <c r="F828" s="7"/>
      <c r="G828" s="7"/>
      <c r="H828" s="7"/>
      <c r="I828" s="7"/>
    </row>
    <row r="829" spans="1:9">
      <c r="A829" s="5"/>
      <c r="B829" s="6"/>
      <c r="C829" s="7"/>
      <c r="D829" s="7"/>
      <c r="E829" s="7"/>
      <c r="F829" s="7"/>
      <c r="G829" s="7"/>
      <c r="H829" s="7"/>
      <c r="I829" s="7"/>
    </row>
    <row r="830" spans="1:9">
      <c r="A830" s="5"/>
      <c r="B830" s="6"/>
      <c r="C830" s="7"/>
      <c r="D830" s="7"/>
      <c r="E830" s="7"/>
      <c r="F830" s="7"/>
      <c r="G830" s="7"/>
      <c r="H830" s="7"/>
      <c r="I830" s="7"/>
    </row>
    <row r="831" spans="1:9">
      <c r="A831" s="5"/>
      <c r="B831" s="6"/>
      <c r="C831" s="7"/>
      <c r="D831" s="7"/>
      <c r="E831" s="7"/>
      <c r="F831" s="7"/>
      <c r="G831" s="7"/>
      <c r="H831" s="7"/>
      <c r="I831" s="7"/>
    </row>
    <row r="832" spans="1:9">
      <c r="A832" s="5"/>
      <c r="B832" s="6"/>
      <c r="C832" s="7"/>
      <c r="D832" s="7"/>
      <c r="E832" s="7"/>
      <c r="F832" s="7"/>
      <c r="G832" s="7"/>
      <c r="H832" s="7"/>
      <c r="I832" s="7"/>
    </row>
    <row r="833" spans="1:9">
      <c r="A833" s="5"/>
      <c r="B833" s="6"/>
      <c r="C833" s="7"/>
      <c r="D833" s="7"/>
      <c r="E833" s="7"/>
      <c r="F833" s="7"/>
      <c r="G833" s="7"/>
      <c r="H833" s="7"/>
      <c r="I833" s="7"/>
    </row>
    <row r="834" spans="1:9">
      <c r="A834" s="5"/>
      <c r="B834" s="6"/>
      <c r="C834" s="7"/>
      <c r="D834" s="7"/>
      <c r="E834" s="7"/>
      <c r="F834" s="7"/>
      <c r="G834" s="7"/>
      <c r="H834" s="7"/>
      <c r="I834" s="7"/>
    </row>
    <row r="835" spans="1:9">
      <c r="A835" s="5"/>
      <c r="B835" s="6"/>
      <c r="C835" s="7"/>
      <c r="D835" s="7"/>
      <c r="E835" s="7"/>
      <c r="F835" s="7"/>
      <c r="G835" s="7"/>
      <c r="H835" s="7"/>
      <c r="I835" s="7"/>
    </row>
    <row r="836" spans="1:9">
      <c r="A836" s="5"/>
      <c r="B836" s="6"/>
      <c r="C836" s="7"/>
      <c r="D836" s="7"/>
      <c r="E836" s="7"/>
      <c r="F836" s="7"/>
      <c r="G836" s="7"/>
      <c r="H836" s="7"/>
      <c r="I836" s="7"/>
    </row>
    <row r="837" spans="1:9">
      <c r="A837" s="5"/>
      <c r="B837" s="6"/>
      <c r="C837" s="7"/>
      <c r="D837" s="7"/>
      <c r="E837" s="7"/>
      <c r="F837" s="7"/>
      <c r="G837" s="7"/>
      <c r="H837" s="7"/>
      <c r="I837" s="7"/>
    </row>
    <row r="838" spans="1:9">
      <c r="A838" s="5"/>
      <c r="B838" s="6"/>
      <c r="C838" s="7"/>
      <c r="D838" s="7"/>
      <c r="E838" s="7"/>
      <c r="F838" s="7"/>
      <c r="G838" s="7"/>
      <c r="H838" s="7"/>
      <c r="I838" s="7"/>
    </row>
    <row r="839" spans="1:9">
      <c r="A839" s="5"/>
      <c r="B839" s="6"/>
      <c r="C839" s="7"/>
      <c r="D839" s="7"/>
      <c r="E839" s="7"/>
      <c r="F839" s="7"/>
      <c r="G839" s="7"/>
      <c r="H839" s="7"/>
      <c r="I839" s="7"/>
    </row>
    <row r="840" spans="1:9">
      <c r="A840" s="5"/>
      <c r="B840" s="6"/>
      <c r="C840" s="7"/>
      <c r="D840" s="7"/>
      <c r="E840" s="7"/>
      <c r="F840" s="7"/>
      <c r="G840" s="7"/>
      <c r="H840" s="7"/>
      <c r="I840" s="7"/>
    </row>
    <row r="841" spans="1:9">
      <c r="A841" s="5"/>
      <c r="B841" s="6"/>
      <c r="C841" s="7"/>
      <c r="D841" s="7"/>
      <c r="E841" s="7"/>
      <c r="F841" s="7"/>
      <c r="G841" s="7"/>
      <c r="H841" s="7"/>
      <c r="I841" s="7"/>
    </row>
    <row r="842" spans="1:9">
      <c r="A842" s="5"/>
      <c r="B842" s="6"/>
      <c r="C842" s="7"/>
      <c r="D842" s="7"/>
      <c r="E842" s="7"/>
      <c r="F842" s="7"/>
      <c r="G842" s="7"/>
      <c r="H842" s="7"/>
      <c r="I842" s="7"/>
    </row>
    <row r="843" spans="1:9">
      <c r="A843" s="5"/>
      <c r="B843" s="6"/>
      <c r="C843" s="7"/>
      <c r="D843" s="7"/>
      <c r="E843" s="7"/>
      <c r="F843" s="7"/>
      <c r="G843" s="7"/>
      <c r="H843" s="7"/>
      <c r="I843" s="7"/>
    </row>
    <row r="844" spans="1:9">
      <c r="A844" s="5"/>
      <c r="B844" s="6"/>
      <c r="C844" s="7"/>
      <c r="D844" s="7"/>
      <c r="E844" s="7"/>
      <c r="F844" s="7"/>
      <c r="G844" s="7"/>
      <c r="H844" s="7"/>
      <c r="I844" s="7"/>
    </row>
    <row r="845" spans="1:9">
      <c r="A845" s="5"/>
      <c r="B845" s="6"/>
      <c r="C845" s="7"/>
      <c r="D845" s="7"/>
      <c r="E845" s="7"/>
      <c r="F845" s="7"/>
      <c r="G845" s="7"/>
      <c r="H845" s="7"/>
      <c r="I845" s="7"/>
    </row>
    <row r="846" spans="1:9">
      <c r="A846" s="5"/>
      <c r="B846" s="6"/>
      <c r="C846" s="7"/>
      <c r="D846" s="7"/>
      <c r="E846" s="7"/>
      <c r="F846" s="7"/>
      <c r="G846" s="7"/>
      <c r="H846" s="7"/>
      <c r="I846" s="7"/>
    </row>
    <row r="847" spans="1:9">
      <c r="A847" s="5"/>
      <c r="B847" s="6"/>
      <c r="C847" s="7"/>
      <c r="D847" s="7"/>
      <c r="E847" s="7"/>
      <c r="F847" s="7"/>
      <c r="G847" s="7"/>
      <c r="H847" s="7"/>
      <c r="I847" s="7"/>
    </row>
    <row r="848" spans="1:9">
      <c r="A848" s="5"/>
      <c r="B848" s="6"/>
      <c r="C848" s="7"/>
      <c r="D848" s="7"/>
      <c r="E848" s="7"/>
      <c r="F848" s="7"/>
      <c r="G848" s="7"/>
      <c r="H848" s="7"/>
      <c r="I848" s="7"/>
    </row>
    <row r="849" spans="1:9">
      <c r="A849" s="5"/>
      <c r="B849" s="6"/>
      <c r="C849" s="7"/>
      <c r="D849" s="7"/>
      <c r="E849" s="7"/>
      <c r="F849" s="7"/>
      <c r="G849" s="7"/>
      <c r="H849" s="7"/>
      <c r="I849" s="7"/>
    </row>
    <row r="850" spans="1:9">
      <c r="A850" s="5"/>
      <c r="B850" s="6"/>
      <c r="C850" s="7"/>
      <c r="D850" s="7"/>
      <c r="E850" s="7"/>
      <c r="F850" s="7"/>
      <c r="G850" s="7"/>
      <c r="H850" s="7"/>
      <c r="I850" s="7"/>
    </row>
    <row r="851" spans="1:9">
      <c r="A851" s="5"/>
      <c r="B851" s="6"/>
      <c r="C851" s="7"/>
      <c r="D851" s="7"/>
      <c r="E851" s="7"/>
      <c r="F851" s="7"/>
      <c r="G851" s="7"/>
      <c r="H851" s="7"/>
      <c r="I851" s="7"/>
    </row>
    <row r="852" spans="1:9">
      <c r="A852" s="5"/>
      <c r="B852" s="6"/>
      <c r="C852" s="7"/>
      <c r="D852" s="7"/>
      <c r="E852" s="7"/>
      <c r="F852" s="7"/>
      <c r="G852" s="7"/>
      <c r="H852" s="7"/>
      <c r="I852" s="7"/>
    </row>
    <row r="853" spans="1:9">
      <c r="A853" s="5"/>
      <c r="B853" s="6"/>
      <c r="C853" s="7"/>
      <c r="D853" s="7"/>
      <c r="E853" s="7"/>
      <c r="F853" s="7"/>
      <c r="G853" s="7"/>
      <c r="H853" s="7"/>
      <c r="I853" s="7"/>
    </row>
    <row r="854" spans="1:9">
      <c r="A854" s="5"/>
      <c r="B854" s="6"/>
      <c r="C854" s="7"/>
      <c r="D854" s="7"/>
      <c r="E854" s="7"/>
      <c r="F854" s="7"/>
      <c r="G854" s="7"/>
      <c r="H854" s="7"/>
      <c r="I854" s="7"/>
    </row>
    <row r="855" spans="1:9">
      <c r="A855" s="5"/>
      <c r="B855" s="6"/>
      <c r="C855" s="7"/>
      <c r="D855" s="7"/>
      <c r="E855" s="7"/>
      <c r="F855" s="7"/>
      <c r="G855" s="7"/>
      <c r="H855" s="7"/>
      <c r="I855" s="7"/>
    </row>
    <row r="856" spans="1:9">
      <c r="A856" s="5"/>
      <c r="B856" s="6"/>
      <c r="C856" s="7"/>
      <c r="D856" s="7"/>
      <c r="E856" s="7"/>
      <c r="F856" s="7"/>
      <c r="G856" s="7"/>
      <c r="H856" s="7"/>
      <c r="I856" s="7"/>
    </row>
    <row r="857" spans="1:9">
      <c r="A857" s="5"/>
      <c r="B857" s="6"/>
      <c r="C857" s="7"/>
      <c r="D857" s="7"/>
      <c r="E857" s="7"/>
      <c r="F857" s="7"/>
      <c r="G857" s="7"/>
      <c r="H857" s="7"/>
      <c r="I857" s="7"/>
    </row>
    <row r="858" spans="1:9">
      <c r="A858" s="5"/>
      <c r="B858" s="6"/>
      <c r="C858" s="7"/>
      <c r="D858" s="7"/>
      <c r="E858" s="7"/>
      <c r="F858" s="7"/>
      <c r="G858" s="7"/>
      <c r="H858" s="7"/>
      <c r="I858" s="7"/>
    </row>
    <row r="859" spans="1:9">
      <c r="A859" s="5"/>
      <c r="B859" s="6"/>
      <c r="C859" s="7"/>
      <c r="D859" s="7"/>
      <c r="E859" s="7"/>
      <c r="F859" s="7"/>
      <c r="G859" s="7"/>
      <c r="H859" s="7"/>
      <c r="I859" s="7"/>
    </row>
    <row r="860" spans="1:9">
      <c r="A860" s="5"/>
      <c r="B860" s="6"/>
      <c r="C860" s="7"/>
      <c r="D860" s="7"/>
      <c r="E860" s="7"/>
      <c r="F860" s="7"/>
      <c r="G860" s="7"/>
      <c r="H860" s="7"/>
      <c r="I860" s="7"/>
    </row>
    <row r="861" spans="1:9">
      <c r="A861" s="5"/>
      <c r="B861" s="6"/>
      <c r="C861" s="7"/>
      <c r="D861" s="7"/>
      <c r="E861" s="7"/>
      <c r="F861" s="7"/>
      <c r="G861" s="7"/>
      <c r="H861" s="7"/>
      <c r="I861" s="7"/>
    </row>
    <row r="862" spans="1:9">
      <c r="A862" s="5"/>
      <c r="B862" s="6"/>
      <c r="C862" s="7"/>
      <c r="D862" s="7"/>
      <c r="E862" s="7"/>
      <c r="F862" s="7"/>
      <c r="G862" s="7"/>
      <c r="H862" s="7"/>
      <c r="I862" s="7"/>
    </row>
    <row r="863" spans="1:9">
      <c r="A863" s="5"/>
      <c r="B863" s="6"/>
      <c r="C863" s="7"/>
      <c r="D863" s="7"/>
      <c r="E863" s="7"/>
      <c r="F863" s="7"/>
      <c r="G863" s="7"/>
      <c r="H863" s="7"/>
      <c r="I863" s="7"/>
    </row>
    <row r="864" spans="1:9">
      <c r="A864" s="5"/>
      <c r="B864" s="6"/>
      <c r="C864" s="7"/>
      <c r="D864" s="7"/>
      <c r="E864" s="7"/>
      <c r="F864" s="7"/>
      <c r="G864" s="7"/>
      <c r="H864" s="7"/>
      <c r="I864" s="7"/>
    </row>
    <row r="865" spans="1:9">
      <c r="A865" s="5"/>
      <c r="B865" s="6"/>
      <c r="C865" s="7"/>
      <c r="D865" s="7"/>
      <c r="E865" s="7"/>
      <c r="F865" s="7"/>
      <c r="G865" s="7"/>
      <c r="H865" s="7"/>
      <c r="I865" s="7"/>
    </row>
    <row r="866" spans="1:9">
      <c r="A866" s="5"/>
      <c r="B866" s="6"/>
      <c r="C866" s="7"/>
      <c r="D866" s="7"/>
      <c r="E866" s="7"/>
      <c r="F866" s="7"/>
      <c r="G866" s="7"/>
      <c r="H866" s="7"/>
      <c r="I866" s="7"/>
    </row>
    <row r="867" spans="1:9">
      <c r="A867" s="5"/>
      <c r="B867" s="6"/>
      <c r="C867" s="7"/>
      <c r="D867" s="7"/>
      <c r="E867" s="7"/>
      <c r="F867" s="7"/>
      <c r="G867" s="7"/>
      <c r="H867" s="7"/>
      <c r="I867" s="7"/>
    </row>
    <row r="868" spans="1:9">
      <c r="A868" s="5"/>
      <c r="B868" s="6"/>
      <c r="C868" s="7"/>
      <c r="D868" s="7"/>
      <c r="E868" s="7"/>
      <c r="F868" s="7"/>
      <c r="G868" s="7"/>
      <c r="H868" s="7"/>
      <c r="I868" s="7"/>
    </row>
    <row r="869" spans="1:9">
      <c r="A869" s="5"/>
      <c r="B869" s="6"/>
      <c r="C869" s="7"/>
      <c r="D869" s="7"/>
      <c r="E869" s="7"/>
      <c r="F869" s="7"/>
      <c r="G869" s="7"/>
      <c r="H869" s="7"/>
      <c r="I869" s="7"/>
    </row>
    <row r="870" spans="1:9">
      <c r="A870" s="5"/>
      <c r="B870" s="6"/>
      <c r="C870" s="7"/>
      <c r="D870" s="7"/>
      <c r="E870" s="7"/>
      <c r="F870" s="7"/>
      <c r="G870" s="7"/>
      <c r="H870" s="7"/>
      <c r="I870" s="7"/>
    </row>
    <row r="871" spans="1:9">
      <c r="A871" s="5"/>
      <c r="B871" s="6"/>
      <c r="C871" s="7"/>
      <c r="D871" s="7"/>
      <c r="E871" s="7"/>
      <c r="F871" s="7"/>
      <c r="G871" s="7"/>
      <c r="H871" s="7"/>
      <c r="I871" s="7"/>
    </row>
    <row r="872" spans="1:9">
      <c r="A872" s="5"/>
      <c r="B872" s="6"/>
      <c r="C872" s="7"/>
      <c r="D872" s="7"/>
      <c r="E872" s="7"/>
      <c r="F872" s="7"/>
      <c r="G872" s="7"/>
      <c r="H872" s="7"/>
      <c r="I872" s="7"/>
    </row>
    <row r="873" spans="1:9">
      <c r="A873" s="5"/>
      <c r="B873" s="6"/>
      <c r="C873" s="7"/>
      <c r="D873" s="7"/>
      <c r="E873" s="7"/>
      <c r="F873" s="7"/>
      <c r="G873" s="7"/>
      <c r="H873" s="7"/>
      <c r="I873" s="7"/>
    </row>
    <row r="874" spans="1:9">
      <c r="A874" s="5"/>
      <c r="B874" s="6"/>
      <c r="C874" s="7"/>
      <c r="D874" s="7"/>
      <c r="E874" s="7"/>
      <c r="F874" s="7"/>
      <c r="G874" s="7"/>
      <c r="H874" s="7"/>
      <c r="I874" s="7"/>
    </row>
    <row r="875" spans="1:9">
      <c r="A875" s="5"/>
      <c r="B875" s="6"/>
      <c r="C875" s="7"/>
      <c r="D875" s="7"/>
      <c r="E875" s="7"/>
      <c r="F875" s="7"/>
      <c r="G875" s="7"/>
      <c r="H875" s="7"/>
      <c r="I875" s="7"/>
    </row>
    <row r="876" spans="1:9">
      <c r="A876" s="5"/>
      <c r="B876" s="6"/>
      <c r="C876" s="7"/>
      <c r="D876" s="7"/>
      <c r="E876" s="7"/>
      <c r="F876" s="7"/>
      <c r="G876" s="7"/>
      <c r="H876" s="7"/>
      <c r="I876" s="7"/>
    </row>
    <row r="877" spans="1:9">
      <c r="A877" s="5"/>
      <c r="B877" s="6"/>
      <c r="C877" s="7"/>
      <c r="D877" s="7"/>
      <c r="E877" s="7"/>
      <c r="F877" s="7"/>
      <c r="G877" s="7"/>
      <c r="H877" s="7"/>
      <c r="I877" s="7"/>
    </row>
    <row r="878" spans="1:9">
      <c r="A878" s="5"/>
      <c r="B878" s="6"/>
      <c r="C878" s="7"/>
      <c r="D878" s="7"/>
      <c r="E878" s="7"/>
      <c r="F878" s="7"/>
      <c r="G878" s="7"/>
      <c r="H878" s="7"/>
      <c r="I878" s="7"/>
    </row>
    <row r="879" spans="1:9">
      <c r="A879" s="5"/>
      <c r="B879" s="6"/>
      <c r="C879" s="7"/>
      <c r="D879" s="7"/>
      <c r="E879" s="7"/>
      <c r="F879" s="7"/>
      <c r="G879" s="7"/>
      <c r="H879" s="7"/>
      <c r="I879" s="7"/>
    </row>
    <row r="880" spans="1:9">
      <c r="A880" s="5"/>
      <c r="B880" s="6"/>
      <c r="C880" s="7"/>
      <c r="D880" s="7"/>
      <c r="E880" s="7"/>
      <c r="F880" s="7"/>
      <c r="G880" s="7"/>
      <c r="H880" s="7"/>
      <c r="I880" s="7"/>
    </row>
    <row r="881" spans="1:9">
      <c r="A881" s="5"/>
      <c r="B881" s="6"/>
      <c r="C881" s="7"/>
      <c r="D881" s="7"/>
      <c r="E881" s="7"/>
      <c r="F881" s="7"/>
      <c r="G881" s="7"/>
      <c r="H881" s="7"/>
      <c r="I881" s="7"/>
    </row>
    <row r="882" spans="1:9">
      <c r="A882" s="5"/>
      <c r="B882" s="6"/>
      <c r="C882" s="7"/>
      <c r="D882" s="7"/>
      <c r="E882" s="7"/>
      <c r="F882" s="7"/>
      <c r="G882" s="7"/>
      <c r="H882" s="7"/>
      <c r="I882" s="7"/>
    </row>
    <row r="883" spans="1:9">
      <c r="A883" s="5"/>
      <c r="B883" s="6"/>
      <c r="C883" s="7"/>
      <c r="D883" s="7"/>
      <c r="E883" s="7"/>
      <c r="F883" s="7"/>
      <c r="G883" s="7"/>
      <c r="H883" s="7"/>
      <c r="I883" s="7"/>
    </row>
    <row r="884" spans="1:9">
      <c r="A884" s="5"/>
      <c r="B884" s="6"/>
      <c r="C884" s="7"/>
      <c r="D884" s="7"/>
      <c r="E884" s="7"/>
      <c r="F884" s="7"/>
      <c r="G884" s="7"/>
      <c r="H884" s="7"/>
      <c r="I884" s="7"/>
    </row>
    <row r="885" spans="1:9">
      <c r="A885" s="5"/>
      <c r="B885" s="6"/>
      <c r="C885" s="7"/>
      <c r="D885" s="7"/>
      <c r="E885" s="7"/>
      <c r="F885" s="7"/>
      <c r="G885" s="7"/>
      <c r="H885" s="7"/>
      <c r="I885" s="7"/>
    </row>
    <row r="886" spans="1:9">
      <c r="A886" s="5"/>
      <c r="B886" s="6"/>
      <c r="C886" s="7"/>
      <c r="D886" s="7"/>
      <c r="E886" s="7"/>
      <c r="F886" s="7"/>
      <c r="G886" s="7"/>
      <c r="H886" s="7"/>
      <c r="I886" s="7"/>
    </row>
    <row r="887" spans="1:9">
      <c r="A887" s="5"/>
      <c r="B887" s="6"/>
      <c r="C887" s="7"/>
      <c r="D887" s="7"/>
      <c r="E887" s="7"/>
      <c r="F887" s="7"/>
      <c r="G887" s="7"/>
      <c r="H887" s="7"/>
      <c r="I887" s="7"/>
    </row>
    <row r="888" spans="1:9">
      <c r="A888" s="5"/>
      <c r="B888" s="6"/>
      <c r="C888" s="7"/>
      <c r="D888" s="7"/>
      <c r="E888" s="7"/>
      <c r="F888" s="7"/>
      <c r="G888" s="7"/>
      <c r="H888" s="7"/>
      <c r="I888" s="7"/>
    </row>
    <row r="889" spans="1:9">
      <c r="A889" s="5"/>
      <c r="B889" s="6"/>
      <c r="C889" s="7"/>
      <c r="D889" s="7"/>
      <c r="E889" s="7"/>
      <c r="F889" s="7"/>
      <c r="G889" s="7"/>
      <c r="H889" s="7"/>
      <c r="I889" s="7"/>
    </row>
    <row r="890" spans="1:9">
      <c r="A890" s="5"/>
      <c r="B890" s="6"/>
      <c r="C890" s="7"/>
      <c r="D890" s="7"/>
      <c r="E890" s="7"/>
      <c r="F890" s="7"/>
      <c r="G890" s="7"/>
      <c r="H890" s="7"/>
      <c r="I890" s="7"/>
    </row>
    <row r="891" spans="1:9">
      <c r="A891" s="5"/>
      <c r="B891" s="6"/>
      <c r="C891" s="7"/>
      <c r="D891" s="7"/>
      <c r="E891" s="7"/>
      <c r="F891" s="7"/>
      <c r="G891" s="7"/>
      <c r="H891" s="7"/>
      <c r="I891" s="7"/>
    </row>
    <row r="892" spans="1:9">
      <c r="A892" s="5"/>
      <c r="B892" s="6"/>
      <c r="C892" s="7"/>
      <c r="D892" s="7"/>
      <c r="E892" s="7"/>
      <c r="F892" s="7"/>
      <c r="G892" s="7"/>
      <c r="H892" s="7"/>
      <c r="I892" s="7"/>
    </row>
    <row r="893" spans="1:9">
      <c r="A893" s="5"/>
      <c r="B893" s="6"/>
      <c r="C893" s="7"/>
      <c r="D893" s="7"/>
      <c r="E893" s="7"/>
      <c r="F893" s="7"/>
      <c r="G893" s="7"/>
      <c r="H893" s="7"/>
      <c r="I893" s="7"/>
    </row>
    <row r="894" spans="1:9">
      <c r="A894" s="5"/>
      <c r="B894" s="6"/>
      <c r="C894" s="7"/>
      <c r="D894" s="7"/>
      <c r="E894" s="7"/>
      <c r="F894" s="7"/>
      <c r="G894" s="7"/>
      <c r="H894" s="7"/>
      <c r="I894" s="7"/>
    </row>
    <row r="895" spans="1:9">
      <c r="A895" s="5"/>
      <c r="B895" s="6"/>
      <c r="C895" s="7"/>
      <c r="D895" s="7"/>
      <c r="E895" s="7"/>
      <c r="F895" s="7"/>
      <c r="G895" s="7"/>
      <c r="H895" s="7"/>
      <c r="I895" s="7"/>
    </row>
    <row r="896" spans="1:9">
      <c r="A896" s="5"/>
      <c r="B896" s="6"/>
      <c r="C896" s="7"/>
      <c r="D896" s="7"/>
      <c r="E896" s="7"/>
      <c r="F896" s="7"/>
      <c r="G896" s="7"/>
      <c r="H896" s="7"/>
      <c r="I896" s="7"/>
    </row>
    <row r="897" spans="1:9">
      <c r="A897" s="5"/>
      <c r="B897" s="6"/>
      <c r="C897" s="7"/>
      <c r="D897" s="7"/>
      <c r="E897" s="7"/>
      <c r="F897" s="7"/>
      <c r="G897" s="7"/>
      <c r="H897" s="7"/>
      <c r="I897" s="7"/>
    </row>
    <row r="898" spans="1:9">
      <c r="A898" s="5"/>
      <c r="B898" s="6"/>
      <c r="C898" s="7"/>
      <c r="D898" s="7"/>
      <c r="E898" s="7"/>
      <c r="F898" s="7"/>
      <c r="G898" s="7"/>
      <c r="H898" s="7"/>
      <c r="I898" s="7"/>
    </row>
    <row r="899" spans="1:9">
      <c r="A899" s="5"/>
      <c r="B899" s="6"/>
      <c r="C899" s="7"/>
      <c r="D899" s="7"/>
      <c r="E899" s="7"/>
      <c r="F899" s="7"/>
      <c r="G899" s="7"/>
      <c r="H899" s="7"/>
      <c r="I899" s="7"/>
    </row>
    <row r="900" spans="1:9">
      <c r="A900" s="5"/>
      <c r="B900" s="6"/>
      <c r="C900" s="7"/>
      <c r="D900" s="7"/>
      <c r="E900" s="7"/>
      <c r="F900" s="7"/>
      <c r="G900" s="7"/>
      <c r="H900" s="7"/>
      <c r="I900" s="7"/>
    </row>
    <row r="901" spans="1:9">
      <c r="A901" s="5"/>
      <c r="B901" s="6"/>
      <c r="C901" s="7"/>
      <c r="D901" s="7"/>
      <c r="E901" s="7"/>
      <c r="F901" s="7"/>
      <c r="G901" s="7"/>
      <c r="H901" s="7"/>
      <c r="I901" s="7"/>
    </row>
    <row r="902" spans="1:9">
      <c r="A902" s="5"/>
      <c r="B902" s="6"/>
      <c r="C902" s="7"/>
      <c r="D902" s="7"/>
      <c r="E902" s="7"/>
      <c r="F902" s="7"/>
      <c r="G902" s="7"/>
      <c r="H902" s="7"/>
      <c r="I902" s="7"/>
    </row>
    <row r="903" spans="1:9">
      <c r="A903" s="5"/>
      <c r="B903" s="6"/>
      <c r="C903" s="7"/>
      <c r="D903" s="7"/>
      <c r="E903" s="7"/>
      <c r="F903" s="7"/>
      <c r="G903" s="7"/>
      <c r="H903" s="7"/>
      <c r="I903" s="7"/>
    </row>
    <row r="904" spans="1:9">
      <c r="A904" s="5"/>
      <c r="B904" s="6"/>
      <c r="C904" s="7"/>
      <c r="D904" s="7"/>
      <c r="E904" s="7"/>
      <c r="F904" s="7"/>
      <c r="G904" s="7"/>
      <c r="H904" s="7"/>
      <c r="I904" s="7"/>
    </row>
    <row r="905" spans="1:9">
      <c r="A905" s="5"/>
      <c r="B905" s="6"/>
      <c r="C905" s="7"/>
      <c r="D905" s="7"/>
      <c r="E905" s="7"/>
      <c r="F905" s="7"/>
      <c r="G905" s="7"/>
      <c r="H905" s="7"/>
      <c r="I905" s="7"/>
    </row>
    <row r="906" spans="1:9">
      <c r="A906" s="5"/>
      <c r="B906" s="6"/>
      <c r="C906" s="7"/>
      <c r="D906" s="7"/>
      <c r="E906" s="7"/>
      <c r="F906" s="7"/>
      <c r="G906" s="7"/>
      <c r="H906" s="7"/>
      <c r="I906" s="7"/>
    </row>
    <row r="907" spans="1:9">
      <c r="A907" s="5"/>
      <c r="B907" s="6"/>
      <c r="C907" s="7"/>
      <c r="D907" s="7"/>
      <c r="E907" s="7"/>
      <c r="F907" s="7"/>
      <c r="G907" s="7"/>
      <c r="H907" s="7"/>
      <c r="I907" s="7"/>
    </row>
    <row r="908" spans="1:9">
      <c r="A908" s="5"/>
      <c r="B908" s="6"/>
      <c r="C908" s="7"/>
      <c r="D908" s="7"/>
      <c r="E908" s="7"/>
      <c r="F908" s="7"/>
      <c r="G908" s="7"/>
      <c r="H908" s="7"/>
      <c r="I908" s="7"/>
    </row>
    <row r="909" spans="1:9">
      <c r="A909" s="5"/>
      <c r="B909" s="6"/>
      <c r="C909" s="7"/>
      <c r="D909" s="7"/>
      <c r="E909" s="7"/>
      <c r="F909" s="7"/>
      <c r="G909" s="7"/>
      <c r="H909" s="7"/>
      <c r="I909" s="7"/>
    </row>
    <row r="910" spans="1:9">
      <c r="A910" s="5"/>
      <c r="B910" s="6"/>
      <c r="C910" s="7"/>
      <c r="D910" s="7"/>
      <c r="E910" s="7"/>
      <c r="F910" s="7"/>
      <c r="G910" s="7"/>
      <c r="H910" s="7"/>
      <c r="I910" s="7"/>
    </row>
    <row r="911" spans="1:9">
      <c r="A911" s="5"/>
      <c r="B911" s="6"/>
      <c r="C911" s="7"/>
      <c r="D911" s="7"/>
      <c r="E911" s="7"/>
      <c r="F911" s="7"/>
      <c r="G911" s="7"/>
      <c r="H911" s="7"/>
      <c r="I911" s="7"/>
    </row>
    <row r="912" spans="1:9">
      <c r="A912" s="5"/>
      <c r="B912" s="6"/>
      <c r="C912" s="7"/>
      <c r="D912" s="7"/>
      <c r="E912" s="7"/>
      <c r="F912" s="7"/>
      <c r="G912" s="7"/>
      <c r="H912" s="7"/>
      <c r="I912" s="7"/>
    </row>
    <row r="913" spans="1:9">
      <c r="A913" s="5"/>
      <c r="B913" s="6"/>
      <c r="C913" s="7"/>
      <c r="D913" s="7"/>
      <c r="E913" s="7"/>
      <c r="F913" s="7"/>
      <c r="G913" s="7"/>
      <c r="H913" s="7"/>
      <c r="I913" s="7"/>
    </row>
    <row r="914" spans="1:9">
      <c r="A914" s="5"/>
      <c r="B914" s="6"/>
      <c r="C914" s="7"/>
      <c r="D914" s="7"/>
      <c r="E914" s="7"/>
      <c r="F914" s="7"/>
      <c r="G914" s="7"/>
      <c r="H914" s="7"/>
      <c r="I914" s="7"/>
    </row>
    <row r="915" spans="1:9">
      <c r="A915" s="5"/>
      <c r="B915" s="6"/>
      <c r="C915" s="7"/>
      <c r="D915" s="7"/>
      <c r="E915" s="7"/>
      <c r="F915" s="7"/>
      <c r="G915" s="7"/>
      <c r="H915" s="7"/>
      <c r="I915" s="7"/>
    </row>
    <row r="916" spans="1:9">
      <c r="A916" s="5"/>
      <c r="B916" s="6"/>
      <c r="C916" s="7"/>
      <c r="D916" s="7"/>
      <c r="E916" s="7"/>
      <c r="F916" s="7"/>
      <c r="G916" s="7"/>
      <c r="H916" s="7"/>
      <c r="I916" s="7"/>
    </row>
    <row r="917" spans="1:9">
      <c r="A917" s="5"/>
      <c r="B917" s="6"/>
      <c r="C917" s="7"/>
      <c r="D917" s="7"/>
      <c r="E917" s="7"/>
      <c r="F917" s="7"/>
      <c r="G917" s="7"/>
      <c r="H917" s="7"/>
      <c r="I917" s="7"/>
    </row>
    <row r="918" spans="1:9">
      <c r="A918" s="5"/>
      <c r="B918" s="6"/>
      <c r="C918" s="7"/>
      <c r="D918" s="7"/>
      <c r="E918" s="7"/>
      <c r="F918" s="7"/>
      <c r="G918" s="7"/>
      <c r="H918" s="7"/>
      <c r="I918" s="7"/>
    </row>
    <row r="919" spans="1:9">
      <c r="A919" s="5"/>
      <c r="B919" s="6"/>
      <c r="C919" s="7"/>
      <c r="D919" s="7"/>
      <c r="E919" s="7"/>
      <c r="F919" s="7"/>
      <c r="G919" s="7"/>
      <c r="H919" s="7"/>
      <c r="I919" s="7"/>
    </row>
    <row r="920" spans="1:9">
      <c r="A920" s="5"/>
      <c r="B920" s="6"/>
      <c r="C920" s="7"/>
      <c r="D920" s="7"/>
      <c r="E920" s="7"/>
      <c r="F920" s="7"/>
      <c r="G920" s="7"/>
      <c r="H920" s="7"/>
      <c r="I920" s="7"/>
    </row>
    <row r="921" spans="1:9">
      <c r="A921" s="5"/>
      <c r="B921" s="6"/>
      <c r="C921" s="7"/>
      <c r="D921" s="7"/>
      <c r="E921" s="7"/>
      <c r="F921" s="7"/>
      <c r="G921" s="7"/>
      <c r="H921" s="7"/>
      <c r="I921" s="7"/>
    </row>
    <row r="922" spans="1:9">
      <c r="A922" s="5"/>
      <c r="B922" s="6"/>
      <c r="C922" s="7"/>
      <c r="D922" s="7"/>
      <c r="E922" s="7"/>
      <c r="F922" s="7"/>
      <c r="G922" s="7"/>
      <c r="H922" s="7"/>
      <c r="I922" s="7"/>
    </row>
    <row r="923" spans="1:9">
      <c r="A923" s="5"/>
      <c r="B923" s="6"/>
      <c r="C923" s="7"/>
      <c r="D923" s="7"/>
      <c r="E923" s="7"/>
      <c r="F923" s="7"/>
      <c r="G923" s="7"/>
      <c r="H923" s="7"/>
      <c r="I923" s="7"/>
    </row>
    <row r="924" spans="1:9">
      <c r="A924" s="5"/>
      <c r="B924" s="6"/>
      <c r="C924" s="7"/>
      <c r="D924" s="7"/>
      <c r="E924" s="7"/>
      <c r="F924" s="7"/>
      <c r="G924" s="7"/>
      <c r="H924" s="7"/>
      <c r="I924" s="7"/>
    </row>
    <row r="925" spans="1:9">
      <c r="A925" s="5"/>
      <c r="B925" s="6"/>
      <c r="C925" s="7"/>
      <c r="D925" s="7"/>
      <c r="E925" s="7"/>
      <c r="F925" s="7"/>
      <c r="G925" s="7"/>
      <c r="H925" s="7"/>
      <c r="I925" s="7"/>
    </row>
    <row r="926" spans="1:9">
      <c r="A926" s="5"/>
      <c r="B926" s="6"/>
      <c r="C926" s="7"/>
      <c r="D926" s="7"/>
      <c r="E926" s="7"/>
      <c r="F926" s="7"/>
      <c r="G926" s="7"/>
      <c r="H926" s="7"/>
      <c r="I926" s="7"/>
    </row>
    <row r="927" spans="1:9">
      <c r="A927" s="5"/>
      <c r="B927" s="6"/>
      <c r="C927" s="7"/>
      <c r="D927" s="7"/>
      <c r="E927" s="7"/>
      <c r="F927" s="7"/>
      <c r="G927" s="7"/>
      <c r="H927" s="7"/>
      <c r="I927" s="7"/>
    </row>
    <row r="928" spans="1:9">
      <c r="A928" s="5"/>
      <c r="B928" s="6"/>
      <c r="C928" s="7"/>
      <c r="D928" s="7"/>
      <c r="E928" s="7"/>
      <c r="F928" s="7"/>
      <c r="G928" s="7"/>
      <c r="H928" s="7"/>
      <c r="I928" s="7"/>
    </row>
    <row r="929" spans="1:9">
      <c r="A929" s="5"/>
      <c r="B929" s="6"/>
      <c r="C929" s="7"/>
      <c r="D929" s="7"/>
      <c r="E929" s="7"/>
      <c r="F929" s="7"/>
      <c r="G929" s="7"/>
      <c r="H929" s="7"/>
      <c r="I929" s="7"/>
    </row>
    <row r="930" spans="1:9">
      <c r="A930" s="5"/>
      <c r="B930" s="6"/>
      <c r="C930" s="7"/>
      <c r="D930" s="7"/>
      <c r="E930" s="7"/>
      <c r="F930" s="7"/>
      <c r="G930" s="7"/>
      <c r="H930" s="7"/>
      <c r="I930" s="7"/>
    </row>
    <row r="931" spans="1:9">
      <c r="A931" s="5"/>
      <c r="B931" s="6"/>
      <c r="C931" s="7"/>
      <c r="D931" s="7"/>
      <c r="E931" s="7"/>
      <c r="F931" s="7"/>
      <c r="G931" s="7"/>
      <c r="H931" s="7"/>
      <c r="I931" s="7"/>
    </row>
    <row r="932" spans="1:9">
      <c r="A932" s="5"/>
      <c r="B932" s="6"/>
      <c r="C932" s="7"/>
      <c r="D932" s="7"/>
      <c r="E932" s="7"/>
      <c r="F932" s="7"/>
      <c r="G932" s="7"/>
      <c r="H932" s="7"/>
      <c r="I932" s="7"/>
    </row>
    <row r="933" spans="1:9">
      <c r="A933" s="5"/>
      <c r="B933" s="6"/>
      <c r="C933" s="7"/>
      <c r="D933" s="7"/>
      <c r="E933" s="7"/>
      <c r="F933" s="7"/>
      <c r="G933" s="7"/>
      <c r="H933" s="7"/>
      <c r="I933" s="7"/>
    </row>
    <row r="934" spans="1:9">
      <c r="A934" s="5"/>
      <c r="B934" s="6"/>
      <c r="C934" s="7"/>
      <c r="D934" s="7"/>
      <c r="E934" s="7"/>
      <c r="F934" s="7"/>
      <c r="G934" s="7"/>
      <c r="H934" s="7"/>
      <c r="I934" s="7"/>
    </row>
    <row r="935" spans="1:9">
      <c r="A935" s="5"/>
      <c r="B935" s="6"/>
      <c r="C935" s="7"/>
      <c r="D935" s="7"/>
      <c r="E935" s="7"/>
      <c r="F935" s="7"/>
      <c r="G935" s="7"/>
      <c r="H935" s="7"/>
      <c r="I935" s="7"/>
    </row>
    <row r="936" spans="1:9">
      <c r="A936" s="5"/>
      <c r="B936" s="6"/>
      <c r="C936" s="7"/>
      <c r="D936" s="7"/>
      <c r="E936" s="7"/>
      <c r="F936" s="7"/>
      <c r="G936" s="7"/>
      <c r="H936" s="7"/>
      <c r="I936" s="7"/>
    </row>
    <row r="937" spans="1:9">
      <c r="A937" s="5"/>
      <c r="B937" s="6"/>
      <c r="C937" s="7"/>
      <c r="D937" s="7"/>
      <c r="E937" s="7"/>
      <c r="F937" s="7"/>
      <c r="G937" s="7"/>
      <c r="H937" s="7"/>
      <c r="I937" s="7"/>
    </row>
    <row r="938" spans="1:9">
      <c r="A938" s="5"/>
      <c r="B938" s="6"/>
      <c r="C938" s="7"/>
      <c r="D938" s="7"/>
      <c r="E938" s="7"/>
      <c r="F938" s="7"/>
      <c r="G938" s="7"/>
      <c r="H938" s="7"/>
      <c r="I938" s="7"/>
    </row>
    <row r="939" spans="1:9">
      <c r="A939" s="5"/>
      <c r="B939" s="6"/>
      <c r="C939" s="7"/>
      <c r="D939" s="7"/>
      <c r="E939" s="7"/>
      <c r="F939" s="7"/>
      <c r="G939" s="7"/>
      <c r="H939" s="7"/>
      <c r="I939" s="7"/>
    </row>
    <row r="940" spans="1:9">
      <c r="A940" s="5"/>
      <c r="B940" s="6"/>
      <c r="C940" s="7"/>
      <c r="D940" s="7"/>
      <c r="E940" s="7"/>
      <c r="F940" s="7"/>
      <c r="G940" s="7"/>
      <c r="H940" s="7"/>
      <c r="I940" s="7"/>
    </row>
    <row r="941" spans="1:9">
      <c r="A941" s="5"/>
      <c r="B941" s="6"/>
      <c r="C941" s="7"/>
      <c r="D941" s="7"/>
      <c r="E941" s="7"/>
      <c r="F941" s="7"/>
      <c r="G941" s="7"/>
      <c r="H941" s="7"/>
      <c r="I941" s="7"/>
    </row>
    <row r="942" spans="1:9">
      <c r="A942" s="5"/>
      <c r="B942" s="6"/>
      <c r="C942" s="7"/>
      <c r="D942" s="7"/>
      <c r="E942" s="7"/>
      <c r="F942" s="7"/>
      <c r="G942" s="7"/>
      <c r="H942" s="7"/>
      <c r="I942" s="7"/>
    </row>
    <row r="943" spans="1:9">
      <c r="A943" s="5"/>
      <c r="B943" s="6"/>
      <c r="C943" s="7"/>
      <c r="D943" s="7"/>
      <c r="E943" s="7"/>
      <c r="F943" s="7"/>
      <c r="G943" s="7"/>
      <c r="H943" s="7"/>
      <c r="I943" s="7"/>
    </row>
    <row r="944" spans="1:9">
      <c r="A944" s="5"/>
      <c r="B944" s="6"/>
      <c r="C944" s="7"/>
      <c r="D944" s="7"/>
      <c r="E944" s="7"/>
      <c r="F944" s="7"/>
      <c r="G944" s="7"/>
      <c r="H944" s="7"/>
      <c r="I944" s="7"/>
    </row>
    <row r="945" spans="1:9">
      <c r="A945" s="5"/>
      <c r="B945" s="6"/>
      <c r="C945" s="7"/>
      <c r="D945" s="7"/>
      <c r="E945" s="7"/>
      <c r="F945" s="7"/>
      <c r="G945" s="7"/>
      <c r="H945" s="7"/>
      <c r="I945" s="7"/>
    </row>
    <row r="946" spans="1:9">
      <c r="A946" s="5"/>
      <c r="B946" s="6"/>
      <c r="C946" s="7"/>
      <c r="D946" s="7"/>
      <c r="E946" s="7"/>
      <c r="F946" s="7"/>
      <c r="G946" s="7"/>
      <c r="H946" s="7"/>
      <c r="I946" s="7"/>
    </row>
    <row r="947" spans="1:9">
      <c r="A947" s="5"/>
      <c r="B947" s="6"/>
      <c r="C947" s="7"/>
      <c r="D947" s="7"/>
      <c r="E947" s="7"/>
      <c r="F947" s="7"/>
      <c r="G947" s="7"/>
      <c r="H947" s="7"/>
      <c r="I947" s="7"/>
    </row>
    <row r="948" spans="1:9">
      <c r="A948" s="5"/>
      <c r="B948" s="6"/>
      <c r="C948" s="7"/>
      <c r="D948" s="7"/>
      <c r="E948" s="7"/>
      <c r="F948" s="7"/>
      <c r="G948" s="7"/>
      <c r="H948" s="7"/>
      <c r="I948" s="7"/>
    </row>
    <row r="949" spans="1:9">
      <c r="A949" s="5"/>
      <c r="B949" s="6"/>
      <c r="C949" s="7"/>
      <c r="D949" s="7"/>
      <c r="E949" s="7"/>
      <c r="F949" s="7"/>
      <c r="G949" s="7"/>
      <c r="H949" s="7"/>
      <c r="I949" s="7"/>
    </row>
    <row r="950" spans="1:9">
      <c r="A950" s="5"/>
      <c r="B950" s="6"/>
      <c r="C950" s="7"/>
      <c r="D950" s="7"/>
      <c r="E950" s="7"/>
      <c r="F950" s="7"/>
      <c r="G950" s="7"/>
      <c r="H950" s="7"/>
      <c r="I950" s="7"/>
    </row>
    <row r="951" spans="1:9">
      <c r="A951" s="5"/>
      <c r="B951" s="6"/>
      <c r="C951" s="7"/>
      <c r="D951" s="7"/>
      <c r="E951" s="7"/>
      <c r="F951" s="7"/>
      <c r="G951" s="7"/>
      <c r="H951" s="7"/>
      <c r="I951" s="7"/>
    </row>
    <row r="952" spans="1:9">
      <c r="A952" s="5"/>
      <c r="B952" s="6"/>
      <c r="C952" s="7"/>
      <c r="D952" s="7"/>
      <c r="E952" s="7"/>
      <c r="F952" s="7"/>
      <c r="G952" s="7"/>
      <c r="H952" s="7"/>
      <c r="I952" s="7"/>
    </row>
    <row r="953" spans="1:9">
      <c r="A953" s="5"/>
      <c r="B953" s="6"/>
      <c r="C953" s="7"/>
      <c r="D953" s="7"/>
      <c r="E953" s="7"/>
      <c r="F953" s="7"/>
      <c r="G953" s="7"/>
      <c r="H953" s="7"/>
      <c r="I953" s="7"/>
    </row>
    <row r="954" spans="1:9">
      <c r="A954" s="5"/>
      <c r="B954" s="6"/>
      <c r="C954" s="7"/>
      <c r="D954" s="7"/>
      <c r="E954" s="7"/>
      <c r="F954" s="7"/>
      <c r="G954" s="7"/>
      <c r="H954" s="7"/>
      <c r="I954" s="7"/>
    </row>
    <row r="955" spans="1:9">
      <c r="A955" s="5"/>
      <c r="B955" s="6"/>
      <c r="C955" s="7"/>
      <c r="D955" s="7"/>
      <c r="E955" s="7"/>
      <c r="F955" s="7"/>
      <c r="G955" s="7"/>
      <c r="H955" s="7"/>
      <c r="I955" s="7"/>
    </row>
    <row r="956" spans="1:9">
      <c r="A956" s="5"/>
      <c r="B956" s="6"/>
      <c r="C956" s="7"/>
      <c r="D956" s="7"/>
      <c r="E956" s="7"/>
      <c r="F956" s="7"/>
      <c r="G956" s="7"/>
      <c r="H956" s="7"/>
      <c r="I956" s="7"/>
    </row>
    <row r="957" spans="1:9">
      <c r="A957" s="5"/>
      <c r="B957" s="6"/>
      <c r="C957" s="7"/>
      <c r="D957" s="7"/>
      <c r="E957" s="7"/>
      <c r="F957" s="7"/>
      <c r="G957" s="7"/>
      <c r="H957" s="7"/>
      <c r="I957" s="7"/>
    </row>
    <row r="958" spans="1:9">
      <c r="A958" s="5"/>
      <c r="B958" s="6"/>
      <c r="C958" s="7"/>
      <c r="D958" s="7"/>
      <c r="E958" s="7"/>
      <c r="F958" s="7"/>
      <c r="G958" s="7"/>
      <c r="H958" s="7"/>
      <c r="I958" s="7"/>
    </row>
    <row r="959" spans="1:9">
      <c r="A959" s="5"/>
      <c r="B959" s="6"/>
      <c r="C959" s="7"/>
      <c r="D959" s="7"/>
      <c r="E959" s="7"/>
      <c r="F959" s="7"/>
      <c r="G959" s="7"/>
      <c r="H959" s="7"/>
      <c r="I959" s="7"/>
    </row>
    <row r="960" spans="1:9">
      <c r="A960" s="5"/>
      <c r="B960" s="6"/>
      <c r="C960" s="7"/>
      <c r="D960" s="7"/>
      <c r="E960" s="7"/>
      <c r="F960" s="7"/>
      <c r="G960" s="7"/>
      <c r="H960" s="7"/>
      <c r="I960" s="7"/>
    </row>
    <row r="961" spans="1:9">
      <c r="A961" s="5"/>
      <c r="B961" s="6"/>
      <c r="C961" s="7"/>
      <c r="D961" s="7"/>
      <c r="E961" s="7"/>
      <c r="F961" s="7"/>
      <c r="G961" s="7"/>
      <c r="H961" s="7"/>
      <c r="I961" s="7"/>
    </row>
    <row r="962" spans="1:9">
      <c r="A962" s="5"/>
      <c r="B962" s="6"/>
      <c r="C962" s="7"/>
      <c r="D962" s="7"/>
      <c r="E962" s="7"/>
      <c r="F962" s="7"/>
      <c r="G962" s="7"/>
      <c r="H962" s="7"/>
      <c r="I962" s="7"/>
    </row>
    <row r="963" spans="1:9">
      <c r="A963" s="5"/>
      <c r="B963" s="6"/>
      <c r="C963" s="7"/>
      <c r="D963" s="7"/>
      <c r="E963" s="7"/>
      <c r="F963" s="7"/>
      <c r="G963" s="7"/>
      <c r="H963" s="7"/>
      <c r="I963" s="7"/>
    </row>
    <row r="964" spans="1:9">
      <c r="A964" s="5"/>
      <c r="B964" s="6"/>
      <c r="C964" s="7"/>
      <c r="D964" s="7"/>
      <c r="E964" s="7"/>
      <c r="F964" s="7"/>
      <c r="G964" s="7"/>
      <c r="H964" s="7"/>
      <c r="I964" s="7"/>
    </row>
    <row r="965" spans="1:9">
      <c r="A965" s="5"/>
      <c r="B965" s="6"/>
      <c r="C965" s="7"/>
      <c r="D965" s="7"/>
      <c r="E965" s="7"/>
      <c r="F965" s="7"/>
      <c r="G965" s="7"/>
      <c r="H965" s="7"/>
      <c r="I965" s="7"/>
    </row>
    <row r="966" spans="1:9">
      <c r="A966" s="5"/>
      <c r="B966" s="6"/>
      <c r="C966" s="7"/>
      <c r="D966" s="7"/>
      <c r="E966" s="7"/>
      <c r="F966" s="7"/>
      <c r="G966" s="7"/>
      <c r="H966" s="7"/>
      <c r="I966" s="7"/>
    </row>
    <row r="967" spans="1:9">
      <c r="A967" s="5"/>
      <c r="B967" s="6"/>
      <c r="C967" s="7"/>
      <c r="D967" s="7"/>
      <c r="E967" s="7"/>
      <c r="F967" s="7"/>
      <c r="G967" s="7"/>
      <c r="H967" s="7"/>
      <c r="I967" s="7"/>
    </row>
    <row r="968" spans="1:9">
      <c r="A968" s="5"/>
      <c r="B968" s="6"/>
      <c r="C968" s="7"/>
      <c r="D968" s="7"/>
      <c r="E968" s="7"/>
      <c r="F968" s="7"/>
      <c r="G968" s="7"/>
      <c r="H968" s="7"/>
      <c r="I968" s="7"/>
    </row>
    <row r="969" spans="1:9">
      <c r="A969" s="5"/>
      <c r="B969" s="6"/>
      <c r="C969" s="7"/>
      <c r="D969" s="7"/>
      <c r="E969" s="7"/>
      <c r="F969" s="7"/>
      <c r="G969" s="7"/>
      <c r="H969" s="7"/>
      <c r="I969" s="7"/>
    </row>
    <row r="970" spans="1:9">
      <c r="A970" s="5"/>
      <c r="B970" s="6"/>
      <c r="C970" s="7"/>
      <c r="D970" s="7"/>
      <c r="E970" s="7"/>
      <c r="F970" s="7"/>
      <c r="G970" s="7"/>
      <c r="H970" s="7"/>
      <c r="I970" s="7"/>
    </row>
    <row r="971" spans="1:9">
      <c r="A971" s="5"/>
      <c r="B971" s="6"/>
      <c r="C971" s="7"/>
      <c r="D971" s="7"/>
      <c r="E971" s="7"/>
      <c r="F971" s="7"/>
      <c r="G971" s="7"/>
      <c r="H971" s="7"/>
      <c r="I971" s="7"/>
    </row>
    <row r="972" spans="1:9">
      <c r="A972" s="5"/>
      <c r="B972" s="6"/>
      <c r="C972" s="7"/>
      <c r="D972" s="7"/>
      <c r="E972" s="7"/>
      <c r="F972" s="7"/>
      <c r="G972" s="7"/>
      <c r="H972" s="7"/>
      <c r="I972" s="7"/>
    </row>
    <row r="973" spans="1:9">
      <c r="A973" s="5"/>
      <c r="B973" s="6"/>
      <c r="C973" s="7"/>
      <c r="D973" s="7"/>
      <c r="E973" s="7"/>
      <c r="F973" s="7"/>
      <c r="G973" s="7"/>
      <c r="H973" s="7"/>
      <c r="I973" s="7"/>
    </row>
    <row r="974" spans="1:9">
      <c r="A974" s="5"/>
      <c r="B974" s="6"/>
      <c r="C974" s="7"/>
      <c r="D974" s="7"/>
      <c r="E974" s="7"/>
      <c r="F974" s="7"/>
      <c r="G974" s="7"/>
      <c r="H974" s="7"/>
      <c r="I974" s="7"/>
    </row>
    <row r="975" spans="1:9">
      <c r="A975" s="5"/>
      <c r="B975" s="6"/>
      <c r="C975" s="7"/>
      <c r="D975" s="7"/>
      <c r="E975" s="7"/>
      <c r="F975" s="7"/>
      <c r="G975" s="7"/>
      <c r="H975" s="7"/>
      <c r="I975" s="7"/>
    </row>
    <row r="976" spans="1:9">
      <c r="A976" s="5"/>
      <c r="B976" s="6"/>
      <c r="C976" s="7"/>
      <c r="D976" s="7"/>
      <c r="E976" s="7"/>
      <c r="F976" s="7"/>
      <c r="G976" s="7"/>
      <c r="H976" s="7"/>
      <c r="I976" s="7"/>
    </row>
    <row r="977" spans="1:9">
      <c r="A977" s="5"/>
      <c r="B977" s="6"/>
      <c r="C977" s="7"/>
      <c r="D977" s="7"/>
      <c r="E977" s="7"/>
      <c r="F977" s="7"/>
      <c r="G977" s="7"/>
      <c r="H977" s="7"/>
      <c r="I977" s="7"/>
    </row>
    <row r="978" spans="1:9">
      <c r="A978" s="5"/>
      <c r="B978" s="6"/>
      <c r="C978" s="7"/>
      <c r="D978" s="7"/>
      <c r="E978" s="7"/>
      <c r="F978" s="7"/>
      <c r="G978" s="7"/>
      <c r="H978" s="7"/>
      <c r="I978" s="7"/>
    </row>
    <row r="979" spans="1:9">
      <c r="A979" s="5"/>
      <c r="B979" s="6"/>
      <c r="C979" s="7"/>
      <c r="D979" s="7"/>
      <c r="E979" s="7"/>
      <c r="F979" s="7"/>
      <c r="G979" s="7"/>
      <c r="H979" s="7"/>
      <c r="I979" s="7"/>
    </row>
    <row r="980" spans="1:9">
      <c r="A980" s="5"/>
      <c r="B980" s="6"/>
      <c r="C980" s="7"/>
      <c r="D980" s="7"/>
      <c r="E980" s="7"/>
      <c r="F980" s="7"/>
      <c r="G980" s="7"/>
      <c r="H980" s="7"/>
      <c r="I980" s="7"/>
    </row>
    <row r="981" spans="1:9">
      <c r="A981" s="5"/>
      <c r="B981" s="6"/>
      <c r="C981" s="7"/>
      <c r="D981" s="7"/>
      <c r="E981" s="7"/>
      <c r="F981" s="7"/>
      <c r="G981" s="7"/>
      <c r="H981" s="7"/>
      <c r="I981" s="7"/>
    </row>
    <row r="982" spans="1:9">
      <c r="A982" s="5"/>
      <c r="B982" s="6"/>
      <c r="C982" s="7"/>
      <c r="D982" s="7"/>
      <c r="E982" s="7"/>
      <c r="F982" s="7"/>
      <c r="G982" s="7"/>
      <c r="H982" s="7"/>
      <c r="I982" s="7"/>
    </row>
    <row r="983" spans="1:9">
      <c r="A983" s="5"/>
      <c r="B983" s="6"/>
      <c r="C983" s="7"/>
      <c r="D983" s="7"/>
      <c r="E983" s="7"/>
      <c r="F983" s="7"/>
      <c r="G983" s="7"/>
      <c r="H983" s="7"/>
      <c r="I983" s="7"/>
    </row>
    <row r="984" spans="1:9">
      <c r="A984" s="5"/>
      <c r="B984" s="6"/>
      <c r="C984" s="7"/>
      <c r="D984" s="7"/>
      <c r="E984" s="7"/>
      <c r="F984" s="7"/>
      <c r="G984" s="7"/>
      <c r="H984" s="7"/>
      <c r="I984" s="7"/>
    </row>
    <row r="985" spans="1:9">
      <c r="A985" s="5"/>
      <c r="B985" s="6"/>
      <c r="C985" s="7"/>
      <c r="D985" s="7"/>
      <c r="E985" s="7"/>
      <c r="F985" s="7"/>
      <c r="G985" s="7"/>
      <c r="H985" s="7"/>
      <c r="I985" s="7"/>
    </row>
    <row r="986" spans="1:9">
      <c r="A986" s="5"/>
      <c r="B986" s="6"/>
      <c r="C986" s="7"/>
      <c r="D986" s="7"/>
      <c r="E986" s="7"/>
      <c r="F986" s="7"/>
      <c r="G986" s="7"/>
      <c r="H986" s="7"/>
      <c r="I986" s="7"/>
    </row>
    <row r="987" spans="1:9">
      <c r="A987" s="5"/>
      <c r="B987" s="6"/>
      <c r="C987" s="7"/>
      <c r="D987" s="7"/>
      <c r="E987" s="7"/>
      <c r="F987" s="7"/>
      <c r="G987" s="7"/>
      <c r="H987" s="7"/>
      <c r="I987" s="7"/>
    </row>
    <row r="988" spans="1:9">
      <c r="A988" s="5"/>
      <c r="B988" s="6"/>
      <c r="C988" s="7"/>
      <c r="D988" s="7"/>
      <c r="E988" s="7"/>
      <c r="F988" s="7"/>
      <c r="G988" s="7"/>
      <c r="H988" s="7"/>
      <c r="I988" s="7"/>
    </row>
    <row r="989" spans="1:9">
      <c r="A989" s="5"/>
      <c r="B989" s="6"/>
      <c r="C989" s="7"/>
      <c r="D989" s="7"/>
      <c r="E989" s="7"/>
      <c r="F989" s="7"/>
      <c r="G989" s="7"/>
      <c r="H989" s="7"/>
      <c r="I989" s="7"/>
    </row>
    <row r="990" spans="1:9">
      <c r="A990" s="5"/>
      <c r="B990" s="6"/>
      <c r="C990" s="7"/>
      <c r="D990" s="7"/>
      <c r="E990" s="7"/>
      <c r="F990" s="7"/>
      <c r="G990" s="7"/>
      <c r="H990" s="7"/>
      <c r="I990" s="7"/>
    </row>
    <row r="991" spans="1:9">
      <c r="A991" s="5"/>
      <c r="B991" s="6"/>
      <c r="C991" s="7"/>
      <c r="D991" s="7"/>
      <c r="E991" s="7"/>
      <c r="F991" s="7"/>
      <c r="G991" s="7"/>
      <c r="H991" s="7"/>
      <c r="I991" s="7"/>
    </row>
    <row r="992" spans="1:9">
      <c r="A992" s="5"/>
      <c r="B992" s="6"/>
      <c r="C992" s="7"/>
      <c r="D992" s="7"/>
      <c r="E992" s="7"/>
      <c r="F992" s="7"/>
      <c r="G992" s="7"/>
      <c r="H992" s="7"/>
      <c r="I992" s="7"/>
    </row>
    <row r="993" spans="1:9">
      <c r="A993" s="5"/>
      <c r="B993" s="6"/>
      <c r="C993" s="7"/>
      <c r="D993" s="7"/>
      <c r="E993" s="7"/>
      <c r="F993" s="7"/>
      <c r="G993" s="7"/>
      <c r="H993" s="7"/>
      <c r="I993" s="7"/>
    </row>
    <row r="994" spans="1:9">
      <c r="A994" s="5"/>
      <c r="B994" s="6"/>
      <c r="C994" s="7"/>
      <c r="D994" s="7"/>
      <c r="E994" s="7"/>
      <c r="F994" s="7"/>
      <c r="G994" s="7"/>
      <c r="H994" s="7"/>
      <c r="I994" s="7"/>
    </row>
    <row r="995" spans="1:9">
      <c r="A995" s="5"/>
      <c r="B995" s="6"/>
      <c r="C995" s="7"/>
      <c r="D995" s="7"/>
      <c r="E995" s="7"/>
      <c r="F995" s="7"/>
      <c r="G995" s="7"/>
      <c r="H995" s="7"/>
      <c r="I995" s="7"/>
    </row>
    <row r="996" spans="1:9">
      <c r="A996" s="5"/>
      <c r="B996" s="6"/>
      <c r="C996" s="7"/>
      <c r="D996" s="7"/>
      <c r="E996" s="7"/>
      <c r="F996" s="7"/>
      <c r="G996" s="7"/>
      <c r="H996" s="7"/>
      <c r="I996" s="7"/>
    </row>
    <row r="997" spans="1:9">
      <c r="A997" s="5"/>
      <c r="B997" s="6"/>
      <c r="C997" s="7"/>
      <c r="D997" s="7"/>
      <c r="E997" s="7"/>
      <c r="F997" s="7"/>
      <c r="G997" s="7"/>
      <c r="H997" s="7"/>
      <c r="I997" s="7"/>
    </row>
    <row r="998" spans="1:9">
      <c r="A998" s="5"/>
      <c r="B998" s="6"/>
      <c r="C998" s="7"/>
      <c r="D998" s="7"/>
      <c r="E998" s="7"/>
      <c r="F998" s="7"/>
      <c r="G998" s="7"/>
      <c r="H998" s="7"/>
      <c r="I998" s="7"/>
    </row>
    <row r="999" spans="1:9">
      <c r="A999" s="5"/>
      <c r="B999" s="6"/>
      <c r="C999" s="7"/>
      <c r="D999" s="7"/>
      <c r="E999" s="7"/>
      <c r="F999" s="7"/>
      <c r="G999" s="7"/>
      <c r="H999" s="7"/>
      <c r="I999" s="7"/>
    </row>
    <row r="1000" spans="1:9">
      <c r="A1000" s="5"/>
      <c r="B1000" s="6"/>
      <c r="C1000" s="7"/>
      <c r="D1000" s="7"/>
      <c r="E1000" s="7"/>
      <c r="F1000" s="7"/>
      <c r="G1000" s="7"/>
      <c r="H1000" s="7"/>
      <c r="I1000" s="7"/>
    </row>
    <row r="1001" spans="1:9">
      <c r="A1001" s="5"/>
      <c r="B1001" s="6"/>
      <c r="C1001" s="7"/>
      <c r="D1001" s="7"/>
      <c r="E1001" s="7"/>
      <c r="F1001" s="7"/>
      <c r="G1001" s="7"/>
      <c r="H1001" s="7"/>
      <c r="I1001" s="7"/>
    </row>
    <row r="1002" spans="1:9">
      <c r="A1002" s="5"/>
      <c r="B1002" s="6"/>
      <c r="C1002" s="7"/>
      <c r="D1002" s="7"/>
      <c r="E1002" s="7"/>
      <c r="F1002" s="7"/>
      <c r="G1002" s="7"/>
      <c r="H1002" s="7"/>
      <c r="I1002" s="7"/>
    </row>
    <row r="1003" spans="1:9">
      <c r="A1003" s="5"/>
      <c r="B1003" s="6"/>
      <c r="C1003" s="7"/>
      <c r="D1003" s="7"/>
      <c r="E1003" s="7"/>
      <c r="F1003" s="7"/>
      <c r="G1003" s="7"/>
      <c r="H1003" s="7"/>
      <c r="I1003" s="7"/>
    </row>
    <row r="1004" spans="1:9">
      <c r="A1004" s="5"/>
      <c r="B1004" s="6"/>
      <c r="C1004" s="7"/>
      <c r="D1004" s="7"/>
      <c r="E1004" s="7"/>
      <c r="F1004" s="7"/>
      <c r="G1004" s="7"/>
      <c r="H1004" s="7"/>
      <c r="I1004" s="7"/>
    </row>
    <row r="1005" spans="1:9">
      <c r="A1005" s="5"/>
      <c r="B1005" s="6"/>
      <c r="C1005" s="7"/>
      <c r="D1005" s="7"/>
      <c r="E1005" s="7"/>
      <c r="F1005" s="7"/>
      <c r="G1005" s="7"/>
      <c r="H1005" s="7"/>
      <c r="I1005" s="7"/>
    </row>
    <row r="1006" spans="1:9">
      <c r="A1006" s="5"/>
      <c r="B1006" s="6"/>
      <c r="C1006" s="7"/>
      <c r="D1006" s="7"/>
      <c r="E1006" s="7"/>
      <c r="F1006" s="7"/>
      <c r="G1006" s="7"/>
      <c r="H1006" s="7"/>
      <c r="I1006" s="7"/>
    </row>
    <row r="1007" spans="1:9">
      <c r="A1007" s="5"/>
      <c r="B1007" s="6"/>
      <c r="C1007" s="7"/>
      <c r="D1007" s="7"/>
      <c r="E1007" s="7"/>
      <c r="F1007" s="7"/>
      <c r="G1007" s="7"/>
      <c r="H1007" s="7"/>
      <c r="I1007" s="7"/>
    </row>
    <row r="1008" spans="1:9">
      <c r="A1008" s="5"/>
      <c r="B1008" s="6"/>
      <c r="C1008" s="7"/>
      <c r="D1008" s="7"/>
      <c r="E1008" s="7"/>
      <c r="F1008" s="7"/>
      <c r="G1008" s="7"/>
      <c r="H1008" s="7"/>
      <c r="I1008" s="7"/>
    </row>
    <row r="1009" spans="1:9">
      <c r="A1009" s="5"/>
      <c r="B1009" s="6"/>
      <c r="C1009" s="7"/>
      <c r="D1009" s="7"/>
      <c r="E1009" s="7"/>
      <c r="F1009" s="7"/>
      <c r="G1009" s="7"/>
      <c r="H1009" s="7"/>
      <c r="I1009" s="7"/>
    </row>
    <row r="1010" spans="1:9">
      <c r="A1010" s="5"/>
      <c r="B1010" s="6"/>
      <c r="C1010" s="7"/>
      <c r="D1010" s="7"/>
      <c r="E1010" s="7"/>
      <c r="F1010" s="7"/>
      <c r="G1010" s="7"/>
      <c r="H1010" s="7"/>
      <c r="I1010" s="7"/>
    </row>
    <row r="1011" spans="1:9">
      <c r="A1011" s="5"/>
      <c r="B1011" s="6"/>
      <c r="C1011" s="7"/>
      <c r="D1011" s="7"/>
      <c r="E1011" s="7"/>
      <c r="F1011" s="7"/>
      <c r="G1011" s="7"/>
      <c r="H1011" s="7"/>
      <c r="I1011" s="7"/>
    </row>
    <row r="1012" spans="1:9">
      <c r="A1012" s="5"/>
      <c r="B1012" s="6"/>
      <c r="C1012" s="7"/>
      <c r="D1012" s="7"/>
      <c r="E1012" s="7"/>
      <c r="F1012" s="7"/>
      <c r="G1012" s="7"/>
      <c r="H1012" s="7"/>
      <c r="I1012" s="7"/>
    </row>
    <row r="1013" spans="1:9">
      <c r="A1013" s="5"/>
      <c r="B1013" s="6"/>
      <c r="C1013" s="7"/>
      <c r="D1013" s="7"/>
      <c r="E1013" s="7"/>
      <c r="F1013" s="7"/>
      <c r="G1013" s="7"/>
      <c r="H1013" s="7"/>
      <c r="I1013" s="7"/>
    </row>
    <row r="1014" spans="1:9">
      <c r="A1014" s="5"/>
      <c r="B1014" s="6"/>
      <c r="C1014" s="7"/>
      <c r="D1014" s="7"/>
      <c r="E1014" s="7"/>
      <c r="F1014" s="7"/>
      <c r="G1014" s="7"/>
      <c r="H1014" s="7"/>
      <c r="I1014" s="7"/>
    </row>
    <row r="1015" spans="1:9">
      <c r="A1015" s="5"/>
      <c r="B1015" s="6"/>
      <c r="C1015" s="7"/>
      <c r="D1015" s="7"/>
      <c r="E1015" s="7"/>
      <c r="F1015" s="7"/>
      <c r="G1015" s="7"/>
      <c r="H1015" s="7"/>
      <c r="I1015" s="7"/>
    </row>
    <row r="1016" spans="1:9">
      <c r="A1016" s="5"/>
      <c r="B1016" s="6"/>
      <c r="C1016" s="7"/>
      <c r="D1016" s="7"/>
      <c r="E1016" s="7"/>
      <c r="F1016" s="7"/>
      <c r="G1016" s="7"/>
      <c r="H1016" s="7"/>
      <c r="I1016" s="7"/>
    </row>
    <row r="1017" spans="1:9">
      <c r="A1017" s="5"/>
      <c r="B1017" s="6"/>
      <c r="C1017" s="7"/>
      <c r="D1017" s="7"/>
      <c r="E1017" s="7"/>
      <c r="F1017" s="7"/>
      <c r="G1017" s="7"/>
      <c r="H1017" s="7"/>
      <c r="I1017" s="7"/>
    </row>
    <row r="1018" spans="1:9">
      <c r="A1018" s="5"/>
      <c r="B1018" s="6"/>
      <c r="C1018" s="7"/>
      <c r="D1018" s="7"/>
      <c r="E1018" s="7"/>
      <c r="F1018" s="7"/>
      <c r="G1018" s="7"/>
      <c r="H1018" s="7"/>
      <c r="I1018" s="7"/>
    </row>
    <row r="1019" spans="1:9">
      <c r="A1019" s="5"/>
      <c r="B1019" s="6"/>
      <c r="C1019" s="7"/>
      <c r="D1019" s="7"/>
      <c r="E1019" s="7"/>
      <c r="F1019" s="7"/>
      <c r="G1019" s="7"/>
      <c r="H1019" s="7"/>
      <c r="I1019" s="7"/>
    </row>
    <row r="1020" spans="1:9">
      <c r="A1020" s="5"/>
      <c r="B1020" s="6"/>
      <c r="C1020" s="7"/>
      <c r="D1020" s="7"/>
      <c r="E1020" s="7"/>
      <c r="F1020" s="7"/>
      <c r="G1020" s="7"/>
      <c r="H1020" s="7"/>
      <c r="I1020" s="7"/>
    </row>
    <row r="1021" spans="1:9">
      <c r="A1021" s="5"/>
      <c r="B1021" s="6"/>
      <c r="C1021" s="7"/>
      <c r="D1021" s="7"/>
      <c r="E1021" s="7"/>
      <c r="F1021" s="7"/>
      <c r="G1021" s="7"/>
      <c r="H1021" s="7"/>
      <c r="I1021" s="7"/>
    </row>
    <row r="1022" spans="1:9">
      <c r="A1022" s="5"/>
      <c r="B1022" s="6"/>
      <c r="C1022" s="7"/>
      <c r="D1022" s="7"/>
      <c r="E1022" s="7"/>
      <c r="F1022" s="7"/>
      <c r="G1022" s="7"/>
      <c r="H1022" s="7"/>
      <c r="I1022" s="7"/>
    </row>
    <row r="1023" spans="1:9">
      <c r="A1023" s="5"/>
      <c r="B1023" s="6"/>
      <c r="C1023" s="7"/>
      <c r="D1023" s="7"/>
      <c r="E1023" s="7"/>
      <c r="F1023" s="7"/>
      <c r="G1023" s="7"/>
      <c r="H1023" s="7"/>
      <c r="I1023" s="7"/>
    </row>
    <row r="1024" spans="1:9">
      <c r="A1024" s="5"/>
      <c r="B1024" s="6"/>
      <c r="C1024" s="7"/>
      <c r="D1024" s="7"/>
      <c r="E1024" s="7"/>
      <c r="F1024" s="7"/>
      <c r="G1024" s="7"/>
      <c r="H1024" s="7"/>
      <c r="I1024" s="7"/>
    </row>
    <row r="1025" spans="1:9">
      <c r="A1025" s="5"/>
      <c r="B1025" s="6"/>
      <c r="C1025" s="7"/>
      <c r="D1025" s="7"/>
      <c r="E1025" s="7"/>
      <c r="F1025" s="7"/>
      <c r="G1025" s="7"/>
      <c r="H1025" s="7"/>
      <c r="I1025" s="7"/>
    </row>
    <row r="1026" spans="1:9">
      <c r="A1026" s="5"/>
      <c r="B1026" s="6"/>
      <c r="C1026" s="7"/>
      <c r="D1026" s="7"/>
      <c r="E1026" s="7"/>
      <c r="F1026" s="7"/>
      <c r="G1026" s="7"/>
      <c r="H1026" s="7"/>
      <c r="I1026" s="7"/>
    </row>
    <row r="1027" spans="1:9">
      <c r="A1027" s="5"/>
      <c r="B1027" s="6"/>
      <c r="C1027" s="7"/>
      <c r="D1027" s="7"/>
      <c r="E1027" s="7"/>
      <c r="F1027" s="7"/>
      <c r="G1027" s="7"/>
      <c r="H1027" s="7"/>
      <c r="I1027" s="7"/>
    </row>
    <row r="1028" spans="1:9">
      <c r="A1028" s="5"/>
      <c r="B1028" s="6"/>
      <c r="C1028" s="7"/>
      <c r="D1028" s="7"/>
      <c r="E1028" s="7"/>
      <c r="F1028" s="7"/>
      <c r="G1028" s="7"/>
      <c r="H1028" s="7"/>
      <c r="I1028" s="7"/>
    </row>
    <row r="1029" spans="1:9">
      <c r="A1029" s="5"/>
      <c r="B1029" s="6"/>
      <c r="C1029" s="7"/>
      <c r="D1029" s="7"/>
      <c r="E1029" s="7"/>
      <c r="F1029" s="7"/>
      <c r="G1029" s="7"/>
      <c r="H1029" s="7"/>
      <c r="I1029" s="7"/>
    </row>
    <row r="1030" spans="1:9">
      <c r="A1030" s="5"/>
      <c r="B1030" s="6"/>
      <c r="C1030" s="7"/>
      <c r="D1030" s="7"/>
      <c r="E1030" s="7"/>
      <c r="F1030" s="7"/>
      <c r="G1030" s="7"/>
      <c r="H1030" s="7"/>
      <c r="I1030" s="7"/>
    </row>
    <row r="1031" spans="1:9">
      <c r="A1031" s="5"/>
      <c r="B1031" s="6"/>
      <c r="C1031" s="7"/>
      <c r="D1031" s="7"/>
      <c r="E1031" s="7"/>
      <c r="F1031" s="7"/>
      <c r="G1031" s="7"/>
      <c r="H1031" s="7"/>
      <c r="I1031" s="7"/>
    </row>
    <row r="1032" spans="1:9">
      <c r="A1032" s="5"/>
      <c r="B1032" s="6"/>
      <c r="C1032" s="7"/>
      <c r="D1032" s="7"/>
      <c r="E1032" s="7"/>
      <c r="F1032" s="7"/>
      <c r="G1032" s="7"/>
      <c r="H1032" s="7"/>
      <c r="I1032" s="7"/>
    </row>
    <row r="1033" spans="1:9">
      <c r="A1033" s="5"/>
      <c r="B1033" s="6"/>
      <c r="C1033" s="7"/>
      <c r="D1033" s="7"/>
      <c r="E1033" s="7"/>
      <c r="F1033" s="7"/>
      <c r="G1033" s="7"/>
      <c r="H1033" s="7"/>
      <c r="I1033" s="7"/>
    </row>
    <row r="1034" spans="1:9">
      <c r="A1034" s="5"/>
      <c r="B1034" s="6"/>
      <c r="C1034" s="7"/>
      <c r="D1034" s="7"/>
      <c r="E1034" s="7"/>
      <c r="F1034" s="7"/>
      <c r="G1034" s="7"/>
      <c r="H1034" s="7"/>
      <c r="I1034" s="7"/>
    </row>
    <row r="1035" spans="1:9">
      <c r="A1035" s="5"/>
      <c r="B1035" s="6"/>
      <c r="C1035" s="7"/>
      <c r="D1035" s="7"/>
      <c r="E1035" s="7"/>
      <c r="F1035" s="7"/>
      <c r="G1035" s="7"/>
      <c r="H1035" s="7"/>
      <c r="I1035" s="7"/>
    </row>
    <row r="1036" spans="1:9">
      <c r="A1036" s="5"/>
      <c r="B1036" s="6"/>
      <c r="C1036" s="7"/>
      <c r="D1036" s="7"/>
      <c r="E1036" s="7"/>
      <c r="F1036" s="7"/>
      <c r="G1036" s="7"/>
      <c r="H1036" s="7"/>
      <c r="I1036" s="7"/>
    </row>
    <row r="1037" spans="1:9">
      <c r="A1037" s="5"/>
      <c r="B1037" s="6"/>
      <c r="C1037" s="7"/>
      <c r="D1037" s="7"/>
      <c r="E1037" s="7"/>
      <c r="F1037" s="7"/>
      <c r="G1037" s="7"/>
      <c r="H1037" s="7"/>
      <c r="I1037" s="7"/>
    </row>
    <row r="1038" spans="1:9">
      <c r="A1038" s="5"/>
      <c r="B1038" s="6"/>
      <c r="C1038" s="7"/>
      <c r="D1038" s="7"/>
      <c r="E1038" s="7"/>
      <c r="F1038" s="7"/>
      <c r="G1038" s="7"/>
      <c r="H1038" s="7"/>
      <c r="I1038" s="7"/>
    </row>
    <row r="1039" spans="1:9">
      <c r="A1039" s="5"/>
      <c r="B1039" s="6"/>
      <c r="C1039" s="7"/>
      <c r="D1039" s="7"/>
      <c r="E1039" s="7"/>
      <c r="F1039" s="7"/>
      <c r="G1039" s="7"/>
      <c r="H1039" s="7"/>
      <c r="I1039" s="7"/>
    </row>
    <row r="1040" spans="1:9">
      <c r="A1040" s="5"/>
      <c r="B1040" s="6"/>
      <c r="C1040" s="7"/>
      <c r="D1040" s="7"/>
      <c r="E1040" s="7"/>
      <c r="F1040" s="7"/>
      <c r="G1040" s="7"/>
      <c r="H1040" s="7"/>
      <c r="I1040" s="7"/>
    </row>
    <row r="1041" spans="1:9">
      <c r="A1041" s="5"/>
      <c r="B1041" s="6"/>
      <c r="C1041" s="7"/>
      <c r="D1041" s="7"/>
      <c r="E1041" s="7"/>
      <c r="F1041" s="7"/>
      <c r="G1041" s="7"/>
      <c r="H1041" s="7"/>
      <c r="I1041" s="7"/>
    </row>
    <row r="1042" spans="1:9">
      <c r="A1042" s="5"/>
      <c r="B1042" s="6"/>
      <c r="C1042" s="7"/>
      <c r="D1042" s="7"/>
      <c r="E1042" s="7"/>
      <c r="F1042" s="7"/>
      <c r="G1042" s="7"/>
      <c r="H1042" s="7"/>
      <c r="I1042" s="7"/>
    </row>
    <row r="1043" spans="1:9">
      <c r="A1043" s="5"/>
      <c r="B1043" s="6"/>
      <c r="C1043" s="7"/>
      <c r="D1043" s="7"/>
      <c r="E1043" s="7"/>
      <c r="F1043" s="7"/>
      <c r="G1043" s="7"/>
      <c r="H1043" s="7"/>
      <c r="I1043" s="7"/>
    </row>
    <row r="1044" spans="1:9">
      <c r="A1044" s="5"/>
      <c r="B1044" s="6"/>
      <c r="C1044" s="7"/>
      <c r="D1044" s="7"/>
      <c r="E1044" s="7"/>
      <c r="F1044" s="7"/>
      <c r="G1044" s="7"/>
      <c r="H1044" s="7"/>
      <c r="I1044" s="7"/>
    </row>
    <row r="1045" spans="1:9">
      <c r="A1045" s="5"/>
      <c r="B1045" s="6"/>
      <c r="C1045" s="7"/>
      <c r="D1045" s="7"/>
      <c r="E1045" s="7"/>
      <c r="F1045" s="7"/>
      <c r="G1045" s="7"/>
      <c r="H1045" s="7"/>
      <c r="I1045" s="7"/>
    </row>
    <row r="1046" spans="1:9">
      <c r="A1046" s="5"/>
      <c r="B1046" s="6"/>
      <c r="C1046" s="7"/>
      <c r="D1046" s="7"/>
      <c r="E1046" s="7"/>
      <c r="F1046" s="7"/>
      <c r="G1046" s="7"/>
      <c r="H1046" s="7"/>
      <c r="I1046" s="7"/>
    </row>
    <row r="1047" spans="1:9">
      <c r="A1047" s="5"/>
      <c r="B1047" s="6"/>
      <c r="C1047" s="7"/>
      <c r="D1047" s="7"/>
      <c r="E1047" s="7"/>
      <c r="F1047" s="7"/>
      <c r="G1047" s="7"/>
      <c r="H1047" s="7"/>
      <c r="I1047" s="7"/>
    </row>
    <row r="1048" spans="1:9">
      <c r="A1048" s="5"/>
      <c r="B1048" s="6"/>
      <c r="C1048" s="7"/>
      <c r="D1048" s="7"/>
      <c r="E1048" s="7"/>
      <c r="F1048" s="7"/>
      <c r="G1048" s="7"/>
      <c r="H1048" s="7"/>
      <c r="I1048" s="7"/>
    </row>
    <row r="1049" spans="1:9">
      <c r="A1049" s="5"/>
      <c r="B1049" s="6"/>
      <c r="C1049" s="7"/>
      <c r="D1049" s="7"/>
      <c r="E1049" s="7"/>
      <c r="F1049" s="7"/>
      <c r="G1049" s="7"/>
      <c r="H1049" s="7"/>
      <c r="I1049" s="7"/>
    </row>
    <row r="1050" spans="1:9">
      <c r="A1050" s="5"/>
      <c r="B1050" s="6"/>
      <c r="C1050" s="7"/>
      <c r="D1050" s="7"/>
      <c r="E1050" s="7"/>
      <c r="F1050" s="7"/>
      <c r="G1050" s="7"/>
      <c r="H1050" s="7"/>
      <c r="I1050" s="7"/>
    </row>
    <row r="1051" spans="1:9">
      <c r="A1051" s="5"/>
      <c r="B1051" s="6"/>
      <c r="C1051" s="7"/>
      <c r="D1051" s="7"/>
      <c r="E1051" s="7"/>
      <c r="F1051" s="7"/>
      <c r="G1051" s="7"/>
      <c r="H1051" s="7"/>
      <c r="I1051" s="7"/>
    </row>
    <row r="1052" spans="1:9">
      <c r="A1052" s="5"/>
      <c r="B1052" s="6"/>
      <c r="C1052" s="7"/>
      <c r="D1052" s="7"/>
      <c r="E1052" s="7"/>
      <c r="F1052" s="7"/>
      <c r="G1052" s="7"/>
      <c r="H1052" s="7"/>
      <c r="I1052" s="7"/>
    </row>
    <row r="1053" spans="1:9">
      <c r="A1053" s="5"/>
      <c r="B1053" s="6"/>
      <c r="C1053" s="7"/>
      <c r="D1053" s="7"/>
      <c r="E1053" s="7"/>
      <c r="F1053" s="7"/>
      <c r="G1053" s="7"/>
      <c r="H1053" s="7"/>
      <c r="I1053" s="7"/>
    </row>
    <row r="1054" spans="1:9">
      <c r="A1054" s="5"/>
      <c r="B1054" s="6"/>
      <c r="C1054" s="7"/>
      <c r="D1054" s="7"/>
      <c r="E1054" s="7"/>
      <c r="F1054" s="7"/>
      <c r="G1054" s="7"/>
      <c r="H1054" s="7"/>
      <c r="I1054" s="7"/>
    </row>
    <row r="1055" spans="1:9">
      <c r="A1055" s="5"/>
      <c r="B1055" s="6"/>
      <c r="C1055" s="7"/>
      <c r="D1055" s="7"/>
      <c r="E1055" s="7"/>
      <c r="F1055" s="7"/>
      <c r="G1055" s="7"/>
      <c r="H1055" s="7"/>
      <c r="I1055" s="7"/>
    </row>
    <row r="1056" spans="1:9">
      <c r="A1056" s="5"/>
      <c r="B1056" s="6"/>
      <c r="C1056" s="7"/>
      <c r="D1056" s="7"/>
      <c r="E1056" s="7"/>
      <c r="F1056" s="7"/>
      <c r="G1056" s="7"/>
      <c r="H1056" s="7"/>
      <c r="I1056" s="7"/>
    </row>
    <row r="1057" spans="1:9">
      <c r="A1057" s="5"/>
      <c r="B1057" s="6"/>
      <c r="C1057" s="7"/>
      <c r="D1057" s="7"/>
      <c r="E1057" s="7"/>
      <c r="F1057" s="7"/>
      <c r="G1057" s="7"/>
      <c r="H1057" s="7"/>
      <c r="I1057" s="7"/>
    </row>
    <row r="1058" spans="1:9">
      <c r="A1058" s="5"/>
      <c r="B1058" s="6"/>
      <c r="C1058" s="7"/>
      <c r="D1058" s="7"/>
      <c r="E1058" s="7"/>
      <c r="F1058" s="7"/>
      <c r="G1058" s="7"/>
      <c r="H1058" s="7"/>
      <c r="I1058" s="7"/>
    </row>
    <row r="1059" spans="1:9">
      <c r="A1059" s="5"/>
      <c r="B1059" s="6"/>
      <c r="C1059" s="7"/>
      <c r="D1059" s="7"/>
      <c r="E1059" s="7"/>
      <c r="F1059" s="7"/>
      <c r="G1059" s="7"/>
      <c r="H1059" s="7"/>
      <c r="I1059" s="7"/>
    </row>
    <row r="1060" spans="1:9">
      <c r="A1060" s="5"/>
      <c r="B1060" s="6"/>
      <c r="C1060" s="7"/>
      <c r="D1060" s="7"/>
      <c r="E1060" s="7"/>
      <c r="F1060" s="7"/>
      <c r="G1060" s="7"/>
      <c r="H1060" s="7"/>
      <c r="I1060" s="7"/>
    </row>
    <row r="1061" spans="1:9">
      <c r="A1061" s="5"/>
      <c r="B1061" s="6"/>
      <c r="C1061" s="7"/>
      <c r="D1061" s="7"/>
      <c r="E1061" s="7"/>
      <c r="F1061" s="7"/>
      <c r="G1061" s="7"/>
      <c r="H1061" s="7"/>
      <c r="I1061" s="7"/>
    </row>
    <row r="1062" spans="1:9">
      <c r="A1062" s="5"/>
      <c r="B1062" s="6"/>
      <c r="C1062" s="7"/>
      <c r="D1062" s="7"/>
      <c r="E1062" s="7"/>
      <c r="F1062" s="7"/>
      <c r="G1062" s="7"/>
      <c r="H1062" s="7"/>
      <c r="I1062" s="7"/>
    </row>
    <row r="1063" spans="1:9">
      <c r="A1063" s="5"/>
      <c r="B1063" s="6"/>
      <c r="C1063" s="7"/>
      <c r="D1063" s="7"/>
      <c r="E1063" s="7"/>
      <c r="F1063" s="7"/>
      <c r="G1063" s="7"/>
      <c r="H1063" s="7"/>
      <c r="I1063" s="7"/>
    </row>
    <row r="1064" spans="1:9">
      <c r="A1064" s="5"/>
      <c r="B1064" s="6"/>
      <c r="C1064" s="7"/>
      <c r="D1064" s="7"/>
      <c r="E1064" s="7"/>
      <c r="F1064" s="7"/>
      <c r="G1064" s="7"/>
      <c r="H1064" s="7"/>
      <c r="I1064" s="7"/>
    </row>
    <row r="1065" spans="1:9">
      <c r="A1065" s="5"/>
      <c r="B1065" s="6"/>
      <c r="C1065" s="7"/>
      <c r="D1065" s="7"/>
      <c r="E1065" s="7"/>
      <c r="F1065" s="7"/>
      <c r="G1065" s="7"/>
      <c r="H1065" s="7"/>
      <c r="I1065" s="7"/>
    </row>
    <row r="1066" spans="1:9">
      <c r="A1066" s="5"/>
      <c r="B1066" s="6"/>
      <c r="C1066" s="7"/>
      <c r="D1066" s="7"/>
      <c r="E1066" s="7"/>
      <c r="F1066" s="7"/>
      <c r="G1066" s="7"/>
      <c r="H1066" s="7"/>
      <c r="I1066" s="7"/>
    </row>
    <row r="1067" spans="1:9">
      <c r="A1067" s="5"/>
      <c r="B1067" s="6"/>
      <c r="C1067" s="7"/>
      <c r="D1067" s="7"/>
      <c r="E1067" s="7"/>
      <c r="F1067" s="7"/>
      <c r="G1067" s="7"/>
      <c r="H1067" s="7"/>
      <c r="I1067" s="7"/>
    </row>
    <row r="1068" spans="1:9">
      <c r="A1068" s="5"/>
      <c r="B1068" s="6"/>
      <c r="C1068" s="7"/>
      <c r="D1068" s="7"/>
      <c r="E1068" s="7"/>
      <c r="F1068" s="7"/>
      <c r="G1068" s="7"/>
      <c r="H1068" s="7"/>
      <c r="I1068" s="7"/>
    </row>
    <row r="1069" spans="1:9">
      <c r="A1069" s="5"/>
      <c r="B1069" s="6"/>
      <c r="C1069" s="7"/>
      <c r="D1069" s="7"/>
      <c r="E1069" s="7"/>
      <c r="F1069" s="7"/>
      <c r="G1069" s="7"/>
      <c r="H1069" s="7"/>
      <c r="I1069" s="7"/>
    </row>
    <row r="1070" spans="1:9">
      <c r="A1070" s="5"/>
      <c r="B1070" s="6"/>
      <c r="C1070" s="7"/>
      <c r="D1070" s="7"/>
      <c r="E1070" s="7"/>
      <c r="F1070" s="7"/>
      <c r="G1070" s="7"/>
      <c r="H1070" s="7"/>
      <c r="I1070" s="7"/>
    </row>
    <row r="1071" spans="1:9">
      <c r="A1071" s="5"/>
      <c r="B1071" s="6"/>
      <c r="C1071" s="7"/>
      <c r="D1071" s="7"/>
      <c r="E1071" s="7"/>
      <c r="F1071" s="7"/>
      <c r="G1071" s="7"/>
      <c r="H1071" s="7"/>
      <c r="I1071" s="7"/>
    </row>
    <row r="1072" spans="1:9">
      <c r="A1072" s="5"/>
      <c r="B1072" s="6"/>
      <c r="C1072" s="7"/>
      <c r="D1072" s="7"/>
      <c r="E1072" s="7"/>
      <c r="F1072" s="7"/>
      <c r="G1072" s="7"/>
      <c r="H1072" s="7"/>
      <c r="I1072" s="7"/>
    </row>
    <row r="1073" spans="1:9">
      <c r="A1073" s="5"/>
      <c r="B1073" s="6"/>
      <c r="C1073" s="7"/>
      <c r="D1073" s="7"/>
      <c r="E1073" s="7"/>
      <c r="F1073" s="7"/>
      <c r="G1073" s="7"/>
      <c r="H1073" s="7"/>
      <c r="I1073" s="7"/>
    </row>
    <row r="1074" spans="1:9">
      <c r="A1074" s="5"/>
      <c r="B1074" s="6"/>
      <c r="C1074" s="7"/>
      <c r="D1074" s="7"/>
      <c r="E1074" s="7"/>
      <c r="F1074" s="7"/>
      <c r="G1074" s="7"/>
      <c r="H1074" s="7"/>
      <c r="I1074" s="7"/>
    </row>
    <row r="1075" spans="1:9">
      <c r="A1075" s="5"/>
      <c r="B1075" s="6"/>
      <c r="C1075" s="7"/>
      <c r="D1075" s="7"/>
      <c r="E1075" s="7"/>
      <c r="F1075" s="7"/>
      <c r="G1075" s="7"/>
      <c r="H1075" s="7"/>
      <c r="I1075" s="7"/>
    </row>
    <row r="1076" spans="1:9">
      <c r="A1076" s="5"/>
      <c r="B1076" s="6"/>
      <c r="C1076" s="7"/>
      <c r="D1076" s="7"/>
      <c r="E1076" s="7"/>
      <c r="F1076" s="7"/>
      <c r="G1076" s="7"/>
      <c r="H1076" s="7"/>
      <c r="I1076" s="7"/>
    </row>
    <row r="1077" spans="1:9">
      <c r="A1077" s="5"/>
      <c r="B1077" s="6"/>
      <c r="C1077" s="7"/>
      <c r="D1077" s="7"/>
      <c r="E1077" s="7"/>
      <c r="F1077" s="7"/>
      <c r="G1077" s="7"/>
      <c r="H1077" s="7"/>
      <c r="I1077" s="7"/>
    </row>
    <row r="1078" spans="1:9">
      <c r="A1078" s="5"/>
      <c r="B1078" s="6"/>
      <c r="C1078" s="7"/>
      <c r="D1078" s="7"/>
      <c r="E1078" s="7"/>
      <c r="F1078" s="7"/>
      <c r="G1078" s="7"/>
      <c r="H1078" s="7"/>
      <c r="I1078" s="7"/>
    </row>
    <row r="1079" spans="1:9">
      <c r="A1079" s="5"/>
      <c r="B1079" s="6"/>
      <c r="C1079" s="7"/>
      <c r="D1079" s="7"/>
      <c r="E1079" s="7"/>
      <c r="F1079" s="7"/>
      <c r="G1079" s="7"/>
      <c r="H1079" s="7"/>
      <c r="I1079" s="7"/>
    </row>
    <row r="1080" spans="1:9">
      <c r="A1080" s="5"/>
      <c r="B1080" s="6"/>
      <c r="C1080" s="7"/>
      <c r="D1080" s="7"/>
      <c r="E1080" s="7"/>
      <c r="F1080" s="7"/>
      <c r="G1080" s="7"/>
      <c r="H1080" s="7"/>
      <c r="I1080" s="7"/>
    </row>
    <row r="1081" spans="1:9">
      <c r="A1081" s="5"/>
      <c r="B1081" s="6"/>
      <c r="C1081" s="7"/>
      <c r="D1081" s="7"/>
      <c r="E1081" s="7"/>
      <c r="F1081" s="7"/>
      <c r="G1081" s="7"/>
      <c r="H1081" s="7"/>
      <c r="I1081" s="7"/>
    </row>
    <row r="1082" spans="1:9">
      <c r="A1082" s="5"/>
      <c r="B1082" s="6"/>
      <c r="C1082" s="7"/>
      <c r="D1082" s="7"/>
      <c r="E1082" s="7"/>
      <c r="F1082" s="7"/>
      <c r="G1082" s="7"/>
      <c r="H1082" s="7"/>
      <c r="I1082" s="7"/>
    </row>
    <row r="1083" spans="1:9">
      <c r="A1083" s="5"/>
      <c r="B1083" s="6"/>
      <c r="C1083" s="7"/>
      <c r="D1083" s="7"/>
      <c r="E1083" s="7"/>
      <c r="F1083" s="7"/>
      <c r="G1083" s="7"/>
      <c r="H1083" s="7"/>
      <c r="I1083" s="7"/>
    </row>
    <row r="1084" spans="1:9">
      <c r="A1084" s="5"/>
      <c r="B1084" s="6"/>
      <c r="C1084" s="7"/>
      <c r="D1084" s="7"/>
      <c r="E1084" s="7"/>
      <c r="F1084" s="7"/>
      <c r="G1084" s="7"/>
      <c r="H1084" s="7"/>
      <c r="I1084" s="7"/>
    </row>
    <row r="1085" spans="1:9">
      <c r="A1085" s="5"/>
      <c r="B1085" s="6"/>
      <c r="C1085" s="7"/>
      <c r="D1085" s="7"/>
      <c r="E1085" s="7"/>
      <c r="F1085" s="7"/>
      <c r="G1085" s="7"/>
      <c r="H1085" s="7"/>
      <c r="I1085" s="7"/>
    </row>
    <row r="1086" spans="1:9">
      <c r="A1086" s="5"/>
      <c r="B1086" s="6"/>
      <c r="C1086" s="7"/>
      <c r="D1086" s="7"/>
      <c r="E1086" s="7"/>
      <c r="F1086" s="7"/>
      <c r="G1086" s="7"/>
      <c r="H1086" s="7"/>
      <c r="I1086" s="7"/>
    </row>
    <row r="1087" spans="1:9">
      <c r="A1087" s="5"/>
      <c r="B1087" s="6"/>
      <c r="C1087" s="7"/>
      <c r="D1087" s="7"/>
      <c r="E1087" s="7"/>
      <c r="F1087" s="7"/>
      <c r="G1087" s="7"/>
      <c r="H1087" s="7"/>
      <c r="I1087" s="7"/>
    </row>
    <row r="1088" spans="1:9">
      <c r="A1088" s="5"/>
      <c r="B1088" s="6"/>
      <c r="C1088" s="7"/>
      <c r="D1088" s="7"/>
      <c r="E1088" s="7"/>
      <c r="F1088" s="7"/>
      <c r="G1088" s="7"/>
      <c r="H1088" s="7"/>
      <c r="I1088" s="7"/>
    </row>
    <row r="1089" spans="1:9">
      <c r="A1089" s="5"/>
      <c r="B1089" s="6"/>
      <c r="C1089" s="7"/>
      <c r="D1089" s="7"/>
      <c r="E1089" s="7"/>
      <c r="F1089" s="7"/>
      <c r="G1089" s="7"/>
      <c r="H1089" s="7"/>
      <c r="I1089" s="7"/>
    </row>
    <row r="1090" spans="1:9">
      <c r="A1090" s="5"/>
      <c r="B1090" s="6"/>
      <c r="C1090" s="7"/>
      <c r="D1090" s="7"/>
      <c r="E1090" s="7"/>
      <c r="F1090" s="7"/>
      <c r="G1090" s="7"/>
      <c r="H1090" s="7"/>
      <c r="I1090" s="7"/>
    </row>
    <row r="1091" spans="1:9">
      <c r="A1091" s="5"/>
      <c r="B1091" s="6"/>
      <c r="C1091" s="7"/>
      <c r="D1091" s="7"/>
      <c r="E1091" s="7"/>
      <c r="F1091" s="7"/>
      <c r="G1091" s="7"/>
      <c r="H1091" s="7"/>
      <c r="I1091" s="7"/>
    </row>
    <row r="1092" spans="1:9">
      <c r="A1092" s="5"/>
      <c r="B1092" s="6"/>
      <c r="C1092" s="7"/>
      <c r="D1092" s="7"/>
      <c r="E1092" s="7"/>
      <c r="F1092" s="7"/>
      <c r="G1092" s="7"/>
      <c r="H1092" s="7"/>
      <c r="I1092" s="7"/>
    </row>
    <row r="1093" spans="1:9">
      <c r="A1093" s="5"/>
      <c r="B1093" s="6"/>
      <c r="C1093" s="7"/>
      <c r="D1093" s="7"/>
      <c r="E1093" s="7"/>
      <c r="F1093" s="7"/>
      <c r="G1093" s="7"/>
      <c r="H1093" s="7"/>
      <c r="I1093" s="7"/>
    </row>
    <row r="1094" spans="1:9">
      <c r="A1094" s="5"/>
      <c r="B1094" s="6"/>
      <c r="C1094" s="7"/>
      <c r="D1094" s="7"/>
      <c r="E1094" s="7"/>
      <c r="F1094" s="7"/>
      <c r="G1094" s="7"/>
      <c r="H1094" s="7"/>
      <c r="I1094" s="7"/>
    </row>
    <row r="1095" spans="1:9">
      <c r="A1095" s="5"/>
      <c r="B1095" s="6"/>
      <c r="C1095" s="7"/>
      <c r="D1095" s="7"/>
      <c r="E1095" s="7"/>
      <c r="F1095" s="7"/>
      <c r="G1095" s="7"/>
      <c r="H1095" s="7"/>
      <c r="I1095" s="7"/>
    </row>
    <row r="1096" spans="1:9">
      <c r="A1096" s="5"/>
      <c r="B1096" s="6"/>
      <c r="C1096" s="7"/>
      <c r="D1096" s="7"/>
      <c r="E1096" s="7"/>
      <c r="F1096" s="7"/>
      <c r="G1096" s="7"/>
      <c r="H1096" s="7"/>
      <c r="I1096" s="7"/>
    </row>
    <row r="1097" spans="1:9">
      <c r="A1097" s="5"/>
      <c r="B1097" s="6"/>
      <c r="C1097" s="7"/>
      <c r="D1097" s="7"/>
      <c r="E1097" s="7"/>
      <c r="F1097" s="7"/>
      <c r="G1097" s="7"/>
      <c r="H1097" s="7"/>
      <c r="I1097" s="7"/>
    </row>
    <row r="1098" spans="1:9">
      <c r="A1098" s="5"/>
      <c r="B1098" s="6"/>
      <c r="C1098" s="7"/>
      <c r="D1098" s="7"/>
      <c r="E1098" s="7"/>
      <c r="F1098" s="7"/>
      <c r="G1098" s="7"/>
      <c r="H1098" s="7"/>
      <c r="I1098" s="7"/>
    </row>
    <row r="1099" spans="1:9">
      <c r="A1099" s="5"/>
      <c r="B1099" s="6"/>
      <c r="C1099" s="7"/>
      <c r="D1099" s="7"/>
      <c r="E1099" s="7"/>
      <c r="F1099" s="7"/>
      <c r="G1099" s="7"/>
      <c r="H1099" s="7"/>
      <c r="I1099" s="7"/>
    </row>
    <row r="1100" spans="1:9">
      <c r="A1100" s="5"/>
      <c r="B1100" s="6"/>
      <c r="C1100" s="7"/>
      <c r="D1100" s="7"/>
      <c r="E1100" s="7"/>
      <c r="F1100" s="7"/>
      <c r="G1100" s="7"/>
      <c r="H1100" s="7"/>
      <c r="I1100" s="7"/>
    </row>
    <row r="1101" spans="1:9">
      <c r="A1101" s="5"/>
      <c r="B1101" s="6"/>
      <c r="C1101" s="7"/>
      <c r="D1101" s="7"/>
      <c r="E1101" s="7"/>
      <c r="F1101" s="7"/>
      <c r="G1101" s="7"/>
      <c r="H1101" s="7"/>
      <c r="I1101" s="7"/>
    </row>
    <row r="1102" spans="1:9">
      <c r="A1102" s="5"/>
      <c r="B1102" s="6"/>
      <c r="C1102" s="7"/>
      <c r="D1102" s="7"/>
      <c r="E1102" s="7"/>
      <c r="F1102" s="7"/>
      <c r="G1102" s="7"/>
      <c r="H1102" s="7"/>
      <c r="I1102" s="7"/>
    </row>
    <row r="1103" spans="1:9">
      <c r="A1103" s="5"/>
      <c r="B1103" s="6"/>
      <c r="C1103" s="7"/>
      <c r="D1103" s="7"/>
      <c r="E1103" s="7"/>
      <c r="F1103" s="7"/>
      <c r="G1103" s="7"/>
      <c r="H1103" s="7"/>
      <c r="I1103" s="7"/>
    </row>
    <row r="1104" spans="1:9">
      <c r="A1104" s="5"/>
      <c r="B1104" s="6"/>
      <c r="C1104" s="7"/>
      <c r="D1104" s="7"/>
      <c r="E1104" s="7"/>
      <c r="F1104" s="7"/>
      <c r="G1104" s="7"/>
      <c r="H1104" s="7"/>
      <c r="I1104" s="7"/>
    </row>
    <row r="1105" spans="1:9">
      <c r="A1105" s="5"/>
      <c r="B1105" s="6"/>
      <c r="C1105" s="7"/>
      <c r="D1105" s="7"/>
      <c r="E1105" s="7"/>
      <c r="F1105" s="7"/>
      <c r="G1105" s="7"/>
      <c r="H1105" s="7"/>
      <c r="I1105" s="7"/>
    </row>
    <row r="1106" spans="1:9">
      <c r="A1106" s="5"/>
      <c r="B1106" s="6"/>
      <c r="C1106" s="7"/>
      <c r="D1106" s="7"/>
      <c r="E1106" s="7"/>
      <c r="F1106" s="7"/>
      <c r="G1106" s="7"/>
      <c r="H1106" s="7"/>
      <c r="I1106" s="7"/>
    </row>
    <row r="1107" spans="1:9">
      <c r="A1107" s="5"/>
      <c r="B1107" s="6"/>
      <c r="C1107" s="7"/>
      <c r="D1107" s="7"/>
      <c r="E1107" s="7"/>
      <c r="F1107" s="7"/>
      <c r="G1107" s="7"/>
      <c r="H1107" s="7"/>
      <c r="I1107" s="7"/>
    </row>
    <row r="1108" spans="1:9">
      <c r="A1108" s="5"/>
      <c r="B1108" s="6"/>
      <c r="C1108" s="7"/>
      <c r="D1108" s="7"/>
      <c r="E1108" s="7"/>
      <c r="F1108" s="7"/>
      <c r="G1108" s="7"/>
      <c r="H1108" s="7"/>
      <c r="I1108" s="7"/>
    </row>
    <row r="1109" spans="1:9">
      <c r="A1109" s="5"/>
      <c r="B1109" s="6"/>
      <c r="C1109" s="7"/>
      <c r="D1109" s="7"/>
      <c r="E1109" s="7"/>
      <c r="F1109" s="7"/>
      <c r="G1109" s="7"/>
      <c r="H1109" s="7"/>
      <c r="I1109" s="7"/>
    </row>
    <row r="1110" spans="1:9">
      <c r="A1110" s="5"/>
      <c r="B1110" s="6"/>
      <c r="C1110" s="7"/>
      <c r="D1110" s="7"/>
      <c r="E1110" s="7"/>
      <c r="F1110" s="7"/>
      <c r="G1110" s="7"/>
      <c r="H1110" s="7"/>
      <c r="I1110" s="7"/>
    </row>
    <row r="1111" spans="1:9">
      <c r="A1111" s="5"/>
      <c r="B1111" s="6"/>
      <c r="C1111" s="7"/>
      <c r="D1111" s="7"/>
      <c r="E1111" s="7"/>
      <c r="F1111" s="7"/>
      <c r="G1111" s="7"/>
      <c r="H1111" s="7"/>
      <c r="I1111" s="7"/>
    </row>
    <row r="1112" spans="1:9">
      <c r="A1112" s="5"/>
      <c r="B1112" s="6"/>
      <c r="C1112" s="7"/>
      <c r="D1112" s="7"/>
      <c r="E1112" s="7"/>
      <c r="F1112" s="7"/>
      <c r="G1112" s="7"/>
      <c r="H1112" s="7"/>
      <c r="I1112" s="7"/>
    </row>
    <row r="1113" spans="1:9">
      <c r="A1113" s="5"/>
      <c r="B1113" s="6"/>
      <c r="C1113" s="7"/>
      <c r="D1113" s="7"/>
      <c r="E1113" s="7"/>
      <c r="F1113" s="7"/>
      <c r="G1113" s="7"/>
      <c r="H1113" s="7"/>
      <c r="I1113" s="7"/>
    </row>
    <row r="1114" spans="1:9">
      <c r="A1114" s="5"/>
      <c r="B1114" s="6"/>
      <c r="C1114" s="7"/>
      <c r="D1114" s="7"/>
      <c r="E1114" s="7"/>
      <c r="F1114" s="7"/>
      <c r="G1114" s="7"/>
      <c r="H1114" s="7"/>
      <c r="I1114" s="7"/>
    </row>
    <row r="1115" spans="1:9">
      <c r="A1115" s="5"/>
      <c r="B1115" s="6"/>
      <c r="C1115" s="7"/>
      <c r="D1115" s="7"/>
      <c r="E1115" s="7"/>
      <c r="F1115" s="7"/>
      <c r="G1115" s="7"/>
      <c r="H1115" s="7"/>
      <c r="I1115" s="7"/>
    </row>
    <row r="1116" spans="1:9">
      <c r="A1116" s="5"/>
      <c r="B1116" s="6"/>
      <c r="C1116" s="7"/>
      <c r="D1116" s="7"/>
      <c r="E1116" s="7"/>
      <c r="F1116" s="7"/>
      <c r="G1116" s="7"/>
      <c r="H1116" s="7"/>
      <c r="I1116" s="7"/>
    </row>
    <row r="1117" spans="1:9">
      <c r="A1117" s="5"/>
      <c r="B1117" s="6"/>
      <c r="C1117" s="7"/>
      <c r="D1117" s="7"/>
      <c r="E1117" s="7"/>
      <c r="F1117" s="7"/>
      <c r="G1117" s="7"/>
      <c r="H1117" s="7"/>
      <c r="I1117" s="7"/>
    </row>
    <row r="1118" spans="1:9">
      <c r="A1118" s="5"/>
      <c r="B1118" s="6"/>
      <c r="C1118" s="7"/>
      <c r="D1118" s="7"/>
      <c r="E1118" s="7"/>
      <c r="F1118" s="7"/>
      <c r="G1118" s="7"/>
      <c r="H1118" s="7"/>
      <c r="I1118" s="7"/>
    </row>
    <row r="1119" spans="1:9">
      <c r="A1119" s="5"/>
      <c r="B1119" s="6"/>
      <c r="C1119" s="7"/>
      <c r="D1119" s="7"/>
      <c r="E1119" s="7"/>
      <c r="F1119" s="7"/>
      <c r="G1119" s="7"/>
      <c r="H1119" s="7"/>
      <c r="I1119" s="7"/>
    </row>
    <row r="1120" spans="1:9">
      <c r="A1120" s="5"/>
      <c r="B1120" s="6"/>
      <c r="C1120" s="7"/>
      <c r="D1120" s="7"/>
      <c r="E1120" s="7"/>
      <c r="F1120" s="7"/>
      <c r="G1120" s="7"/>
      <c r="H1120" s="7"/>
      <c r="I1120" s="7"/>
    </row>
    <row r="1121" spans="1:9">
      <c r="A1121" s="5"/>
      <c r="B1121" s="6"/>
      <c r="C1121" s="7"/>
      <c r="D1121" s="7"/>
      <c r="E1121" s="7"/>
      <c r="F1121" s="7"/>
      <c r="G1121" s="7"/>
      <c r="H1121" s="7"/>
      <c r="I1121" s="7"/>
    </row>
    <row r="1122" spans="1:9">
      <c r="A1122" s="5"/>
      <c r="B1122" s="6"/>
      <c r="C1122" s="7"/>
      <c r="D1122" s="7"/>
      <c r="E1122" s="7"/>
      <c r="F1122" s="7"/>
      <c r="G1122" s="7"/>
      <c r="H1122" s="7"/>
      <c r="I1122" s="7"/>
    </row>
    <row r="1123" spans="1:9">
      <c r="A1123" s="5"/>
      <c r="B1123" s="6"/>
      <c r="C1123" s="7"/>
      <c r="D1123" s="7"/>
      <c r="E1123" s="7"/>
      <c r="F1123" s="7"/>
      <c r="G1123" s="7"/>
      <c r="H1123" s="7"/>
      <c r="I1123" s="7"/>
    </row>
    <row r="1124" spans="1:9">
      <c r="A1124" s="5"/>
      <c r="B1124" s="6"/>
      <c r="C1124" s="7"/>
      <c r="D1124" s="7"/>
      <c r="E1124" s="7"/>
      <c r="F1124" s="7"/>
      <c r="G1124" s="7"/>
      <c r="H1124" s="7"/>
      <c r="I1124" s="7"/>
    </row>
    <row r="1125" spans="1:9">
      <c r="A1125" s="5"/>
      <c r="B1125" s="6"/>
      <c r="C1125" s="7"/>
      <c r="D1125" s="7"/>
      <c r="E1125" s="7"/>
      <c r="F1125" s="7"/>
      <c r="G1125" s="7"/>
      <c r="H1125" s="7"/>
      <c r="I1125" s="7"/>
    </row>
    <row r="1126" spans="1:9">
      <c r="A1126" s="5"/>
      <c r="B1126" s="6"/>
      <c r="C1126" s="7"/>
      <c r="D1126" s="7"/>
      <c r="E1126" s="7"/>
      <c r="F1126" s="7"/>
      <c r="G1126" s="7"/>
      <c r="H1126" s="7"/>
      <c r="I1126" s="7"/>
    </row>
    <row r="1127" spans="1:9">
      <c r="A1127" s="5"/>
      <c r="B1127" s="6"/>
      <c r="C1127" s="7"/>
      <c r="D1127" s="7"/>
      <c r="E1127" s="7"/>
      <c r="F1127" s="7"/>
      <c r="G1127" s="7"/>
      <c r="H1127" s="7"/>
      <c r="I1127" s="7"/>
    </row>
    <row r="1128" spans="1:9">
      <c r="A1128" s="5"/>
      <c r="B1128" s="6"/>
      <c r="C1128" s="7"/>
      <c r="D1128" s="7"/>
      <c r="E1128" s="7"/>
      <c r="F1128" s="7"/>
      <c r="G1128" s="7"/>
      <c r="H1128" s="7"/>
      <c r="I1128" s="7"/>
    </row>
    <row r="1129" spans="1:9">
      <c r="A1129" s="5"/>
      <c r="B1129" s="6"/>
      <c r="C1129" s="7"/>
      <c r="D1129" s="7"/>
      <c r="E1129" s="7"/>
      <c r="F1129" s="7"/>
      <c r="G1129" s="7"/>
      <c r="H1129" s="7"/>
      <c r="I1129" s="7"/>
    </row>
    <row r="1130" spans="1:9">
      <c r="A1130" s="5"/>
      <c r="B1130" s="6"/>
      <c r="C1130" s="7"/>
      <c r="D1130" s="7"/>
      <c r="E1130" s="7"/>
      <c r="F1130" s="7"/>
      <c r="G1130" s="7"/>
      <c r="H1130" s="7"/>
      <c r="I1130" s="7"/>
    </row>
    <row r="1131" spans="1:9">
      <c r="A1131" s="5"/>
      <c r="B1131" s="6"/>
      <c r="C1131" s="7"/>
      <c r="D1131" s="7"/>
      <c r="E1131" s="7"/>
      <c r="F1131" s="7"/>
      <c r="G1131" s="7"/>
      <c r="H1131" s="7"/>
      <c r="I1131" s="7"/>
    </row>
    <row r="1132" spans="1:9">
      <c r="A1132" s="5"/>
      <c r="B1132" s="6"/>
      <c r="C1132" s="7"/>
      <c r="D1132" s="7"/>
      <c r="E1132" s="7"/>
      <c r="F1132" s="7"/>
      <c r="G1132" s="7"/>
      <c r="H1132" s="7"/>
      <c r="I1132" s="7"/>
    </row>
    <row r="1133" spans="1:9">
      <c r="A1133" s="5"/>
      <c r="B1133" s="6"/>
      <c r="C1133" s="7"/>
      <c r="D1133" s="7"/>
      <c r="E1133" s="7"/>
      <c r="F1133" s="7"/>
      <c r="G1133" s="7"/>
      <c r="H1133" s="7"/>
      <c r="I1133" s="7"/>
    </row>
    <row r="1134" spans="1:9">
      <c r="A1134" s="5"/>
      <c r="B1134" s="6"/>
      <c r="C1134" s="7"/>
      <c r="D1134" s="7"/>
      <c r="E1134" s="7"/>
      <c r="F1134" s="7"/>
      <c r="G1134" s="7"/>
      <c r="H1134" s="7"/>
      <c r="I1134" s="7"/>
    </row>
    <row r="1135" spans="1:9">
      <c r="A1135" s="5"/>
      <c r="B1135" s="6"/>
      <c r="C1135" s="7"/>
      <c r="D1135" s="7"/>
      <c r="E1135" s="7"/>
      <c r="F1135" s="7"/>
      <c r="G1135" s="7"/>
      <c r="H1135" s="7"/>
      <c r="I1135" s="7"/>
    </row>
    <row r="1136" spans="1:9">
      <c r="A1136" s="5"/>
      <c r="B1136" s="6"/>
      <c r="C1136" s="7"/>
      <c r="D1136" s="7"/>
      <c r="E1136" s="7"/>
      <c r="F1136" s="7"/>
      <c r="G1136" s="7"/>
      <c r="H1136" s="7"/>
      <c r="I1136" s="7"/>
    </row>
    <row r="1137" spans="1:9">
      <c r="A1137" s="5"/>
      <c r="B1137" s="6"/>
      <c r="C1137" s="7"/>
      <c r="D1137" s="7"/>
      <c r="E1137" s="7"/>
      <c r="F1137" s="7"/>
      <c r="G1137" s="7"/>
      <c r="H1137" s="7"/>
      <c r="I1137" s="7"/>
    </row>
    <row r="1138" spans="1:9">
      <c r="A1138" s="5"/>
      <c r="B1138" s="6"/>
      <c r="C1138" s="7"/>
      <c r="D1138" s="7"/>
      <c r="E1138" s="7"/>
      <c r="F1138" s="7"/>
      <c r="G1138" s="7"/>
      <c r="H1138" s="7"/>
      <c r="I1138" s="7"/>
    </row>
    <row r="1139" spans="1:9">
      <c r="A1139" s="5"/>
      <c r="B1139" s="6"/>
      <c r="C1139" s="7"/>
      <c r="D1139" s="7"/>
      <c r="E1139" s="7"/>
      <c r="F1139" s="7"/>
      <c r="G1139" s="7"/>
      <c r="H1139" s="7"/>
      <c r="I1139" s="7"/>
    </row>
    <row r="1140" spans="1:9">
      <c r="A1140" s="5"/>
      <c r="B1140" s="6"/>
      <c r="C1140" s="7"/>
      <c r="D1140" s="7"/>
      <c r="E1140" s="7"/>
      <c r="F1140" s="7"/>
      <c r="G1140" s="7"/>
      <c r="H1140" s="7"/>
      <c r="I1140" s="7"/>
    </row>
    <row r="1141" spans="1:9">
      <c r="A1141" s="5"/>
      <c r="B1141" s="6"/>
      <c r="C1141" s="7"/>
      <c r="D1141" s="7"/>
      <c r="E1141" s="7"/>
      <c r="F1141" s="7"/>
      <c r="G1141" s="7"/>
      <c r="H1141" s="7"/>
      <c r="I1141" s="7"/>
    </row>
    <row r="1142" spans="1:9">
      <c r="A1142" s="5"/>
      <c r="B1142" s="6"/>
      <c r="C1142" s="7"/>
      <c r="D1142" s="7"/>
      <c r="E1142" s="7"/>
      <c r="F1142" s="7"/>
      <c r="G1142" s="7"/>
      <c r="H1142" s="7"/>
      <c r="I1142" s="7"/>
    </row>
    <row r="1143" spans="1:9">
      <c r="A1143" s="5"/>
      <c r="B1143" s="6"/>
      <c r="C1143" s="7"/>
      <c r="D1143" s="7"/>
      <c r="E1143" s="7"/>
      <c r="F1143" s="7"/>
      <c r="G1143" s="7"/>
      <c r="H1143" s="7"/>
      <c r="I1143" s="7"/>
    </row>
    <row r="1144" spans="1:9">
      <c r="A1144" s="5"/>
      <c r="B1144" s="6"/>
      <c r="C1144" s="7"/>
      <c r="D1144" s="7"/>
      <c r="E1144" s="7"/>
      <c r="F1144" s="7"/>
      <c r="G1144" s="7"/>
      <c r="H1144" s="7"/>
      <c r="I1144" s="7"/>
    </row>
    <row r="1145" spans="1:9">
      <c r="A1145" s="5"/>
      <c r="B1145" s="6"/>
      <c r="C1145" s="7"/>
      <c r="D1145" s="7"/>
      <c r="E1145" s="7"/>
      <c r="F1145" s="7"/>
      <c r="G1145" s="7"/>
      <c r="H1145" s="7"/>
      <c r="I1145" s="7"/>
    </row>
    <row r="1146" spans="1:9">
      <c r="A1146" s="5"/>
      <c r="B1146" s="6"/>
      <c r="C1146" s="7"/>
      <c r="D1146" s="7"/>
      <c r="E1146" s="7"/>
      <c r="F1146" s="7"/>
      <c r="G1146" s="7"/>
      <c r="H1146" s="7"/>
      <c r="I1146" s="7"/>
    </row>
    <row r="1147" spans="1:9">
      <c r="A1147" s="5"/>
      <c r="B1147" s="6"/>
      <c r="C1147" s="7"/>
      <c r="D1147" s="7"/>
      <c r="E1147" s="7"/>
      <c r="F1147" s="7"/>
      <c r="G1147" s="7"/>
      <c r="H1147" s="7"/>
      <c r="I1147" s="7"/>
    </row>
    <row r="1148" spans="1:9">
      <c r="A1148" s="5"/>
      <c r="B1148" s="6"/>
      <c r="C1148" s="7"/>
      <c r="D1148" s="7"/>
      <c r="E1148" s="7"/>
      <c r="F1148" s="7"/>
      <c r="G1148" s="7"/>
      <c r="H1148" s="7"/>
      <c r="I1148" s="7"/>
    </row>
    <row r="1149" spans="1:9">
      <c r="A1149" s="5"/>
      <c r="B1149" s="6"/>
      <c r="C1149" s="7"/>
      <c r="D1149" s="7"/>
      <c r="E1149" s="7"/>
      <c r="F1149" s="7"/>
      <c r="G1149" s="7"/>
      <c r="H1149" s="7"/>
      <c r="I1149" s="7"/>
    </row>
    <row r="1150" spans="1:9">
      <c r="A1150" s="5"/>
      <c r="B1150" s="6"/>
      <c r="C1150" s="7"/>
      <c r="D1150" s="7"/>
      <c r="E1150" s="7"/>
      <c r="F1150" s="7"/>
      <c r="G1150" s="7"/>
      <c r="H1150" s="7"/>
      <c r="I1150" s="7"/>
    </row>
    <row r="1151" spans="1:9">
      <c r="A1151" s="5"/>
      <c r="B1151" s="6"/>
      <c r="C1151" s="7"/>
      <c r="D1151" s="7"/>
      <c r="E1151" s="7"/>
      <c r="F1151" s="7"/>
      <c r="G1151" s="7"/>
      <c r="H1151" s="7"/>
      <c r="I1151" s="7"/>
    </row>
    <row r="1152" spans="1:9">
      <c r="A1152" s="5"/>
      <c r="B1152" s="6"/>
      <c r="C1152" s="7"/>
      <c r="D1152" s="7"/>
      <c r="E1152" s="7"/>
      <c r="F1152" s="7"/>
      <c r="G1152" s="7"/>
      <c r="H1152" s="7"/>
      <c r="I1152" s="7"/>
    </row>
    <row r="1153" spans="1:9">
      <c r="A1153" s="5"/>
      <c r="B1153" s="6"/>
      <c r="C1153" s="7"/>
      <c r="D1153" s="7"/>
      <c r="E1153" s="7"/>
      <c r="F1153" s="7"/>
      <c r="G1153" s="7"/>
      <c r="H1153" s="7"/>
      <c r="I1153" s="7"/>
    </row>
    <row r="1154" spans="1:9">
      <c r="A1154" s="5"/>
      <c r="B1154" s="6"/>
      <c r="C1154" s="7"/>
      <c r="D1154" s="7"/>
      <c r="E1154" s="7"/>
      <c r="F1154" s="7"/>
      <c r="G1154" s="7"/>
      <c r="H1154" s="7"/>
      <c r="I1154" s="7"/>
    </row>
    <row r="1155" spans="1:9">
      <c r="A1155" s="5"/>
      <c r="B1155" s="6"/>
      <c r="C1155" s="7"/>
      <c r="D1155" s="7"/>
      <c r="E1155" s="7"/>
      <c r="F1155" s="7"/>
      <c r="G1155" s="7"/>
      <c r="H1155" s="7"/>
      <c r="I1155" s="7"/>
    </row>
    <row r="1156" spans="1:9">
      <c r="A1156" s="5"/>
      <c r="B1156" s="6"/>
      <c r="C1156" s="7"/>
      <c r="D1156" s="7"/>
      <c r="E1156" s="7"/>
      <c r="F1156" s="7"/>
      <c r="G1156" s="7"/>
      <c r="H1156" s="7"/>
      <c r="I1156" s="7"/>
    </row>
    <row r="1157" spans="1:9">
      <c r="A1157" s="5"/>
      <c r="B1157" s="6"/>
      <c r="C1157" s="7"/>
      <c r="D1157" s="7"/>
      <c r="E1157" s="7"/>
      <c r="F1157" s="7"/>
      <c r="G1157" s="7"/>
      <c r="H1157" s="7"/>
      <c r="I1157" s="7"/>
    </row>
    <row r="1158" spans="1:9">
      <c r="A1158" s="5"/>
      <c r="B1158" s="6"/>
      <c r="C1158" s="7"/>
      <c r="D1158" s="7"/>
      <c r="E1158" s="7"/>
      <c r="F1158" s="7"/>
      <c r="G1158" s="7"/>
      <c r="H1158" s="7"/>
      <c r="I1158" s="7"/>
    </row>
    <row r="1159" spans="1:9">
      <c r="A1159" s="5"/>
      <c r="B1159" s="6"/>
      <c r="C1159" s="7"/>
      <c r="D1159" s="7"/>
      <c r="E1159" s="7"/>
      <c r="F1159" s="7"/>
      <c r="G1159" s="7"/>
      <c r="H1159" s="7"/>
      <c r="I1159" s="7"/>
    </row>
    <row r="1160" spans="1:9">
      <c r="A1160" s="5"/>
      <c r="B1160" s="6"/>
      <c r="C1160" s="7"/>
      <c r="D1160" s="7"/>
      <c r="E1160" s="7"/>
      <c r="F1160" s="7"/>
      <c r="G1160" s="7"/>
      <c r="H1160" s="7"/>
      <c r="I1160" s="7"/>
    </row>
    <row r="1161" spans="1:9">
      <c r="A1161" s="5"/>
      <c r="B1161" s="6"/>
      <c r="C1161" s="7"/>
      <c r="D1161" s="7"/>
      <c r="E1161" s="7"/>
      <c r="F1161" s="7"/>
      <c r="G1161" s="7"/>
      <c r="H1161" s="7"/>
      <c r="I1161" s="7"/>
    </row>
    <row r="1162" spans="1:9">
      <c r="A1162" s="5"/>
      <c r="B1162" s="6"/>
      <c r="C1162" s="7"/>
      <c r="D1162" s="7"/>
      <c r="E1162" s="7"/>
      <c r="F1162" s="7"/>
      <c r="G1162" s="7"/>
      <c r="H1162" s="7"/>
      <c r="I1162" s="7"/>
    </row>
    <row r="1163" spans="1:9">
      <c r="A1163" s="5"/>
      <c r="B1163" s="6"/>
      <c r="C1163" s="7"/>
      <c r="D1163" s="7"/>
      <c r="E1163" s="7"/>
      <c r="F1163" s="7"/>
      <c r="G1163" s="7"/>
      <c r="H1163" s="7"/>
      <c r="I1163" s="7"/>
    </row>
    <row r="1164" spans="1:9">
      <c r="A1164" s="5"/>
      <c r="B1164" s="6"/>
      <c r="C1164" s="7"/>
      <c r="D1164" s="7"/>
      <c r="E1164" s="7"/>
      <c r="F1164" s="7"/>
      <c r="G1164" s="7"/>
      <c r="H1164" s="7"/>
      <c r="I1164" s="7"/>
    </row>
    <row r="1165" spans="1:9">
      <c r="A1165" s="5"/>
      <c r="B1165" s="6"/>
      <c r="C1165" s="7"/>
      <c r="D1165" s="7"/>
      <c r="E1165" s="7"/>
      <c r="F1165" s="7"/>
      <c r="G1165" s="7"/>
      <c r="H1165" s="7"/>
      <c r="I1165" s="7"/>
    </row>
    <row r="1166" spans="1:9">
      <c r="A1166" s="5"/>
      <c r="B1166" s="6"/>
      <c r="C1166" s="7"/>
      <c r="D1166" s="7"/>
      <c r="E1166" s="7"/>
      <c r="F1166" s="7"/>
      <c r="G1166" s="7"/>
      <c r="H1166" s="7"/>
      <c r="I1166" s="7"/>
    </row>
    <row r="1167" spans="1:9">
      <c r="A1167" s="5"/>
      <c r="B1167" s="6"/>
      <c r="C1167" s="7"/>
      <c r="D1167" s="7"/>
      <c r="E1167" s="7"/>
      <c r="F1167" s="7"/>
      <c r="G1167" s="7"/>
      <c r="H1167" s="7"/>
      <c r="I1167" s="7"/>
    </row>
    <row r="1168" spans="1:9">
      <c r="A1168" s="5"/>
      <c r="B1168" s="6"/>
      <c r="C1168" s="7"/>
      <c r="D1168" s="7"/>
      <c r="E1168" s="7"/>
      <c r="F1168" s="7"/>
      <c r="G1168" s="7"/>
      <c r="H1168" s="7"/>
      <c r="I1168" s="7"/>
    </row>
    <row r="1169" spans="1:9">
      <c r="A1169" s="5"/>
      <c r="B1169" s="6"/>
      <c r="C1169" s="7"/>
      <c r="D1169" s="7"/>
      <c r="E1169" s="7"/>
      <c r="F1169" s="7"/>
      <c r="G1169" s="7"/>
      <c r="H1169" s="7"/>
      <c r="I1169" s="7"/>
    </row>
    <row r="1170" spans="1:9">
      <c r="A1170" s="5"/>
      <c r="B1170" s="6"/>
      <c r="C1170" s="7"/>
      <c r="D1170" s="7"/>
      <c r="E1170" s="7"/>
      <c r="F1170" s="7"/>
      <c r="G1170" s="7"/>
      <c r="H1170" s="7"/>
      <c r="I1170" s="7"/>
    </row>
    <row r="1171" spans="1:9">
      <c r="A1171" s="5"/>
      <c r="B1171" s="6"/>
      <c r="C1171" s="7"/>
      <c r="D1171" s="7"/>
      <c r="E1171" s="7"/>
      <c r="F1171" s="7"/>
      <c r="G1171" s="7"/>
      <c r="H1171" s="7"/>
      <c r="I1171" s="7"/>
    </row>
    <row r="1172" spans="1:9">
      <c r="A1172" s="5"/>
      <c r="B1172" s="6"/>
      <c r="C1172" s="7"/>
      <c r="D1172" s="7"/>
      <c r="E1172" s="7"/>
      <c r="F1172" s="7"/>
      <c r="G1172" s="7"/>
      <c r="H1172" s="7"/>
      <c r="I1172" s="7"/>
    </row>
    <row r="1173" spans="1:9">
      <c r="A1173" s="5"/>
      <c r="B1173" s="6"/>
      <c r="C1173" s="7"/>
      <c r="D1173" s="7"/>
      <c r="E1173" s="7"/>
      <c r="F1173" s="7"/>
      <c r="G1173" s="7"/>
      <c r="H1173" s="7"/>
      <c r="I1173" s="7"/>
    </row>
    <row r="1174" spans="1:9">
      <c r="A1174" s="5"/>
      <c r="B1174" s="6"/>
      <c r="C1174" s="7"/>
      <c r="D1174" s="7"/>
      <c r="E1174" s="7"/>
      <c r="F1174" s="7"/>
      <c r="G1174" s="7"/>
      <c r="H1174" s="7"/>
      <c r="I1174" s="7"/>
    </row>
    <row r="1175" spans="1:9">
      <c r="A1175" s="5"/>
      <c r="B1175" s="6"/>
      <c r="C1175" s="7"/>
      <c r="D1175" s="7"/>
      <c r="E1175" s="7"/>
      <c r="F1175" s="7"/>
      <c r="G1175" s="7"/>
      <c r="H1175" s="7"/>
      <c r="I1175" s="7"/>
    </row>
    <row r="1176" spans="1:9">
      <c r="A1176" s="5"/>
      <c r="B1176" s="6"/>
      <c r="C1176" s="7"/>
      <c r="D1176" s="7"/>
      <c r="E1176" s="7"/>
      <c r="F1176" s="7"/>
      <c r="G1176" s="7"/>
      <c r="H1176" s="7"/>
      <c r="I1176" s="7"/>
    </row>
    <row r="1177" spans="1:9">
      <c r="A1177" s="5"/>
      <c r="B1177" s="6"/>
      <c r="C1177" s="7"/>
      <c r="D1177" s="7"/>
      <c r="E1177" s="7"/>
      <c r="F1177" s="7"/>
      <c r="G1177" s="7"/>
      <c r="H1177" s="7"/>
      <c r="I1177" s="7"/>
    </row>
    <row r="1178" spans="1:9">
      <c r="A1178" s="5"/>
      <c r="B1178" s="6"/>
      <c r="C1178" s="7"/>
      <c r="D1178" s="7"/>
      <c r="E1178" s="7"/>
      <c r="F1178" s="7"/>
      <c r="G1178" s="7"/>
      <c r="H1178" s="7"/>
      <c r="I1178" s="7"/>
    </row>
    <row r="1179" spans="1:9">
      <c r="A1179" s="5"/>
      <c r="B1179" s="6"/>
      <c r="C1179" s="7"/>
      <c r="D1179" s="7"/>
      <c r="E1179" s="7"/>
      <c r="F1179" s="7"/>
      <c r="G1179" s="7"/>
      <c r="H1179" s="7"/>
      <c r="I1179" s="7"/>
    </row>
    <row r="1180" spans="1:9">
      <c r="A1180" s="5"/>
      <c r="B1180" s="6"/>
      <c r="C1180" s="7"/>
      <c r="D1180" s="7"/>
      <c r="E1180" s="7"/>
      <c r="F1180" s="7"/>
      <c r="G1180" s="7"/>
      <c r="H1180" s="7"/>
      <c r="I1180" s="7"/>
    </row>
    <row r="1181" spans="1:9">
      <c r="A1181" s="5"/>
      <c r="B1181" s="6"/>
      <c r="C1181" s="7"/>
      <c r="D1181" s="7"/>
      <c r="E1181" s="7"/>
      <c r="F1181" s="7"/>
      <c r="G1181" s="7"/>
      <c r="H1181" s="7"/>
      <c r="I1181" s="7"/>
    </row>
    <row r="1182" spans="1:9">
      <c r="A1182" s="5"/>
      <c r="B1182" s="6"/>
      <c r="C1182" s="7"/>
      <c r="D1182" s="7"/>
      <c r="E1182" s="7"/>
      <c r="F1182" s="7"/>
      <c r="G1182" s="7"/>
      <c r="H1182" s="7"/>
      <c r="I1182" s="7"/>
    </row>
    <row r="1183" spans="1:9">
      <c r="A1183" s="5"/>
      <c r="B1183" s="6"/>
      <c r="C1183" s="7"/>
      <c r="D1183" s="7"/>
      <c r="E1183" s="7"/>
      <c r="F1183" s="7"/>
      <c r="G1183" s="7"/>
      <c r="H1183" s="7"/>
      <c r="I1183" s="7"/>
    </row>
    <row r="1184" spans="1:9">
      <c r="A1184" s="5"/>
      <c r="B1184" s="6"/>
      <c r="C1184" s="7"/>
      <c r="D1184" s="7"/>
      <c r="E1184" s="7"/>
      <c r="F1184" s="7"/>
      <c r="G1184" s="7"/>
      <c r="H1184" s="7"/>
      <c r="I1184" s="7"/>
    </row>
    <row r="1185" spans="1:9">
      <c r="A1185" s="5"/>
      <c r="B1185" s="6"/>
      <c r="C1185" s="7"/>
      <c r="D1185" s="7"/>
      <c r="E1185" s="7"/>
      <c r="F1185" s="7"/>
      <c r="G1185" s="7"/>
      <c r="H1185" s="7"/>
      <c r="I1185" s="7"/>
    </row>
    <row r="1186" spans="1:9">
      <c r="A1186" s="5"/>
      <c r="B1186" s="6"/>
      <c r="C1186" s="7"/>
      <c r="D1186" s="7"/>
      <c r="E1186" s="7"/>
      <c r="F1186" s="7"/>
      <c r="G1186" s="7"/>
      <c r="H1186" s="7"/>
      <c r="I1186" s="7"/>
    </row>
    <row r="1187" spans="1:9">
      <c r="A1187" s="5"/>
      <c r="B1187" s="6"/>
      <c r="C1187" s="7"/>
      <c r="D1187" s="7"/>
      <c r="E1187" s="7"/>
      <c r="F1187" s="7"/>
      <c r="G1187" s="7"/>
      <c r="H1187" s="7"/>
      <c r="I1187" s="7"/>
    </row>
    <row r="1188" spans="1:9">
      <c r="A1188" s="5"/>
      <c r="B1188" s="6"/>
      <c r="C1188" s="7"/>
      <c r="D1188" s="7"/>
      <c r="E1188" s="7"/>
      <c r="F1188" s="7"/>
      <c r="G1188" s="7"/>
      <c r="H1188" s="7"/>
      <c r="I1188" s="7"/>
    </row>
    <row r="1189" spans="1:9">
      <c r="A1189" s="5"/>
      <c r="B1189" s="6"/>
      <c r="C1189" s="7"/>
      <c r="D1189" s="7"/>
      <c r="E1189" s="7"/>
      <c r="F1189" s="7"/>
      <c r="G1189" s="7"/>
      <c r="H1189" s="7"/>
      <c r="I1189" s="7"/>
    </row>
    <row r="1190" spans="1:9">
      <c r="A1190" s="5"/>
      <c r="B1190" s="6"/>
      <c r="C1190" s="7"/>
      <c r="D1190" s="7"/>
      <c r="E1190" s="7"/>
      <c r="F1190" s="7"/>
      <c r="G1190" s="7"/>
      <c r="H1190" s="7"/>
      <c r="I1190" s="7"/>
    </row>
    <row r="1191" spans="1:9">
      <c r="A1191" s="5"/>
      <c r="B1191" s="6"/>
      <c r="C1191" s="7"/>
      <c r="D1191" s="7"/>
      <c r="E1191" s="7"/>
      <c r="F1191" s="7"/>
      <c r="G1191" s="7"/>
      <c r="H1191" s="7"/>
      <c r="I1191" s="7"/>
    </row>
    <row r="1192" spans="1:9">
      <c r="A1192" s="5"/>
      <c r="B1192" s="6"/>
      <c r="C1192" s="7"/>
      <c r="D1192" s="7"/>
      <c r="E1192" s="7"/>
      <c r="F1192" s="7"/>
      <c r="G1192" s="7"/>
      <c r="H1192" s="7"/>
      <c r="I1192" s="7"/>
    </row>
    <row r="1193" spans="1:9">
      <c r="A1193" s="5"/>
      <c r="B1193" s="6"/>
      <c r="C1193" s="7"/>
      <c r="D1193" s="7"/>
      <c r="E1193" s="7"/>
      <c r="F1193" s="7"/>
      <c r="G1193" s="7"/>
      <c r="H1193" s="7"/>
      <c r="I1193" s="7"/>
    </row>
    <row r="1194" spans="1:9">
      <c r="A1194" s="5"/>
      <c r="B1194" s="6"/>
      <c r="C1194" s="7"/>
      <c r="D1194" s="7"/>
      <c r="E1194" s="7"/>
      <c r="F1194" s="7"/>
      <c r="G1194" s="7"/>
      <c r="H1194" s="7"/>
      <c r="I1194" s="7"/>
    </row>
    <row r="1195" spans="1:9">
      <c r="A1195" s="5"/>
      <c r="B1195" s="6"/>
      <c r="C1195" s="7"/>
      <c r="D1195" s="7"/>
      <c r="E1195" s="7"/>
      <c r="F1195" s="7"/>
      <c r="G1195" s="7"/>
      <c r="H1195" s="7"/>
      <c r="I1195" s="7"/>
    </row>
    <row r="1196" spans="1:9">
      <c r="A1196" s="5"/>
      <c r="B1196" s="6"/>
      <c r="C1196" s="7"/>
      <c r="D1196" s="7"/>
      <c r="E1196" s="7"/>
      <c r="F1196" s="7"/>
      <c r="G1196" s="7"/>
      <c r="H1196" s="7"/>
      <c r="I1196" s="7"/>
    </row>
    <row r="1197" spans="1:9">
      <c r="A1197" s="5"/>
      <c r="B1197" s="6"/>
      <c r="C1197" s="7"/>
      <c r="D1197" s="7"/>
      <c r="E1197" s="7"/>
      <c r="F1197" s="7"/>
      <c r="G1197" s="7"/>
      <c r="H1197" s="7"/>
      <c r="I1197" s="7"/>
    </row>
    <row r="1198" spans="1:9">
      <c r="A1198" s="5"/>
      <c r="B1198" s="6"/>
      <c r="C1198" s="7"/>
      <c r="D1198" s="7"/>
      <c r="E1198" s="7"/>
      <c r="F1198" s="7"/>
      <c r="G1198" s="7"/>
      <c r="H1198" s="7"/>
      <c r="I1198" s="7"/>
    </row>
    <row r="1199" spans="1:9">
      <c r="A1199" s="5"/>
      <c r="B1199" s="6"/>
      <c r="C1199" s="7"/>
      <c r="D1199" s="7"/>
      <c r="E1199" s="7"/>
      <c r="F1199" s="7"/>
      <c r="G1199" s="7"/>
      <c r="H1199" s="7"/>
      <c r="I1199" s="7"/>
    </row>
    <row r="1200" spans="1:9">
      <c r="A1200" s="5"/>
      <c r="B1200" s="6"/>
      <c r="C1200" s="7"/>
      <c r="D1200" s="7"/>
      <c r="E1200" s="7"/>
      <c r="F1200" s="7"/>
      <c r="G1200" s="7"/>
      <c r="H1200" s="7"/>
      <c r="I1200" s="7"/>
    </row>
    <row r="1201" spans="1:9">
      <c r="A1201" s="5"/>
      <c r="B1201" s="6"/>
      <c r="C1201" s="7"/>
      <c r="D1201" s="7"/>
      <c r="E1201" s="7"/>
      <c r="F1201" s="7"/>
      <c r="G1201" s="7"/>
      <c r="H1201" s="7"/>
      <c r="I1201" s="7"/>
    </row>
    <row r="1202" spans="1:9">
      <c r="A1202" s="5"/>
      <c r="B1202" s="6"/>
      <c r="C1202" s="7"/>
      <c r="D1202" s="7"/>
      <c r="E1202" s="7"/>
      <c r="F1202" s="7"/>
      <c r="G1202" s="7"/>
      <c r="H1202" s="7"/>
      <c r="I1202" s="7"/>
    </row>
    <row r="1203" spans="1:9">
      <c r="A1203" s="5"/>
      <c r="B1203" s="6"/>
      <c r="C1203" s="7"/>
      <c r="D1203" s="7"/>
      <c r="E1203" s="7"/>
      <c r="F1203" s="7"/>
      <c r="G1203" s="7"/>
      <c r="H1203" s="7"/>
      <c r="I1203" s="7"/>
    </row>
    <row r="1204" spans="1:9">
      <c r="A1204" s="5"/>
      <c r="B1204" s="6"/>
      <c r="C1204" s="7"/>
      <c r="D1204" s="7"/>
      <c r="E1204" s="7"/>
      <c r="F1204" s="7"/>
      <c r="G1204" s="7"/>
      <c r="H1204" s="7"/>
      <c r="I1204" s="7"/>
    </row>
    <row r="1205" spans="1:9">
      <c r="A1205" s="5"/>
      <c r="B1205" s="6"/>
      <c r="C1205" s="7"/>
      <c r="D1205" s="7"/>
      <c r="E1205" s="7"/>
      <c r="F1205" s="7"/>
      <c r="G1205" s="7"/>
      <c r="H1205" s="7"/>
      <c r="I1205" s="7"/>
    </row>
    <row r="1206" spans="1:9">
      <c r="A1206" s="5"/>
      <c r="B1206" s="6"/>
      <c r="C1206" s="7"/>
      <c r="D1206" s="7"/>
      <c r="E1206" s="7"/>
      <c r="F1206" s="7"/>
      <c r="G1206" s="7"/>
      <c r="H1206" s="7"/>
      <c r="I1206" s="7"/>
    </row>
    <row r="1207" spans="1:9">
      <c r="A1207" s="5"/>
      <c r="B1207" s="6"/>
      <c r="C1207" s="7"/>
      <c r="D1207" s="7"/>
      <c r="E1207" s="7"/>
      <c r="F1207" s="7"/>
      <c r="G1207" s="7"/>
      <c r="H1207" s="7"/>
      <c r="I1207" s="7"/>
    </row>
    <row r="1208" spans="1:9">
      <c r="A1208" s="5"/>
      <c r="B1208" s="6"/>
      <c r="C1208" s="7"/>
      <c r="D1208" s="7"/>
      <c r="E1208" s="7"/>
      <c r="F1208" s="7"/>
      <c r="G1208" s="7"/>
      <c r="H1208" s="7"/>
      <c r="I1208" s="7"/>
    </row>
    <row r="1209" spans="1:9">
      <c r="A1209" s="5"/>
      <c r="B1209" s="6"/>
      <c r="C1209" s="7"/>
      <c r="D1209" s="7"/>
      <c r="E1209" s="7"/>
      <c r="F1209" s="7"/>
      <c r="G1209" s="7"/>
      <c r="H1209" s="7"/>
      <c r="I1209" s="7"/>
    </row>
    <row r="1210" spans="1:9">
      <c r="A1210" s="5"/>
      <c r="B1210" s="6"/>
      <c r="C1210" s="7"/>
      <c r="D1210" s="7"/>
      <c r="E1210" s="7"/>
      <c r="F1210" s="7"/>
      <c r="G1210" s="7"/>
      <c r="H1210" s="7"/>
      <c r="I1210" s="7"/>
    </row>
    <row r="1211" spans="1:9">
      <c r="A1211" s="5"/>
      <c r="B1211" s="6"/>
      <c r="C1211" s="7"/>
      <c r="D1211" s="7"/>
      <c r="E1211" s="7"/>
      <c r="F1211" s="7"/>
      <c r="G1211" s="7"/>
      <c r="H1211" s="7"/>
      <c r="I1211" s="7"/>
    </row>
    <row r="1212" spans="1:9">
      <c r="A1212" s="5"/>
      <c r="B1212" s="6"/>
      <c r="C1212" s="7"/>
      <c r="D1212" s="7"/>
      <c r="E1212" s="7"/>
      <c r="F1212" s="7"/>
      <c r="G1212" s="7"/>
      <c r="H1212" s="7"/>
      <c r="I1212" s="7"/>
    </row>
    <row r="1213" spans="1:9">
      <c r="A1213" s="5"/>
      <c r="B1213" s="6"/>
      <c r="C1213" s="7"/>
      <c r="D1213" s="7"/>
      <c r="E1213" s="7"/>
      <c r="F1213" s="7"/>
      <c r="G1213" s="7"/>
      <c r="H1213" s="7"/>
      <c r="I1213" s="7"/>
    </row>
    <row r="1214" spans="1:9">
      <c r="A1214" s="5"/>
      <c r="B1214" s="6"/>
      <c r="C1214" s="7"/>
      <c r="D1214" s="7"/>
      <c r="E1214" s="7"/>
      <c r="F1214" s="7"/>
      <c r="G1214" s="7"/>
      <c r="H1214" s="7"/>
      <c r="I1214" s="7"/>
    </row>
    <row r="1215" spans="1:9">
      <c r="A1215" s="5"/>
      <c r="B1215" s="6"/>
      <c r="C1215" s="7"/>
      <c r="D1215" s="7"/>
      <c r="E1215" s="7"/>
      <c r="F1215" s="7"/>
      <c r="G1215" s="7"/>
      <c r="H1215" s="7"/>
      <c r="I1215" s="7"/>
    </row>
    <row r="1216" spans="1:9">
      <c r="A1216" s="5"/>
      <c r="B1216" s="6"/>
      <c r="C1216" s="7"/>
      <c r="D1216" s="7"/>
      <c r="E1216" s="7"/>
      <c r="F1216" s="7"/>
      <c r="G1216" s="7"/>
      <c r="H1216" s="7"/>
      <c r="I1216" s="7"/>
    </row>
    <row r="1217" spans="1:9">
      <c r="A1217" s="5"/>
      <c r="B1217" s="6"/>
      <c r="C1217" s="7"/>
      <c r="D1217" s="7"/>
      <c r="E1217" s="7"/>
      <c r="F1217" s="7"/>
      <c r="G1217" s="7"/>
      <c r="H1217" s="7"/>
      <c r="I1217" s="7"/>
    </row>
    <row r="1218" spans="1:9">
      <c r="A1218" s="5"/>
      <c r="B1218" s="6"/>
      <c r="C1218" s="7"/>
      <c r="D1218" s="7"/>
      <c r="E1218" s="7"/>
      <c r="F1218" s="7"/>
      <c r="G1218" s="7"/>
      <c r="H1218" s="7"/>
      <c r="I1218" s="7"/>
    </row>
    <row r="1219" spans="1:9">
      <c r="A1219" s="5"/>
      <c r="B1219" s="6"/>
      <c r="C1219" s="7"/>
      <c r="D1219" s="7"/>
      <c r="E1219" s="7"/>
      <c r="F1219" s="7"/>
      <c r="G1219" s="7"/>
      <c r="H1219" s="7"/>
      <c r="I1219" s="7"/>
    </row>
    <row r="1220" spans="1:9">
      <c r="A1220" s="5"/>
      <c r="B1220" s="6"/>
      <c r="C1220" s="7"/>
      <c r="D1220" s="7"/>
      <c r="E1220" s="7"/>
      <c r="F1220" s="7"/>
      <c r="G1220" s="7"/>
      <c r="H1220" s="7"/>
      <c r="I1220" s="7"/>
    </row>
    <row r="1221" spans="1:9">
      <c r="A1221" s="5"/>
      <c r="B1221" s="6"/>
      <c r="C1221" s="7"/>
      <c r="D1221" s="7"/>
      <c r="E1221" s="7"/>
      <c r="F1221" s="7"/>
      <c r="G1221" s="7"/>
      <c r="H1221" s="7"/>
      <c r="I1221" s="7"/>
    </row>
    <row r="1222" spans="1:9">
      <c r="A1222" s="5"/>
      <c r="B1222" s="6"/>
      <c r="C1222" s="7"/>
      <c r="D1222" s="7"/>
      <c r="E1222" s="7"/>
      <c r="F1222" s="7"/>
      <c r="G1222" s="7"/>
      <c r="H1222" s="7"/>
      <c r="I1222" s="7"/>
    </row>
    <row r="1223" spans="1:9">
      <c r="A1223" s="5"/>
      <c r="B1223" s="6"/>
      <c r="C1223" s="7"/>
      <c r="D1223" s="7"/>
      <c r="E1223" s="7"/>
      <c r="F1223" s="7"/>
      <c r="G1223" s="7"/>
      <c r="H1223" s="7"/>
      <c r="I1223" s="7"/>
    </row>
    <row r="1224" spans="1:9">
      <c r="A1224" s="5"/>
      <c r="B1224" s="6"/>
      <c r="C1224" s="7"/>
      <c r="D1224" s="7"/>
      <c r="E1224" s="7"/>
      <c r="F1224" s="7"/>
      <c r="G1224" s="7"/>
      <c r="H1224" s="7"/>
      <c r="I1224" s="7"/>
    </row>
    <row r="1225" spans="1:9">
      <c r="A1225" s="5"/>
      <c r="B1225" s="6"/>
      <c r="C1225" s="7"/>
      <c r="D1225" s="7"/>
      <c r="E1225" s="7"/>
      <c r="F1225" s="7"/>
      <c r="G1225" s="7"/>
      <c r="H1225" s="7"/>
      <c r="I1225" s="7"/>
    </row>
    <row r="1226" spans="1:9">
      <c r="A1226" s="5"/>
      <c r="B1226" s="6"/>
      <c r="C1226" s="7"/>
      <c r="D1226" s="7"/>
      <c r="E1226" s="7"/>
      <c r="F1226" s="7"/>
      <c r="G1226" s="7"/>
      <c r="H1226" s="7"/>
      <c r="I1226" s="7"/>
    </row>
    <row r="1227" spans="1:9">
      <c r="A1227" s="5"/>
      <c r="B1227" s="6"/>
      <c r="C1227" s="7"/>
      <c r="D1227" s="7"/>
      <c r="E1227" s="7"/>
      <c r="F1227" s="7"/>
      <c r="G1227" s="7"/>
      <c r="H1227" s="7"/>
      <c r="I1227" s="7"/>
    </row>
    <row r="1228" spans="1:9">
      <c r="A1228" s="5"/>
      <c r="B1228" s="6"/>
      <c r="C1228" s="7"/>
      <c r="D1228" s="7"/>
      <c r="E1228" s="7"/>
      <c r="F1228" s="7"/>
      <c r="G1228" s="7"/>
      <c r="H1228" s="7"/>
      <c r="I1228" s="7"/>
    </row>
    <row r="1229" spans="1:9">
      <c r="A1229" s="5"/>
      <c r="B1229" s="6"/>
      <c r="C1229" s="7"/>
      <c r="D1229" s="7"/>
      <c r="E1229" s="7"/>
      <c r="F1229" s="7"/>
      <c r="G1229" s="7"/>
      <c r="H1229" s="7"/>
      <c r="I1229" s="7"/>
    </row>
    <row r="1230" spans="1:9">
      <c r="A1230" s="5"/>
      <c r="B1230" s="6"/>
      <c r="C1230" s="7"/>
      <c r="D1230" s="7"/>
      <c r="E1230" s="7"/>
      <c r="F1230" s="7"/>
      <c r="G1230" s="7"/>
      <c r="H1230" s="7"/>
      <c r="I1230" s="7"/>
    </row>
    <row r="1231" spans="1:9">
      <c r="A1231" s="5"/>
      <c r="B1231" s="6"/>
      <c r="C1231" s="7"/>
      <c r="D1231" s="7"/>
      <c r="E1231" s="7"/>
      <c r="F1231" s="7"/>
      <c r="G1231" s="7"/>
      <c r="H1231" s="7"/>
      <c r="I1231" s="7"/>
    </row>
    <row r="1232" spans="1:9">
      <c r="A1232" s="5"/>
      <c r="B1232" s="6"/>
      <c r="C1232" s="7"/>
      <c r="D1232" s="7"/>
      <c r="E1232" s="7"/>
      <c r="F1232" s="7"/>
      <c r="G1232" s="7"/>
      <c r="H1232" s="7"/>
      <c r="I1232" s="7"/>
    </row>
    <row r="1233" spans="1:9">
      <c r="A1233" s="5"/>
      <c r="B1233" s="6"/>
      <c r="C1233" s="7"/>
      <c r="D1233" s="7"/>
      <c r="E1233" s="7"/>
      <c r="F1233" s="7"/>
      <c r="G1233" s="7"/>
      <c r="H1233" s="7"/>
      <c r="I1233" s="7"/>
    </row>
    <row r="1234" spans="1:9">
      <c r="A1234" s="5"/>
      <c r="B1234" s="6"/>
      <c r="C1234" s="7"/>
      <c r="D1234" s="7"/>
      <c r="E1234" s="7"/>
      <c r="F1234" s="7"/>
      <c r="G1234" s="7"/>
      <c r="H1234" s="7"/>
      <c r="I1234" s="7"/>
    </row>
    <row r="1235" spans="1:9">
      <c r="A1235" s="5"/>
      <c r="B1235" s="6"/>
      <c r="C1235" s="7"/>
      <c r="D1235" s="7"/>
      <c r="E1235" s="7"/>
      <c r="F1235" s="7"/>
      <c r="G1235" s="7"/>
      <c r="H1235" s="7"/>
      <c r="I1235" s="7"/>
    </row>
    <row r="1236" spans="1:9">
      <c r="A1236" s="5"/>
      <c r="B1236" s="6"/>
      <c r="C1236" s="7"/>
      <c r="D1236" s="7"/>
      <c r="E1236" s="7"/>
      <c r="F1236" s="7"/>
      <c r="G1236" s="7"/>
      <c r="H1236" s="7"/>
      <c r="I1236" s="7"/>
    </row>
    <row r="1237" spans="1:9">
      <c r="A1237" s="5"/>
      <c r="B1237" s="6"/>
      <c r="C1237" s="7"/>
      <c r="D1237" s="7"/>
      <c r="E1237" s="7"/>
      <c r="F1237" s="7"/>
      <c r="G1237" s="7"/>
      <c r="H1237" s="7"/>
      <c r="I1237" s="7"/>
    </row>
    <row r="1238" spans="1:9">
      <c r="A1238" s="5"/>
      <c r="B1238" s="6"/>
      <c r="C1238" s="7"/>
      <c r="D1238" s="7"/>
      <c r="E1238" s="7"/>
      <c r="F1238" s="7"/>
      <c r="G1238" s="7"/>
      <c r="H1238" s="7"/>
      <c r="I1238" s="7"/>
    </row>
    <row r="1239" spans="1:9">
      <c r="A1239" s="5"/>
      <c r="B1239" s="6"/>
      <c r="C1239" s="7"/>
      <c r="D1239" s="7"/>
      <c r="E1239" s="7"/>
      <c r="F1239" s="7"/>
      <c r="G1239" s="7"/>
      <c r="H1239" s="7"/>
      <c r="I1239" s="7"/>
    </row>
    <row r="1240" spans="1:9">
      <c r="A1240" s="5"/>
      <c r="B1240" s="6"/>
      <c r="C1240" s="7"/>
      <c r="D1240" s="7"/>
      <c r="E1240" s="7"/>
      <c r="F1240" s="7"/>
      <c r="G1240" s="7"/>
      <c r="H1240" s="7"/>
      <c r="I1240" s="7"/>
    </row>
    <row r="1241" spans="1:9">
      <c r="A1241" s="5"/>
      <c r="B1241" s="6"/>
      <c r="C1241" s="7"/>
      <c r="D1241" s="7"/>
      <c r="E1241" s="7"/>
      <c r="F1241" s="7"/>
      <c r="G1241" s="7"/>
      <c r="H1241" s="7"/>
      <c r="I1241" s="7"/>
    </row>
    <row r="1242" spans="1:9">
      <c r="A1242" s="5"/>
      <c r="B1242" s="6"/>
      <c r="C1242" s="7"/>
      <c r="D1242" s="7"/>
      <c r="E1242" s="7"/>
      <c r="F1242" s="7"/>
      <c r="G1242" s="7"/>
      <c r="H1242" s="7"/>
      <c r="I1242" s="7"/>
    </row>
    <row r="1243" spans="1:9">
      <c r="A1243" s="5"/>
      <c r="B1243" s="6"/>
      <c r="C1243" s="7"/>
      <c r="D1243" s="7"/>
      <c r="E1243" s="7"/>
      <c r="F1243" s="7"/>
      <c r="G1243" s="7"/>
      <c r="H1243" s="7"/>
      <c r="I1243" s="7"/>
    </row>
    <row r="1244" spans="1:9">
      <c r="A1244" s="5"/>
      <c r="B1244" s="6"/>
      <c r="C1244" s="7"/>
      <c r="D1244" s="7"/>
      <c r="E1244" s="7"/>
      <c r="F1244" s="7"/>
      <c r="G1244" s="7"/>
      <c r="H1244" s="7"/>
      <c r="I1244" s="7"/>
    </row>
    <row r="1245" spans="1:9">
      <c r="A1245" s="5"/>
      <c r="B1245" s="6"/>
      <c r="C1245" s="7"/>
      <c r="D1245" s="7"/>
      <c r="E1245" s="7"/>
      <c r="F1245" s="7"/>
      <c r="G1245" s="7"/>
      <c r="H1245" s="7"/>
      <c r="I1245" s="7"/>
    </row>
    <row r="1246" spans="1:9">
      <c r="A1246" s="5"/>
      <c r="B1246" s="6"/>
      <c r="C1246" s="7"/>
      <c r="D1246" s="7"/>
      <c r="E1246" s="7"/>
      <c r="F1246" s="7"/>
      <c r="G1246" s="7"/>
      <c r="H1246" s="7"/>
      <c r="I1246" s="7"/>
    </row>
    <row r="1247" spans="1:9">
      <c r="A1247" s="5"/>
      <c r="B1247" s="6"/>
      <c r="C1247" s="7"/>
      <c r="D1247" s="7"/>
      <c r="E1247" s="7"/>
      <c r="F1247" s="7"/>
      <c r="G1247" s="7"/>
      <c r="H1247" s="7"/>
      <c r="I1247" s="7"/>
    </row>
    <row r="1248" spans="1:9">
      <c r="A1248" s="5"/>
      <c r="B1248" s="6"/>
      <c r="C1248" s="7"/>
      <c r="D1248" s="7"/>
      <c r="E1248" s="7"/>
      <c r="F1248" s="7"/>
      <c r="G1248" s="7"/>
      <c r="H1248" s="7"/>
      <c r="I1248" s="7"/>
    </row>
    <row r="1249" spans="1:9">
      <c r="A1249" s="5"/>
      <c r="B1249" s="6"/>
      <c r="C1249" s="7"/>
      <c r="D1249" s="7"/>
      <c r="E1249" s="7"/>
      <c r="F1249" s="7"/>
      <c r="G1249" s="7"/>
      <c r="H1249" s="7"/>
      <c r="I1249" s="7"/>
    </row>
    <row r="1250" spans="1:9">
      <c r="A1250" s="5"/>
      <c r="B1250" s="6"/>
      <c r="C1250" s="7"/>
      <c r="D1250" s="7"/>
      <c r="E1250" s="7"/>
      <c r="F1250" s="7"/>
      <c r="G1250" s="7"/>
      <c r="H1250" s="7"/>
      <c r="I1250" s="7"/>
    </row>
    <row r="1251" spans="1:9">
      <c r="A1251" s="5"/>
      <c r="B1251" s="6"/>
      <c r="C1251" s="7"/>
      <c r="D1251" s="7"/>
      <c r="E1251" s="7"/>
      <c r="F1251" s="7"/>
      <c r="G1251" s="7"/>
      <c r="H1251" s="7"/>
      <c r="I1251" s="7"/>
    </row>
    <row r="1252" spans="1:9">
      <c r="A1252" s="5"/>
      <c r="B1252" s="6"/>
      <c r="C1252" s="7"/>
      <c r="D1252" s="7"/>
      <c r="E1252" s="7"/>
      <c r="F1252" s="7"/>
      <c r="G1252" s="7"/>
      <c r="H1252" s="7"/>
      <c r="I1252" s="7"/>
    </row>
    <row r="1253" spans="1:9">
      <c r="A1253" s="5"/>
      <c r="B1253" s="6"/>
      <c r="C1253" s="7"/>
      <c r="D1253" s="7"/>
      <c r="E1253" s="7"/>
      <c r="F1253" s="7"/>
      <c r="G1253" s="7"/>
      <c r="H1253" s="7"/>
      <c r="I1253" s="7"/>
    </row>
    <row r="1254" spans="1:9">
      <c r="A1254" s="5"/>
      <c r="B1254" s="6"/>
      <c r="C1254" s="7"/>
      <c r="D1254" s="7"/>
      <c r="E1254" s="7"/>
      <c r="F1254" s="7"/>
      <c r="G1254" s="7"/>
      <c r="H1254" s="7"/>
      <c r="I1254" s="7"/>
    </row>
    <row r="1255" spans="1:9">
      <c r="A1255" s="5"/>
      <c r="B1255" s="6"/>
      <c r="C1255" s="7"/>
      <c r="D1255" s="7"/>
      <c r="E1255" s="7"/>
      <c r="F1255" s="7"/>
      <c r="G1255" s="7"/>
      <c r="H1255" s="7"/>
      <c r="I1255" s="7"/>
    </row>
    <row r="1256" spans="1:9">
      <c r="A1256" s="5"/>
      <c r="B1256" s="6"/>
      <c r="C1256" s="7"/>
      <c r="D1256" s="7"/>
      <c r="E1256" s="7"/>
      <c r="F1256" s="7"/>
      <c r="G1256" s="7"/>
      <c r="H1256" s="7"/>
      <c r="I1256" s="7"/>
    </row>
    <row r="1257" spans="1:9">
      <c r="A1257" s="5"/>
      <c r="B1257" s="6"/>
      <c r="C1257" s="7"/>
      <c r="D1257" s="7"/>
      <c r="E1257" s="7"/>
      <c r="F1257" s="7"/>
      <c r="G1257" s="7"/>
      <c r="H1257" s="7"/>
      <c r="I1257" s="7"/>
    </row>
    <row r="1258" spans="1:9">
      <c r="A1258" s="5"/>
      <c r="B1258" s="6"/>
      <c r="C1258" s="7"/>
      <c r="D1258" s="7"/>
      <c r="E1258" s="7"/>
      <c r="F1258" s="7"/>
      <c r="G1258" s="7"/>
      <c r="H1258" s="7"/>
      <c r="I1258" s="7"/>
    </row>
    <row r="1259" spans="1:9">
      <c r="A1259" s="5"/>
      <c r="B1259" s="6"/>
      <c r="C1259" s="7"/>
      <c r="D1259" s="7"/>
      <c r="E1259" s="7"/>
      <c r="F1259" s="7"/>
      <c r="G1259" s="7"/>
      <c r="H1259" s="7"/>
      <c r="I1259" s="7"/>
    </row>
    <row r="1260" spans="1:9">
      <c r="A1260" s="5"/>
      <c r="B1260" s="6"/>
      <c r="C1260" s="7"/>
      <c r="D1260" s="7"/>
      <c r="E1260" s="7"/>
      <c r="F1260" s="7"/>
      <c r="G1260" s="7"/>
      <c r="H1260" s="7"/>
      <c r="I1260" s="7"/>
    </row>
    <row r="1261" spans="1:9">
      <c r="A1261" s="5"/>
      <c r="B1261" s="6"/>
      <c r="C1261" s="7"/>
      <c r="D1261" s="7"/>
      <c r="E1261" s="7"/>
      <c r="F1261" s="7"/>
      <c r="G1261" s="7"/>
      <c r="H1261" s="7"/>
      <c r="I1261" s="7"/>
    </row>
    <row r="1262" spans="1:9">
      <c r="A1262" s="5"/>
      <c r="B1262" s="6"/>
      <c r="C1262" s="7"/>
      <c r="D1262" s="7"/>
      <c r="E1262" s="7"/>
      <c r="F1262" s="7"/>
      <c r="G1262" s="7"/>
      <c r="H1262" s="7"/>
      <c r="I1262" s="7"/>
    </row>
    <row r="1263" spans="1:9">
      <c r="A1263" s="5"/>
      <c r="B1263" s="6"/>
      <c r="C1263" s="7"/>
      <c r="D1263" s="7"/>
      <c r="E1263" s="7"/>
      <c r="F1263" s="7"/>
      <c r="G1263" s="7"/>
      <c r="H1263" s="7"/>
      <c r="I1263" s="7"/>
    </row>
    <row r="1264" spans="1:9">
      <c r="A1264" s="5"/>
      <c r="B1264" s="6"/>
      <c r="C1264" s="7"/>
      <c r="D1264" s="7"/>
      <c r="E1264" s="7"/>
      <c r="F1264" s="7"/>
      <c r="G1264" s="7"/>
      <c r="H1264" s="7"/>
      <c r="I1264" s="7"/>
    </row>
    <row r="1265" spans="1:9">
      <c r="A1265" s="5"/>
      <c r="B1265" s="6"/>
      <c r="C1265" s="7"/>
      <c r="D1265" s="7"/>
      <c r="E1265" s="7"/>
      <c r="F1265" s="7"/>
      <c r="G1265" s="7"/>
      <c r="H1265" s="7"/>
      <c r="I1265" s="7"/>
    </row>
    <row r="1266" spans="1:9">
      <c r="A1266" s="5"/>
      <c r="B1266" s="6"/>
      <c r="C1266" s="7"/>
      <c r="D1266" s="7"/>
      <c r="E1266" s="7"/>
      <c r="F1266" s="7"/>
      <c r="G1266" s="7"/>
      <c r="H1266" s="7"/>
      <c r="I1266" s="7"/>
    </row>
    <row r="1267" spans="1:9">
      <c r="A1267" s="5"/>
      <c r="B1267" s="6"/>
      <c r="C1267" s="7"/>
      <c r="D1267" s="7"/>
      <c r="E1267" s="7"/>
      <c r="F1267" s="7"/>
      <c r="G1267" s="7"/>
      <c r="H1267" s="7"/>
      <c r="I1267" s="7"/>
    </row>
    <row r="1268" spans="1:9">
      <c r="A1268" s="5"/>
      <c r="B1268" s="6"/>
      <c r="C1268" s="7"/>
      <c r="D1268" s="7"/>
      <c r="E1268" s="7"/>
      <c r="F1268" s="7"/>
      <c r="G1268" s="7"/>
      <c r="H1268" s="7"/>
      <c r="I1268" s="7"/>
    </row>
    <row r="1269" spans="1:9">
      <c r="A1269" s="5"/>
      <c r="B1269" s="6"/>
      <c r="C1269" s="7"/>
      <c r="D1269" s="7"/>
      <c r="E1269" s="7"/>
      <c r="F1269" s="7"/>
      <c r="G1269" s="7"/>
      <c r="H1269" s="7"/>
      <c r="I1269" s="7"/>
    </row>
    <row r="1270" spans="1:9">
      <c r="A1270" s="5"/>
      <c r="B1270" s="6"/>
      <c r="C1270" s="7"/>
      <c r="D1270" s="7"/>
      <c r="E1270" s="7"/>
      <c r="F1270" s="7"/>
      <c r="G1270" s="7"/>
      <c r="H1270" s="7"/>
      <c r="I1270" s="7"/>
    </row>
    <row r="1271" spans="1:9">
      <c r="A1271" s="5"/>
      <c r="B1271" s="6"/>
      <c r="C1271" s="7"/>
      <c r="D1271" s="7"/>
      <c r="E1271" s="7"/>
      <c r="F1271" s="7"/>
      <c r="G1271" s="7"/>
      <c r="H1271" s="7"/>
      <c r="I1271" s="7"/>
    </row>
    <row r="1272" spans="1:9">
      <c r="A1272" s="5"/>
      <c r="B1272" s="6"/>
      <c r="C1272" s="7"/>
      <c r="D1272" s="7"/>
      <c r="E1272" s="7"/>
      <c r="F1272" s="7"/>
      <c r="G1272" s="7"/>
      <c r="H1272" s="7"/>
      <c r="I1272" s="7"/>
    </row>
    <row r="1273" spans="1:9">
      <c r="A1273" s="5"/>
      <c r="B1273" s="6"/>
      <c r="C1273" s="7"/>
      <c r="D1273" s="7"/>
      <c r="E1273" s="7"/>
      <c r="F1273" s="7"/>
      <c r="G1273" s="7"/>
      <c r="H1273" s="7"/>
      <c r="I1273" s="7"/>
    </row>
    <row r="1274" spans="1:9">
      <c r="A1274" s="5"/>
      <c r="B1274" s="6"/>
      <c r="C1274" s="7"/>
      <c r="D1274" s="7"/>
      <c r="E1274" s="7"/>
      <c r="F1274" s="7"/>
      <c r="G1274" s="7"/>
      <c r="H1274" s="7"/>
      <c r="I1274" s="7"/>
    </row>
    <row r="1275" spans="1:9">
      <c r="A1275" s="5"/>
      <c r="B1275" s="6"/>
      <c r="C1275" s="7"/>
      <c r="D1275" s="7"/>
      <c r="E1275" s="7"/>
      <c r="F1275" s="7"/>
      <c r="G1275" s="7"/>
      <c r="H1275" s="7"/>
      <c r="I1275" s="7"/>
    </row>
    <row r="1276" spans="1:9">
      <c r="A1276" s="5"/>
      <c r="B1276" s="6"/>
      <c r="C1276" s="7"/>
      <c r="D1276" s="7"/>
      <c r="E1276" s="7"/>
      <c r="F1276" s="7"/>
      <c r="G1276" s="7"/>
      <c r="H1276" s="7"/>
      <c r="I1276" s="7"/>
    </row>
    <row r="1277" spans="1:9">
      <c r="A1277" s="5"/>
      <c r="B1277" s="6"/>
      <c r="C1277" s="7"/>
      <c r="D1277" s="7"/>
      <c r="E1277" s="7"/>
      <c r="F1277" s="7"/>
      <c r="G1277" s="7"/>
      <c r="H1277" s="7"/>
      <c r="I1277" s="7"/>
    </row>
    <row r="1278" spans="1:9">
      <c r="A1278" s="5"/>
      <c r="B1278" s="6"/>
      <c r="C1278" s="7"/>
      <c r="D1278" s="7"/>
      <c r="E1278" s="7"/>
      <c r="F1278" s="7"/>
      <c r="G1278" s="7"/>
      <c r="H1278" s="7"/>
      <c r="I1278" s="7"/>
    </row>
    <row r="1279" spans="1:9">
      <c r="A1279" s="5"/>
      <c r="B1279" s="6"/>
      <c r="C1279" s="7"/>
      <c r="D1279" s="7"/>
      <c r="E1279" s="7"/>
      <c r="F1279" s="7"/>
      <c r="G1279" s="7"/>
      <c r="H1279" s="7"/>
      <c r="I1279" s="7"/>
    </row>
    <row r="1280" spans="1:9">
      <c r="A1280" s="5"/>
      <c r="B1280" s="6"/>
      <c r="C1280" s="7"/>
      <c r="D1280" s="7"/>
      <c r="E1280" s="7"/>
      <c r="F1280" s="7"/>
      <c r="G1280" s="7"/>
      <c r="H1280" s="7"/>
      <c r="I1280" s="7"/>
    </row>
    <row r="1281" spans="1:9">
      <c r="A1281" s="5"/>
      <c r="B1281" s="6"/>
      <c r="C1281" s="7"/>
      <c r="D1281" s="7"/>
      <c r="E1281" s="7"/>
      <c r="F1281" s="7"/>
      <c r="G1281" s="7"/>
      <c r="H1281" s="7"/>
      <c r="I1281" s="7"/>
    </row>
    <row r="1282" spans="1:9">
      <c r="A1282" s="5"/>
      <c r="B1282" s="6"/>
      <c r="C1282" s="7"/>
      <c r="D1282" s="7"/>
      <c r="E1282" s="7"/>
      <c r="F1282" s="7"/>
      <c r="G1282" s="7"/>
      <c r="H1282" s="7"/>
      <c r="I1282" s="7"/>
    </row>
    <row r="1283" spans="1:9">
      <c r="A1283" s="5"/>
      <c r="B1283" s="6"/>
      <c r="C1283" s="7"/>
      <c r="D1283" s="7"/>
      <c r="E1283" s="7"/>
      <c r="F1283" s="7"/>
      <c r="G1283" s="7"/>
      <c r="H1283" s="7"/>
      <c r="I1283" s="7"/>
    </row>
    <row r="1284" spans="1:9">
      <c r="A1284" s="5"/>
      <c r="B1284" s="6"/>
      <c r="C1284" s="7"/>
      <c r="D1284" s="7"/>
      <c r="E1284" s="7"/>
      <c r="F1284" s="7"/>
      <c r="G1284" s="7"/>
      <c r="H1284" s="7"/>
      <c r="I1284" s="7"/>
    </row>
    <row r="1285" spans="1:9">
      <c r="A1285" s="5"/>
      <c r="B1285" s="6"/>
      <c r="C1285" s="7"/>
      <c r="D1285" s="7"/>
      <c r="E1285" s="7"/>
      <c r="F1285" s="7"/>
      <c r="G1285" s="7"/>
      <c r="H1285" s="7"/>
      <c r="I1285" s="7"/>
    </row>
    <row r="1286" spans="1:9">
      <c r="A1286" s="5"/>
      <c r="B1286" s="6"/>
      <c r="C1286" s="7"/>
      <c r="D1286" s="7"/>
      <c r="E1286" s="7"/>
      <c r="F1286" s="7"/>
      <c r="G1286" s="7"/>
      <c r="H1286" s="7"/>
      <c r="I1286" s="7"/>
    </row>
    <row r="1287" spans="1:9">
      <c r="A1287" s="5"/>
      <c r="B1287" s="6"/>
      <c r="C1287" s="7"/>
      <c r="D1287" s="7"/>
      <c r="E1287" s="7"/>
      <c r="F1287" s="7"/>
      <c r="G1287" s="7"/>
      <c r="H1287" s="7"/>
      <c r="I1287" s="7"/>
    </row>
    <row r="1288" spans="1:9">
      <c r="A1288" s="5"/>
      <c r="B1288" s="6"/>
      <c r="C1288" s="7"/>
      <c r="D1288" s="7"/>
      <c r="E1288" s="7"/>
      <c r="F1288" s="7"/>
      <c r="G1288" s="7"/>
      <c r="H1288" s="7"/>
      <c r="I1288" s="7"/>
    </row>
    <row r="1289" spans="1:9">
      <c r="A1289" s="5"/>
      <c r="B1289" s="6"/>
      <c r="C1289" s="7"/>
      <c r="D1289" s="7"/>
      <c r="E1289" s="7"/>
      <c r="F1289" s="7"/>
      <c r="G1289" s="7"/>
      <c r="H1289" s="7"/>
      <c r="I1289" s="7"/>
    </row>
    <row r="1290" spans="1:9">
      <c r="A1290" s="5"/>
      <c r="B1290" s="6"/>
      <c r="C1290" s="7"/>
      <c r="D1290" s="7"/>
      <c r="E1290" s="7"/>
      <c r="F1290" s="7"/>
      <c r="G1290" s="7"/>
      <c r="H1290" s="7"/>
      <c r="I1290" s="7"/>
    </row>
    <row r="1291" spans="1:9">
      <c r="A1291" s="5"/>
      <c r="B1291" s="6"/>
      <c r="C1291" s="7"/>
      <c r="D1291" s="7"/>
      <c r="E1291" s="7"/>
      <c r="F1291" s="7"/>
      <c r="G1291" s="7"/>
      <c r="H1291" s="7"/>
      <c r="I1291" s="7"/>
    </row>
    <row r="1292" spans="1:9">
      <c r="A1292" s="5"/>
      <c r="B1292" s="6"/>
      <c r="C1292" s="7"/>
      <c r="D1292" s="7"/>
      <c r="E1292" s="7"/>
      <c r="F1292" s="7"/>
      <c r="G1292" s="7"/>
      <c r="H1292" s="7"/>
      <c r="I1292" s="7"/>
    </row>
    <row r="1293" spans="1:9">
      <c r="A1293" s="5"/>
      <c r="B1293" s="6"/>
      <c r="C1293" s="7"/>
      <c r="D1293" s="7"/>
      <c r="E1293" s="7"/>
      <c r="F1293" s="7"/>
      <c r="G1293" s="7"/>
      <c r="H1293" s="7"/>
      <c r="I1293" s="7"/>
    </row>
    <row r="1294" spans="1:9">
      <c r="A1294" s="5"/>
      <c r="B1294" s="6"/>
      <c r="C1294" s="7"/>
      <c r="D1294" s="7"/>
      <c r="E1294" s="7"/>
      <c r="F1294" s="7"/>
      <c r="G1294" s="7"/>
      <c r="H1294" s="7"/>
      <c r="I1294" s="7"/>
    </row>
    <row r="1295" spans="1:9">
      <c r="A1295" s="5"/>
      <c r="B1295" s="6"/>
      <c r="C1295" s="7"/>
      <c r="D1295" s="7"/>
      <c r="E1295" s="7"/>
      <c r="F1295" s="7"/>
      <c r="G1295" s="7"/>
      <c r="H1295" s="7"/>
      <c r="I1295" s="7"/>
    </row>
    <row r="1296" spans="1:9">
      <c r="A1296" s="5"/>
      <c r="B1296" s="6"/>
      <c r="C1296" s="7"/>
      <c r="D1296" s="7"/>
      <c r="E1296" s="7"/>
      <c r="F1296" s="7"/>
      <c r="G1296" s="7"/>
      <c r="H1296" s="7"/>
      <c r="I1296" s="7"/>
    </row>
    <row r="1297" spans="1:9">
      <c r="A1297" s="5"/>
      <c r="B1297" s="6"/>
      <c r="C1297" s="7"/>
      <c r="D1297" s="7"/>
      <c r="E1297" s="7"/>
      <c r="F1297" s="7"/>
      <c r="G1297" s="7"/>
      <c r="H1297" s="7"/>
      <c r="I1297" s="7"/>
    </row>
    <row r="1298" spans="1:9">
      <c r="A1298" s="5"/>
      <c r="B1298" s="6"/>
      <c r="C1298" s="7"/>
      <c r="D1298" s="7"/>
      <c r="E1298" s="7"/>
      <c r="F1298" s="7"/>
      <c r="G1298" s="7"/>
      <c r="H1298" s="7"/>
      <c r="I1298" s="7"/>
    </row>
    <row r="1299" spans="1:9">
      <c r="A1299" s="5"/>
      <c r="B1299" s="6"/>
      <c r="C1299" s="7"/>
      <c r="D1299" s="7"/>
      <c r="E1299" s="7"/>
      <c r="F1299" s="7"/>
      <c r="G1299" s="7"/>
      <c r="H1299" s="7"/>
      <c r="I1299" s="7"/>
    </row>
    <row r="1300" spans="1:9">
      <c r="A1300" s="5"/>
      <c r="B1300" s="6"/>
      <c r="C1300" s="7"/>
      <c r="D1300" s="7"/>
      <c r="E1300" s="7"/>
      <c r="F1300" s="7"/>
      <c r="G1300" s="7"/>
      <c r="H1300" s="7"/>
      <c r="I1300" s="7"/>
    </row>
    <row r="1301" spans="1:9">
      <c r="A1301" s="5"/>
      <c r="B1301" s="6"/>
      <c r="C1301" s="7"/>
      <c r="D1301" s="7"/>
      <c r="E1301" s="7"/>
      <c r="F1301" s="7"/>
      <c r="G1301" s="7"/>
      <c r="H1301" s="7"/>
      <c r="I1301" s="7"/>
    </row>
    <row r="1302" spans="1:9">
      <c r="A1302" s="5"/>
      <c r="B1302" s="6"/>
      <c r="C1302" s="7"/>
      <c r="D1302" s="7"/>
      <c r="E1302" s="7"/>
      <c r="F1302" s="7"/>
      <c r="G1302" s="7"/>
      <c r="H1302" s="7"/>
      <c r="I1302" s="7"/>
    </row>
    <row r="1303" spans="1:9">
      <c r="A1303" s="5"/>
      <c r="B1303" s="6"/>
      <c r="C1303" s="7"/>
      <c r="D1303" s="7"/>
      <c r="E1303" s="7"/>
      <c r="F1303" s="7"/>
      <c r="G1303" s="7"/>
      <c r="H1303" s="7"/>
      <c r="I1303" s="7"/>
    </row>
    <row r="1304" spans="1:9">
      <c r="A1304" s="5"/>
      <c r="B1304" s="6"/>
      <c r="C1304" s="7"/>
      <c r="D1304" s="7"/>
      <c r="E1304" s="7"/>
      <c r="F1304" s="7"/>
      <c r="G1304" s="7"/>
      <c r="H1304" s="7"/>
      <c r="I1304" s="7"/>
    </row>
    <row r="1305" spans="1:9">
      <c r="A1305" s="5"/>
      <c r="B1305" s="6"/>
      <c r="C1305" s="7"/>
      <c r="D1305" s="7"/>
      <c r="E1305" s="7"/>
      <c r="F1305" s="7"/>
      <c r="G1305" s="7"/>
      <c r="H1305" s="7"/>
      <c r="I1305" s="7"/>
    </row>
    <row r="1306" spans="1:9">
      <c r="A1306" s="5"/>
      <c r="B1306" s="6"/>
      <c r="C1306" s="7"/>
      <c r="D1306" s="7"/>
      <c r="E1306" s="7"/>
      <c r="F1306" s="7"/>
      <c r="G1306" s="7"/>
      <c r="H1306" s="7"/>
      <c r="I1306" s="7"/>
    </row>
    <row r="1307" spans="1:9">
      <c r="A1307" s="5"/>
      <c r="B1307" s="6"/>
      <c r="C1307" s="7"/>
      <c r="D1307" s="7"/>
      <c r="E1307" s="7"/>
      <c r="F1307" s="7"/>
      <c r="G1307" s="7"/>
      <c r="H1307" s="7"/>
      <c r="I1307" s="7"/>
    </row>
    <row r="1308" spans="1:9">
      <c r="A1308" s="5"/>
      <c r="B1308" s="6"/>
      <c r="C1308" s="7"/>
      <c r="D1308" s="7"/>
      <c r="E1308" s="7"/>
      <c r="F1308" s="7"/>
      <c r="G1308" s="7"/>
      <c r="H1308" s="7"/>
      <c r="I1308" s="7"/>
    </row>
    <row r="1309" spans="1:9">
      <c r="A1309" s="5"/>
      <c r="B1309" s="6"/>
      <c r="C1309" s="7"/>
      <c r="D1309" s="7"/>
      <c r="E1309" s="7"/>
      <c r="F1309" s="7"/>
      <c r="G1309" s="7"/>
      <c r="H1309" s="7"/>
      <c r="I1309" s="7"/>
    </row>
    <row r="1310" spans="1:9">
      <c r="A1310" s="5"/>
      <c r="B1310" s="6"/>
      <c r="C1310" s="7"/>
      <c r="D1310" s="7"/>
      <c r="E1310" s="7"/>
      <c r="F1310" s="7"/>
      <c r="G1310" s="7"/>
      <c r="H1310" s="7"/>
      <c r="I1310" s="7"/>
    </row>
    <row r="1311" spans="1:9">
      <c r="A1311" s="5"/>
      <c r="B1311" s="6"/>
      <c r="C1311" s="7"/>
      <c r="D1311" s="7"/>
      <c r="E1311" s="7"/>
      <c r="F1311" s="7"/>
      <c r="G1311" s="7"/>
      <c r="H1311" s="7"/>
      <c r="I1311" s="7"/>
    </row>
    <row r="1312" spans="1:9">
      <c r="A1312" s="5"/>
      <c r="B1312" s="6"/>
      <c r="C1312" s="7"/>
      <c r="D1312" s="7"/>
      <c r="E1312" s="7"/>
      <c r="F1312" s="7"/>
      <c r="G1312" s="7"/>
      <c r="H1312" s="7"/>
      <c r="I1312" s="7"/>
    </row>
    <row r="1313" spans="1:9">
      <c r="A1313" s="5"/>
      <c r="B1313" s="6"/>
      <c r="C1313" s="7"/>
      <c r="D1313" s="7"/>
      <c r="E1313" s="7"/>
      <c r="F1313" s="7"/>
      <c r="G1313" s="7"/>
      <c r="H1313" s="7"/>
      <c r="I1313" s="7"/>
    </row>
    <row r="1314" spans="1:9">
      <c r="A1314" s="5"/>
      <c r="B1314" s="6"/>
      <c r="C1314" s="7"/>
      <c r="D1314" s="7"/>
      <c r="E1314" s="7"/>
      <c r="F1314" s="7"/>
      <c r="G1314" s="7"/>
      <c r="H1314" s="7"/>
      <c r="I1314" s="7"/>
    </row>
    <row r="1315" spans="1:9">
      <c r="A1315" s="5"/>
      <c r="B1315" s="6"/>
      <c r="C1315" s="7"/>
      <c r="D1315" s="7"/>
      <c r="E1315" s="7"/>
      <c r="F1315" s="7"/>
      <c r="G1315" s="7"/>
      <c r="H1315" s="7"/>
      <c r="I1315" s="7"/>
    </row>
    <row r="1316" spans="1:9">
      <c r="A1316" s="5"/>
      <c r="B1316" s="6"/>
      <c r="C1316" s="7"/>
      <c r="D1316" s="7"/>
      <c r="E1316" s="7"/>
      <c r="F1316" s="7"/>
      <c r="G1316" s="7"/>
      <c r="H1316" s="7"/>
      <c r="I1316" s="7"/>
    </row>
    <row r="1317" spans="1:9">
      <c r="A1317" s="5"/>
      <c r="B1317" s="6"/>
      <c r="C1317" s="7"/>
      <c r="D1317" s="7"/>
      <c r="E1317" s="7"/>
      <c r="F1317" s="7"/>
      <c r="G1317" s="7"/>
      <c r="H1317" s="7"/>
      <c r="I1317" s="7"/>
    </row>
    <row r="1318" spans="1:9">
      <c r="A1318" s="5"/>
      <c r="B1318" s="6"/>
      <c r="C1318" s="7"/>
      <c r="D1318" s="7"/>
      <c r="E1318" s="7"/>
      <c r="F1318" s="7"/>
      <c r="G1318" s="7"/>
      <c r="H1318" s="7"/>
      <c r="I1318" s="7"/>
    </row>
    <row r="1319" spans="1:9">
      <c r="A1319" s="5"/>
      <c r="B1319" s="6"/>
      <c r="C1319" s="7"/>
      <c r="D1319" s="7"/>
      <c r="E1319" s="7"/>
      <c r="F1319" s="7"/>
      <c r="G1319" s="7"/>
      <c r="H1319" s="7"/>
      <c r="I1319" s="7"/>
    </row>
    <row r="1320" spans="1:9">
      <c r="A1320" s="5"/>
      <c r="B1320" s="6"/>
      <c r="C1320" s="7"/>
      <c r="D1320" s="7"/>
      <c r="E1320" s="7"/>
      <c r="F1320" s="7"/>
      <c r="G1320" s="7"/>
      <c r="H1320" s="7"/>
      <c r="I1320" s="7"/>
    </row>
    <row r="1321" spans="1:9">
      <c r="A1321" s="5"/>
      <c r="B1321" s="6"/>
      <c r="C1321" s="7"/>
      <c r="D1321" s="7"/>
      <c r="E1321" s="7"/>
      <c r="F1321" s="7"/>
      <c r="G1321" s="7"/>
      <c r="H1321" s="7"/>
      <c r="I1321" s="7"/>
    </row>
    <row r="1322" spans="1:9">
      <c r="A1322" s="5"/>
      <c r="B1322" s="6"/>
      <c r="C1322" s="7"/>
      <c r="D1322" s="7"/>
      <c r="E1322" s="7"/>
      <c r="F1322" s="7"/>
      <c r="G1322" s="7"/>
      <c r="H1322" s="7"/>
      <c r="I1322" s="7"/>
    </row>
    <row r="1323" spans="1:9">
      <c r="A1323" s="5"/>
      <c r="B1323" s="6"/>
      <c r="C1323" s="7"/>
      <c r="D1323" s="7"/>
      <c r="E1323" s="7"/>
      <c r="F1323" s="7"/>
      <c r="G1323" s="7"/>
      <c r="H1323" s="7"/>
      <c r="I1323" s="7"/>
    </row>
    <row r="1324" spans="1:9">
      <c r="A1324" s="5"/>
      <c r="B1324" s="6"/>
      <c r="C1324" s="7"/>
      <c r="D1324" s="7"/>
      <c r="E1324" s="7"/>
      <c r="F1324" s="7"/>
      <c r="G1324" s="7"/>
      <c r="H1324" s="7"/>
      <c r="I1324" s="7"/>
    </row>
    <row r="1325" spans="1:9">
      <c r="A1325" s="5"/>
      <c r="B1325" s="6"/>
      <c r="C1325" s="7"/>
      <c r="D1325" s="7"/>
      <c r="E1325" s="7"/>
      <c r="F1325" s="7"/>
      <c r="G1325" s="7"/>
      <c r="H1325" s="7"/>
      <c r="I1325" s="7"/>
    </row>
    <row r="1326" spans="1:9">
      <c r="A1326" s="5"/>
      <c r="B1326" s="6"/>
      <c r="C1326" s="7"/>
      <c r="D1326" s="7"/>
      <c r="E1326" s="7"/>
      <c r="F1326" s="7"/>
      <c r="G1326" s="7"/>
      <c r="H1326" s="7"/>
      <c r="I1326" s="7"/>
    </row>
    <row r="1327" spans="1:9">
      <c r="A1327" s="5"/>
      <c r="B1327" s="6"/>
      <c r="C1327" s="7"/>
      <c r="D1327" s="7"/>
      <c r="E1327" s="7"/>
      <c r="F1327" s="7"/>
      <c r="G1327" s="7"/>
      <c r="H1327" s="7"/>
      <c r="I1327" s="7"/>
    </row>
    <row r="1328" spans="1:9">
      <c r="A1328" s="5"/>
      <c r="B1328" s="6"/>
      <c r="C1328" s="7"/>
      <c r="D1328" s="7"/>
      <c r="E1328" s="7"/>
      <c r="F1328" s="7"/>
      <c r="G1328" s="7"/>
      <c r="H1328" s="7"/>
      <c r="I1328" s="7"/>
    </row>
    <row r="1329" spans="1:9">
      <c r="A1329" s="5"/>
      <c r="B1329" s="6"/>
      <c r="C1329" s="7"/>
      <c r="D1329" s="7"/>
      <c r="E1329" s="7"/>
      <c r="F1329" s="7"/>
      <c r="G1329" s="7"/>
      <c r="H1329" s="7"/>
      <c r="I1329" s="7"/>
    </row>
    <row r="1330" spans="1:9">
      <c r="A1330" s="5"/>
      <c r="B1330" s="6"/>
      <c r="C1330" s="7"/>
      <c r="D1330" s="7"/>
      <c r="E1330" s="7"/>
      <c r="F1330" s="7"/>
      <c r="G1330" s="7"/>
      <c r="H1330" s="7"/>
      <c r="I1330" s="7"/>
    </row>
    <row r="1331" spans="1:9">
      <c r="A1331" s="5"/>
      <c r="B1331" s="6"/>
      <c r="C1331" s="7"/>
      <c r="D1331" s="7"/>
      <c r="E1331" s="7"/>
      <c r="F1331" s="7"/>
      <c r="G1331" s="7"/>
      <c r="H1331" s="7"/>
      <c r="I1331" s="7"/>
    </row>
    <row r="1332" spans="1:9">
      <c r="A1332" s="5"/>
      <c r="B1332" s="6"/>
      <c r="C1332" s="7"/>
      <c r="D1332" s="7"/>
      <c r="E1332" s="7"/>
      <c r="F1332" s="7"/>
      <c r="G1332" s="7"/>
      <c r="H1332" s="7"/>
      <c r="I1332" s="7"/>
    </row>
    <row r="1333" spans="1:9">
      <c r="A1333" s="5"/>
      <c r="B1333" s="6"/>
      <c r="C1333" s="7"/>
      <c r="D1333" s="7"/>
      <c r="E1333" s="7"/>
      <c r="F1333" s="7"/>
      <c r="G1333" s="7"/>
      <c r="H1333" s="7"/>
      <c r="I1333" s="7"/>
    </row>
    <row r="1334" spans="1:9">
      <c r="A1334" s="5"/>
      <c r="B1334" s="6"/>
      <c r="C1334" s="7"/>
      <c r="D1334" s="7"/>
      <c r="E1334" s="7"/>
      <c r="F1334" s="7"/>
      <c r="G1334" s="7"/>
      <c r="H1334" s="7"/>
      <c r="I1334" s="7"/>
    </row>
    <row r="1335" spans="1:9">
      <c r="A1335" s="5"/>
      <c r="B1335" s="6"/>
      <c r="C1335" s="7"/>
      <c r="D1335" s="7"/>
      <c r="E1335" s="7"/>
      <c r="F1335" s="7"/>
      <c r="G1335" s="7"/>
      <c r="H1335" s="7"/>
      <c r="I1335" s="7"/>
    </row>
    <row r="1336" spans="1:9">
      <c r="A1336" s="5"/>
      <c r="B1336" s="6"/>
      <c r="C1336" s="7"/>
      <c r="D1336" s="7"/>
      <c r="E1336" s="7"/>
      <c r="F1336" s="7"/>
      <c r="G1336" s="7"/>
      <c r="H1336" s="7"/>
      <c r="I1336" s="7"/>
    </row>
    <row r="1337" spans="1:9">
      <c r="A1337" s="5"/>
      <c r="B1337" s="6"/>
      <c r="C1337" s="7"/>
      <c r="D1337" s="7"/>
      <c r="E1337" s="7"/>
      <c r="F1337" s="7"/>
      <c r="G1337" s="7"/>
      <c r="H1337" s="7"/>
      <c r="I1337" s="7"/>
    </row>
    <row r="1338" spans="1:9">
      <c r="A1338" s="5"/>
      <c r="B1338" s="6"/>
      <c r="C1338" s="7"/>
      <c r="D1338" s="7"/>
      <c r="E1338" s="7"/>
      <c r="F1338" s="7"/>
      <c r="G1338" s="7"/>
      <c r="H1338" s="7"/>
      <c r="I1338" s="7"/>
    </row>
    <row r="1339" spans="1:9">
      <c r="A1339" s="5"/>
      <c r="B1339" s="6"/>
      <c r="C1339" s="7"/>
      <c r="D1339" s="7"/>
      <c r="E1339" s="7"/>
      <c r="F1339" s="7"/>
      <c r="G1339" s="7"/>
      <c r="H1339" s="7"/>
      <c r="I1339" s="7"/>
    </row>
    <row r="1340" spans="1:9">
      <c r="A1340" s="5"/>
      <c r="B1340" s="6"/>
      <c r="C1340" s="7"/>
      <c r="D1340" s="7"/>
      <c r="E1340" s="7"/>
      <c r="F1340" s="7"/>
      <c r="G1340" s="7"/>
      <c r="H1340" s="7"/>
      <c r="I1340" s="7"/>
    </row>
    <row r="1341" spans="1:9">
      <c r="A1341" s="5"/>
      <c r="B1341" s="6"/>
      <c r="C1341" s="7"/>
      <c r="D1341" s="7"/>
      <c r="E1341" s="7"/>
      <c r="F1341" s="7"/>
      <c r="G1341" s="7"/>
      <c r="H1341" s="7"/>
      <c r="I1341" s="7"/>
    </row>
    <row r="1342" spans="1:9">
      <c r="A1342" s="5"/>
      <c r="B1342" s="6"/>
      <c r="C1342" s="7"/>
      <c r="D1342" s="7"/>
      <c r="E1342" s="7"/>
      <c r="F1342" s="7"/>
      <c r="G1342" s="7"/>
      <c r="H1342" s="7"/>
      <c r="I1342" s="7"/>
    </row>
    <row r="1343" spans="1:9">
      <c r="A1343" s="5"/>
      <c r="B1343" s="6"/>
      <c r="C1343" s="7"/>
      <c r="D1343" s="7"/>
      <c r="E1343" s="7"/>
      <c r="F1343" s="7"/>
      <c r="G1343" s="7"/>
      <c r="H1343" s="7"/>
      <c r="I1343" s="7"/>
    </row>
    <row r="1344" spans="1:9">
      <c r="A1344" s="5"/>
      <c r="B1344" s="6"/>
      <c r="C1344" s="7"/>
      <c r="D1344" s="7"/>
      <c r="E1344" s="7"/>
      <c r="F1344" s="7"/>
      <c r="G1344" s="7"/>
      <c r="H1344" s="7"/>
      <c r="I1344" s="7"/>
    </row>
    <row r="1345" spans="1:9">
      <c r="A1345" s="5"/>
      <c r="B1345" s="6"/>
      <c r="C1345" s="7"/>
      <c r="D1345" s="7"/>
      <c r="E1345" s="7"/>
      <c r="F1345" s="7"/>
      <c r="G1345" s="7"/>
      <c r="H1345" s="7"/>
      <c r="I1345" s="7"/>
    </row>
    <row r="1346" spans="1:9">
      <c r="A1346" s="5"/>
      <c r="B1346" s="6"/>
      <c r="C1346" s="7"/>
      <c r="D1346" s="7"/>
      <c r="E1346" s="7"/>
      <c r="F1346" s="7"/>
      <c r="G1346" s="7"/>
      <c r="H1346" s="7"/>
      <c r="I1346" s="7"/>
    </row>
    <row r="1347" spans="1:9">
      <c r="A1347" s="5"/>
      <c r="B1347" s="6"/>
      <c r="C1347" s="7"/>
      <c r="D1347" s="7"/>
      <c r="E1347" s="7"/>
      <c r="F1347" s="7"/>
      <c r="G1347" s="7"/>
      <c r="H1347" s="7"/>
      <c r="I1347" s="7"/>
    </row>
    <row r="1348" spans="1:9">
      <c r="A1348" s="5"/>
      <c r="B1348" s="6"/>
      <c r="C1348" s="7"/>
      <c r="D1348" s="7"/>
      <c r="E1348" s="7"/>
      <c r="F1348" s="7"/>
      <c r="G1348" s="7"/>
      <c r="H1348" s="7"/>
      <c r="I1348" s="7"/>
    </row>
    <row r="1349" spans="1:9">
      <c r="A1349" s="5"/>
      <c r="B1349" s="6"/>
      <c r="C1349" s="7"/>
      <c r="D1349" s="7"/>
      <c r="E1349" s="7"/>
      <c r="F1349" s="7"/>
      <c r="G1349" s="7"/>
      <c r="H1349" s="7"/>
      <c r="I1349" s="7"/>
    </row>
    <row r="1350" spans="1:9">
      <c r="A1350" s="5"/>
      <c r="B1350" s="6"/>
      <c r="C1350" s="7"/>
      <c r="D1350" s="7"/>
      <c r="E1350" s="7"/>
      <c r="F1350" s="7"/>
      <c r="G1350" s="7"/>
      <c r="H1350" s="7"/>
      <c r="I1350" s="7"/>
    </row>
    <row r="1351" spans="1:9">
      <c r="A1351" s="5"/>
      <c r="B1351" s="6"/>
      <c r="C1351" s="7"/>
      <c r="D1351" s="7"/>
      <c r="E1351" s="7"/>
      <c r="F1351" s="7"/>
      <c r="G1351" s="7"/>
      <c r="H1351" s="7"/>
      <c r="I1351" s="7"/>
    </row>
    <row r="1352" spans="1:9">
      <c r="A1352" s="5"/>
      <c r="B1352" s="6"/>
      <c r="C1352" s="7"/>
      <c r="D1352" s="7"/>
      <c r="E1352" s="7"/>
      <c r="F1352" s="7"/>
      <c r="G1352" s="7"/>
      <c r="H1352" s="7"/>
      <c r="I1352" s="7"/>
    </row>
    <row r="1353" spans="1:9">
      <c r="A1353" s="5"/>
      <c r="B1353" s="6"/>
      <c r="C1353" s="7"/>
      <c r="D1353" s="7"/>
      <c r="E1353" s="7"/>
      <c r="F1353" s="7"/>
      <c r="G1353" s="7"/>
      <c r="H1353" s="7"/>
      <c r="I1353" s="7"/>
    </row>
    <row r="1354" spans="1:9">
      <c r="A1354" s="5"/>
      <c r="B1354" s="6"/>
      <c r="C1354" s="7"/>
      <c r="D1354" s="7"/>
      <c r="E1354" s="7"/>
      <c r="F1354" s="7"/>
      <c r="G1354" s="7"/>
      <c r="H1354" s="7"/>
      <c r="I1354" s="7"/>
    </row>
    <row r="1355" spans="1:9">
      <c r="A1355" s="5"/>
      <c r="B1355" s="6"/>
      <c r="C1355" s="7"/>
      <c r="D1355" s="7"/>
      <c r="E1355" s="7"/>
      <c r="F1355" s="7"/>
      <c r="G1355" s="7"/>
      <c r="H1355" s="7"/>
      <c r="I1355" s="7"/>
    </row>
    <row r="1356" spans="1:9">
      <c r="A1356" s="5"/>
      <c r="B1356" s="6"/>
      <c r="C1356" s="7"/>
      <c r="D1356" s="7"/>
      <c r="E1356" s="7"/>
      <c r="F1356" s="7"/>
      <c r="G1356" s="7"/>
      <c r="H1356" s="7"/>
      <c r="I1356" s="7"/>
    </row>
    <row r="1357" spans="1:9">
      <c r="A1357" s="5"/>
      <c r="B1357" s="6"/>
      <c r="C1357" s="7"/>
      <c r="D1357" s="7"/>
      <c r="E1357" s="7"/>
      <c r="F1357" s="7"/>
      <c r="G1357" s="7"/>
      <c r="H1357" s="7"/>
      <c r="I1357" s="7"/>
    </row>
    <row r="1358" spans="1:9">
      <c r="A1358" s="5"/>
      <c r="B1358" s="6"/>
      <c r="C1358" s="7"/>
      <c r="D1358" s="7"/>
      <c r="E1358" s="7"/>
      <c r="F1358" s="7"/>
      <c r="G1358" s="7"/>
      <c r="H1358" s="7"/>
      <c r="I1358" s="7"/>
    </row>
    <row r="1359" spans="1:9">
      <c r="A1359" s="5"/>
      <c r="B1359" s="6"/>
      <c r="C1359" s="7"/>
      <c r="D1359" s="7"/>
      <c r="E1359" s="7"/>
      <c r="F1359" s="7"/>
      <c r="G1359" s="7"/>
      <c r="H1359" s="7"/>
      <c r="I1359" s="7"/>
    </row>
    <row r="1360" spans="1:9">
      <c r="A1360" s="5"/>
      <c r="B1360" s="6"/>
      <c r="C1360" s="7"/>
      <c r="D1360" s="7"/>
      <c r="E1360" s="7"/>
      <c r="F1360" s="7"/>
      <c r="G1360" s="7"/>
      <c r="H1360" s="7"/>
      <c r="I1360" s="7"/>
    </row>
    <row r="1361" spans="1:9">
      <c r="A1361" s="5"/>
      <c r="B1361" s="6"/>
      <c r="C1361" s="7"/>
      <c r="D1361" s="7"/>
      <c r="E1361" s="7"/>
      <c r="F1361" s="7"/>
      <c r="G1361" s="7"/>
      <c r="H1361" s="7"/>
      <c r="I1361" s="7"/>
    </row>
    <row r="1362" spans="1:9">
      <c r="A1362" s="5"/>
      <c r="B1362" s="6"/>
      <c r="C1362" s="7"/>
      <c r="D1362" s="7"/>
      <c r="E1362" s="7"/>
      <c r="F1362" s="7"/>
      <c r="G1362" s="7"/>
      <c r="H1362" s="7"/>
      <c r="I1362" s="7"/>
    </row>
    <row r="1363" spans="1:9">
      <c r="A1363" s="5"/>
      <c r="B1363" s="6"/>
      <c r="C1363" s="7"/>
      <c r="D1363" s="7"/>
      <c r="E1363" s="7"/>
      <c r="F1363" s="7"/>
      <c r="G1363" s="7"/>
      <c r="H1363" s="7"/>
      <c r="I1363" s="7"/>
    </row>
    <row r="1364" spans="1:9">
      <c r="A1364" s="5"/>
      <c r="B1364" s="6"/>
      <c r="C1364" s="7"/>
      <c r="D1364" s="7"/>
      <c r="E1364" s="7"/>
      <c r="F1364" s="7"/>
      <c r="G1364" s="7"/>
      <c r="H1364" s="7"/>
      <c r="I1364" s="7"/>
    </row>
    <row r="1365" spans="1:9">
      <c r="A1365" s="5"/>
      <c r="B1365" s="6"/>
      <c r="C1365" s="7"/>
      <c r="D1365" s="7"/>
      <c r="E1365" s="7"/>
      <c r="F1365" s="7"/>
      <c r="G1365" s="7"/>
      <c r="H1365" s="7"/>
      <c r="I1365" s="7"/>
    </row>
    <row r="1366" spans="1:9">
      <c r="A1366" s="5"/>
      <c r="B1366" s="6"/>
      <c r="C1366" s="7"/>
      <c r="D1366" s="7"/>
      <c r="E1366" s="7"/>
      <c r="F1366" s="7"/>
      <c r="G1366" s="7"/>
      <c r="H1366" s="7"/>
      <c r="I1366" s="7"/>
    </row>
    <row r="1367" spans="1:9">
      <c r="A1367" s="5"/>
      <c r="B1367" s="6"/>
      <c r="C1367" s="7"/>
      <c r="D1367" s="7"/>
      <c r="E1367" s="7"/>
      <c r="F1367" s="7"/>
      <c r="G1367" s="7"/>
      <c r="H1367" s="7"/>
      <c r="I1367" s="7"/>
    </row>
    <row r="1368" spans="1:9">
      <c r="A1368" s="5"/>
      <c r="B1368" s="6"/>
      <c r="C1368" s="7"/>
      <c r="D1368" s="7"/>
      <c r="E1368" s="7"/>
      <c r="F1368" s="7"/>
      <c r="G1368" s="7"/>
      <c r="H1368" s="7"/>
      <c r="I1368" s="7"/>
    </row>
    <row r="1369" spans="1:9">
      <c r="A1369" s="5"/>
      <c r="B1369" s="6"/>
      <c r="C1369" s="7"/>
      <c r="D1369" s="7"/>
      <c r="E1369" s="7"/>
      <c r="F1369" s="7"/>
      <c r="G1369" s="7"/>
      <c r="H1369" s="7"/>
      <c r="I1369" s="7"/>
    </row>
    <row r="1370" spans="1:9">
      <c r="A1370" s="5"/>
      <c r="B1370" s="6"/>
      <c r="C1370" s="7"/>
      <c r="D1370" s="7"/>
      <c r="E1370" s="7"/>
      <c r="F1370" s="7"/>
      <c r="G1370" s="7"/>
      <c r="H1370" s="7"/>
      <c r="I1370" s="7"/>
    </row>
    <row r="1371" spans="1:9">
      <c r="A1371" s="5"/>
      <c r="B1371" s="6"/>
      <c r="C1371" s="7"/>
      <c r="D1371" s="7"/>
      <c r="E1371" s="7"/>
      <c r="F1371" s="7"/>
      <c r="G1371" s="7"/>
      <c r="H1371" s="7"/>
      <c r="I1371" s="7"/>
    </row>
    <row r="1372" spans="1:9">
      <c r="A1372" s="5"/>
      <c r="B1372" s="6"/>
      <c r="C1372" s="7"/>
      <c r="D1372" s="7"/>
      <c r="E1372" s="7"/>
      <c r="F1372" s="7"/>
      <c r="G1372" s="7"/>
      <c r="H1372" s="7"/>
      <c r="I1372" s="7"/>
    </row>
    <row r="1373" spans="1:9">
      <c r="A1373" s="5"/>
      <c r="B1373" s="6"/>
      <c r="C1373" s="7"/>
      <c r="D1373" s="7"/>
      <c r="E1373" s="7"/>
      <c r="F1373" s="7"/>
      <c r="G1373" s="7"/>
      <c r="H1373" s="7"/>
      <c r="I1373" s="7"/>
    </row>
    <row r="1374" spans="1:9">
      <c r="A1374" s="5"/>
      <c r="B1374" s="6"/>
      <c r="C1374" s="7"/>
      <c r="D1374" s="7"/>
      <c r="E1374" s="7"/>
      <c r="F1374" s="7"/>
      <c r="G1374" s="7"/>
      <c r="H1374" s="7"/>
      <c r="I1374" s="7"/>
    </row>
    <row r="1375" spans="1:9">
      <c r="A1375" s="5"/>
      <c r="B1375" s="6"/>
      <c r="C1375" s="7"/>
      <c r="D1375" s="7"/>
      <c r="E1375" s="7"/>
      <c r="F1375" s="7"/>
      <c r="G1375" s="7"/>
      <c r="H1375" s="7"/>
      <c r="I1375" s="7"/>
    </row>
    <row r="1376" spans="1:9">
      <c r="A1376" s="5"/>
      <c r="B1376" s="6"/>
      <c r="C1376" s="7"/>
      <c r="D1376" s="7"/>
      <c r="E1376" s="7"/>
      <c r="F1376" s="7"/>
      <c r="G1376" s="7"/>
      <c r="H1376" s="7"/>
      <c r="I1376" s="7"/>
    </row>
    <row r="1377" spans="1:9">
      <c r="A1377" s="5"/>
      <c r="B1377" s="6"/>
      <c r="C1377" s="7"/>
      <c r="D1377" s="7"/>
      <c r="E1377" s="7"/>
      <c r="F1377" s="7"/>
      <c r="G1377" s="7"/>
      <c r="H1377" s="7"/>
      <c r="I1377" s="7"/>
    </row>
    <row r="1378" spans="1:9">
      <c r="A1378" s="5"/>
      <c r="B1378" s="6"/>
      <c r="C1378" s="7"/>
      <c r="D1378" s="7"/>
      <c r="E1378" s="7"/>
      <c r="F1378" s="7"/>
      <c r="G1378" s="7"/>
      <c r="H1378" s="7"/>
      <c r="I1378" s="7"/>
    </row>
    <row r="1379" spans="1:9">
      <c r="A1379" s="5"/>
      <c r="B1379" s="6"/>
      <c r="C1379" s="7"/>
      <c r="D1379" s="7"/>
      <c r="E1379" s="7"/>
      <c r="F1379" s="7"/>
      <c r="G1379" s="7"/>
      <c r="H1379" s="7"/>
      <c r="I1379" s="7"/>
    </row>
    <row r="1380" spans="1:9">
      <c r="A1380" s="5"/>
      <c r="B1380" s="6"/>
      <c r="C1380" s="7"/>
      <c r="D1380" s="7"/>
      <c r="E1380" s="7"/>
      <c r="F1380" s="7"/>
      <c r="G1380" s="7"/>
      <c r="H1380" s="7"/>
      <c r="I1380" s="7"/>
    </row>
    <row r="1381" spans="1:9">
      <c r="A1381" s="5"/>
      <c r="B1381" s="6"/>
      <c r="C1381" s="7"/>
      <c r="D1381" s="7"/>
      <c r="E1381" s="7"/>
      <c r="F1381" s="7"/>
      <c r="G1381" s="7"/>
      <c r="H1381" s="7"/>
      <c r="I1381" s="7"/>
    </row>
    <row r="1382" spans="1:9">
      <c r="A1382" s="5"/>
      <c r="B1382" s="6"/>
      <c r="C1382" s="7"/>
      <c r="D1382" s="7"/>
      <c r="E1382" s="7"/>
      <c r="F1382" s="7"/>
      <c r="G1382" s="7"/>
      <c r="H1382" s="7"/>
      <c r="I1382" s="7"/>
    </row>
    <row r="1383" spans="1:9">
      <c r="A1383" s="5"/>
      <c r="B1383" s="6"/>
      <c r="C1383" s="7"/>
      <c r="D1383" s="7"/>
      <c r="E1383" s="7"/>
      <c r="F1383" s="7"/>
      <c r="G1383" s="7"/>
      <c r="H1383" s="7"/>
      <c r="I1383" s="7"/>
    </row>
    <row r="1384" spans="1:9">
      <c r="A1384" s="5"/>
      <c r="B1384" s="6"/>
      <c r="C1384" s="7"/>
      <c r="D1384" s="7"/>
      <c r="E1384" s="7"/>
      <c r="F1384" s="7"/>
      <c r="G1384" s="7"/>
      <c r="H1384" s="7"/>
      <c r="I1384" s="7"/>
    </row>
    <row r="1385" spans="1:9">
      <c r="A1385" s="5"/>
      <c r="B1385" s="6"/>
      <c r="C1385" s="7"/>
      <c r="D1385" s="7"/>
      <c r="E1385" s="7"/>
      <c r="F1385" s="7"/>
      <c r="G1385" s="7"/>
      <c r="H1385" s="7"/>
      <c r="I1385" s="7"/>
    </row>
    <row r="1386" spans="1:9">
      <c r="A1386" s="5"/>
      <c r="B1386" s="6"/>
      <c r="C1386" s="7"/>
      <c r="D1386" s="7"/>
      <c r="E1386" s="7"/>
      <c r="F1386" s="7"/>
      <c r="G1386" s="7"/>
      <c r="H1386" s="7"/>
      <c r="I1386" s="7"/>
    </row>
    <row r="1387" spans="1:9">
      <c r="A1387" s="5"/>
      <c r="B1387" s="6"/>
      <c r="C1387" s="7"/>
      <c r="D1387" s="7"/>
      <c r="E1387" s="7"/>
      <c r="F1387" s="7"/>
      <c r="G1387" s="7"/>
      <c r="H1387" s="7"/>
      <c r="I1387" s="7"/>
    </row>
    <row r="1388" spans="1:9">
      <c r="A1388" s="5"/>
      <c r="B1388" s="6"/>
      <c r="C1388" s="7"/>
      <c r="D1388" s="7"/>
      <c r="E1388" s="7"/>
      <c r="F1388" s="7"/>
      <c r="G1388" s="7"/>
      <c r="H1388" s="7"/>
      <c r="I1388" s="7"/>
    </row>
    <row r="1389" spans="1:9">
      <c r="A1389" s="5"/>
      <c r="B1389" s="6"/>
      <c r="C1389" s="7"/>
      <c r="D1389" s="7"/>
      <c r="E1389" s="7"/>
      <c r="F1389" s="7"/>
      <c r="G1389" s="7"/>
      <c r="H1389" s="7"/>
      <c r="I1389" s="7"/>
    </row>
    <row r="1390" spans="1:9">
      <c r="A1390" s="5"/>
      <c r="B1390" s="6"/>
      <c r="C1390" s="7"/>
      <c r="D1390" s="7"/>
      <c r="E1390" s="7"/>
      <c r="F1390" s="7"/>
      <c r="G1390" s="7"/>
      <c r="H1390" s="7"/>
      <c r="I1390" s="7"/>
    </row>
    <row r="1391" spans="1:9">
      <c r="A1391" s="5"/>
      <c r="B1391" s="6"/>
      <c r="C1391" s="7"/>
      <c r="D1391" s="7"/>
      <c r="E1391" s="7"/>
      <c r="F1391" s="7"/>
      <c r="G1391" s="7"/>
      <c r="H1391" s="7"/>
      <c r="I1391" s="7"/>
    </row>
    <row r="1392" spans="1:9">
      <c r="A1392" s="5"/>
      <c r="B1392" s="6"/>
      <c r="C1392" s="7"/>
      <c r="D1392" s="7"/>
      <c r="E1392" s="7"/>
      <c r="F1392" s="7"/>
      <c r="G1392" s="7"/>
      <c r="H1392" s="7"/>
      <c r="I1392" s="7"/>
    </row>
    <row r="1393" spans="1:9">
      <c r="A1393" s="5"/>
      <c r="B1393" s="6"/>
      <c r="C1393" s="7"/>
      <c r="D1393" s="7"/>
      <c r="E1393" s="7"/>
      <c r="F1393" s="7"/>
      <c r="G1393" s="7"/>
      <c r="H1393" s="7"/>
      <c r="I1393" s="7"/>
    </row>
    <row r="1394" spans="1:9">
      <c r="A1394" s="5"/>
      <c r="B1394" s="6"/>
      <c r="C1394" s="7"/>
      <c r="D1394" s="7"/>
      <c r="E1394" s="7"/>
      <c r="F1394" s="7"/>
      <c r="G1394" s="7"/>
      <c r="H1394" s="7"/>
      <c r="I1394" s="7"/>
    </row>
    <row r="1395" spans="1:9">
      <c r="A1395" s="5"/>
      <c r="B1395" s="6"/>
      <c r="C1395" s="7"/>
      <c r="D1395" s="7"/>
      <c r="E1395" s="7"/>
      <c r="F1395" s="7"/>
      <c r="G1395" s="7"/>
      <c r="H1395" s="7"/>
      <c r="I1395" s="7"/>
    </row>
    <row r="1396" spans="1:9">
      <c r="A1396" s="5"/>
      <c r="B1396" s="6"/>
      <c r="C1396" s="7"/>
      <c r="D1396" s="7"/>
      <c r="E1396" s="7"/>
      <c r="F1396" s="7"/>
      <c r="G1396" s="7"/>
      <c r="H1396" s="7"/>
      <c r="I1396" s="7"/>
    </row>
    <row r="1397" spans="1:9">
      <c r="A1397" s="5"/>
      <c r="B1397" s="6"/>
      <c r="C1397" s="7"/>
      <c r="D1397" s="7"/>
      <c r="E1397" s="7"/>
      <c r="F1397" s="7"/>
      <c r="G1397" s="7"/>
      <c r="H1397" s="7"/>
      <c r="I1397" s="7"/>
    </row>
    <row r="1398" spans="1:9">
      <c r="A1398" s="5"/>
      <c r="B1398" s="6"/>
      <c r="C1398" s="7"/>
      <c r="D1398" s="7"/>
      <c r="E1398" s="7"/>
      <c r="F1398" s="7"/>
      <c r="G1398" s="7"/>
      <c r="H1398" s="7"/>
      <c r="I1398" s="7"/>
    </row>
    <row r="1399" spans="1:9">
      <c r="A1399" s="5"/>
      <c r="B1399" s="6"/>
      <c r="C1399" s="7"/>
      <c r="D1399" s="7"/>
      <c r="E1399" s="7"/>
      <c r="F1399" s="7"/>
      <c r="G1399" s="7"/>
      <c r="H1399" s="7"/>
      <c r="I1399" s="7"/>
    </row>
    <row r="1400" spans="1:9">
      <c r="A1400" s="5"/>
      <c r="B1400" s="6"/>
      <c r="C1400" s="7"/>
      <c r="D1400" s="7"/>
      <c r="E1400" s="7"/>
      <c r="F1400" s="7"/>
      <c r="G1400" s="7"/>
      <c r="H1400" s="7"/>
      <c r="I1400" s="7"/>
    </row>
    <row r="1401" spans="1:9">
      <c r="A1401" s="5"/>
      <c r="B1401" s="6"/>
      <c r="C1401" s="7"/>
      <c r="D1401" s="7"/>
      <c r="E1401" s="7"/>
      <c r="F1401" s="7"/>
      <c r="G1401" s="7"/>
      <c r="H1401" s="7"/>
      <c r="I1401" s="7"/>
    </row>
    <row r="1402" spans="1:9">
      <c r="A1402" s="5"/>
      <c r="B1402" s="6"/>
      <c r="C1402" s="7"/>
      <c r="D1402" s="7"/>
      <c r="E1402" s="7"/>
      <c r="F1402" s="7"/>
      <c r="G1402" s="7"/>
      <c r="H1402" s="7"/>
      <c r="I1402" s="7"/>
    </row>
    <row r="1403" spans="1:9">
      <c r="A1403" s="5"/>
      <c r="B1403" s="6"/>
      <c r="C1403" s="7"/>
      <c r="D1403" s="7"/>
      <c r="E1403" s="7"/>
      <c r="F1403" s="7"/>
      <c r="G1403" s="7"/>
      <c r="H1403" s="7"/>
      <c r="I1403" s="7"/>
    </row>
    <row r="1404" spans="1:9">
      <c r="A1404" s="5"/>
      <c r="B1404" s="6"/>
      <c r="C1404" s="7"/>
      <c r="D1404" s="7"/>
      <c r="E1404" s="7"/>
      <c r="F1404" s="7"/>
      <c r="G1404" s="7"/>
      <c r="H1404" s="7"/>
      <c r="I1404" s="7"/>
    </row>
    <row r="1405" spans="1:9">
      <c r="A1405" s="5"/>
      <c r="B1405" s="6"/>
      <c r="C1405" s="7"/>
      <c r="D1405" s="7"/>
      <c r="E1405" s="7"/>
      <c r="F1405" s="7"/>
      <c r="G1405" s="7"/>
      <c r="H1405" s="7"/>
      <c r="I1405" s="7"/>
    </row>
    <row r="1406" spans="1:9">
      <c r="A1406" s="5"/>
      <c r="B1406" s="6"/>
      <c r="C1406" s="7"/>
      <c r="D1406" s="7"/>
      <c r="E1406" s="7"/>
      <c r="F1406" s="7"/>
      <c r="G1406" s="7"/>
      <c r="H1406" s="7"/>
      <c r="I1406" s="7"/>
    </row>
    <row r="1407" spans="1:9">
      <c r="A1407" s="5"/>
      <c r="B1407" s="6"/>
      <c r="C1407" s="7"/>
      <c r="D1407" s="7"/>
      <c r="E1407" s="7"/>
      <c r="F1407" s="7"/>
      <c r="G1407" s="7"/>
      <c r="H1407" s="7"/>
      <c r="I1407" s="7"/>
    </row>
    <row r="1408" spans="1:9">
      <c r="A1408" s="5"/>
      <c r="B1408" s="6"/>
      <c r="C1408" s="7"/>
      <c r="D1408" s="7"/>
      <c r="E1408" s="7"/>
      <c r="F1408" s="7"/>
      <c r="G1408" s="7"/>
      <c r="H1408" s="7"/>
      <c r="I1408" s="7"/>
    </row>
    <row r="1409" spans="1:9">
      <c r="A1409" s="5"/>
      <c r="B1409" s="6"/>
      <c r="C1409" s="7"/>
      <c r="D1409" s="7"/>
      <c r="E1409" s="7"/>
      <c r="F1409" s="7"/>
      <c r="G1409" s="7"/>
      <c r="H1409" s="7"/>
      <c r="I1409" s="7"/>
    </row>
    <row r="1410" spans="1:9">
      <c r="A1410" s="5"/>
      <c r="B1410" s="6"/>
      <c r="C1410" s="7"/>
      <c r="D1410" s="7"/>
      <c r="E1410" s="7"/>
      <c r="F1410" s="7"/>
      <c r="G1410" s="7"/>
      <c r="H1410" s="7"/>
      <c r="I1410" s="7"/>
    </row>
    <row r="1411" spans="1:9">
      <c r="A1411" s="5"/>
      <c r="B1411" s="6"/>
      <c r="C1411" s="7"/>
      <c r="D1411" s="7"/>
      <c r="E1411" s="7"/>
      <c r="F1411" s="7"/>
      <c r="G1411" s="7"/>
      <c r="H1411" s="7"/>
      <c r="I1411" s="7"/>
    </row>
    <row r="1412" spans="1:9">
      <c r="A1412" s="5"/>
      <c r="B1412" s="6"/>
      <c r="C1412" s="7"/>
      <c r="D1412" s="7"/>
      <c r="E1412" s="7"/>
      <c r="F1412" s="7"/>
      <c r="G1412" s="7"/>
      <c r="H1412" s="7"/>
      <c r="I1412" s="7"/>
    </row>
    <row r="1413" spans="1:9">
      <c r="A1413" s="5"/>
      <c r="B1413" s="6"/>
      <c r="C1413" s="7"/>
      <c r="D1413" s="7"/>
      <c r="E1413" s="7"/>
      <c r="F1413" s="7"/>
      <c r="G1413" s="7"/>
      <c r="H1413" s="7"/>
      <c r="I1413" s="7"/>
    </row>
    <row r="1414" spans="1:9">
      <c r="A1414" s="5"/>
      <c r="B1414" s="6"/>
      <c r="C1414" s="7"/>
      <c r="D1414" s="7"/>
      <c r="E1414" s="7"/>
      <c r="F1414" s="7"/>
      <c r="G1414" s="7"/>
      <c r="H1414" s="7"/>
      <c r="I1414" s="7"/>
    </row>
    <row r="1415" spans="1:9">
      <c r="A1415" s="5"/>
      <c r="B1415" s="6"/>
      <c r="C1415" s="7"/>
      <c r="D1415" s="7"/>
      <c r="E1415" s="7"/>
      <c r="F1415" s="7"/>
      <c r="G1415" s="7"/>
      <c r="H1415" s="7"/>
      <c r="I1415" s="7"/>
    </row>
    <row r="1416" spans="1:9">
      <c r="A1416" s="5"/>
      <c r="B1416" s="6"/>
      <c r="C1416" s="7"/>
      <c r="D1416" s="7"/>
      <c r="E1416" s="7"/>
      <c r="F1416" s="7"/>
      <c r="G1416" s="7"/>
      <c r="H1416" s="7"/>
      <c r="I1416" s="7"/>
    </row>
    <row r="1417" spans="1:9">
      <c r="A1417" s="5"/>
      <c r="B1417" s="6"/>
      <c r="C1417" s="7"/>
      <c r="D1417" s="7"/>
      <c r="E1417" s="7"/>
      <c r="F1417" s="7"/>
      <c r="G1417" s="7"/>
      <c r="H1417" s="7"/>
      <c r="I1417" s="7"/>
    </row>
    <row r="1418" spans="1:9">
      <c r="A1418" s="5"/>
      <c r="B1418" s="6"/>
      <c r="C1418" s="7"/>
      <c r="D1418" s="7"/>
      <c r="E1418" s="7"/>
      <c r="F1418" s="7"/>
      <c r="G1418" s="7"/>
      <c r="H1418" s="7"/>
      <c r="I1418" s="7"/>
    </row>
    <row r="1419" spans="1:9">
      <c r="A1419" s="5"/>
      <c r="B1419" s="6"/>
      <c r="C1419" s="7"/>
      <c r="D1419" s="7"/>
      <c r="E1419" s="7"/>
      <c r="F1419" s="7"/>
      <c r="G1419" s="7"/>
      <c r="H1419" s="7"/>
      <c r="I1419" s="7"/>
    </row>
    <row r="1420" spans="1:9">
      <c r="A1420" s="5"/>
      <c r="B1420" s="6"/>
      <c r="C1420" s="7"/>
      <c r="D1420" s="7"/>
      <c r="E1420" s="7"/>
      <c r="F1420" s="7"/>
      <c r="G1420" s="7"/>
      <c r="H1420" s="7"/>
      <c r="I1420" s="7"/>
    </row>
    <row r="1421" spans="1:9">
      <c r="A1421" s="5"/>
      <c r="B1421" s="6"/>
      <c r="C1421" s="7"/>
      <c r="D1421" s="7"/>
      <c r="E1421" s="7"/>
      <c r="F1421" s="7"/>
      <c r="G1421" s="7"/>
      <c r="H1421" s="7"/>
      <c r="I1421" s="7"/>
    </row>
    <row r="1422" spans="1:9">
      <c r="A1422" s="5"/>
      <c r="B1422" s="6"/>
      <c r="C1422" s="7"/>
      <c r="D1422" s="7"/>
      <c r="E1422" s="7"/>
      <c r="F1422" s="7"/>
      <c r="G1422" s="7"/>
      <c r="H1422" s="7"/>
      <c r="I1422" s="7"/>
    </row>
    <row r="1423" spans="1:9">
      <c r="A1423" s="5"/>
      <c r="B1423" s="6"/>
      <c r="C1423" s="7"/>
      <c r="D1423" s="7"/>
      <c r="E1423" s="7"/>
      <c r="F1423" s="7"/>
      <c r="G1423" s="7"/>
      <c r="H1423" s="7"/>
      <c r="I1423" s="7"/>
    </row>
    <row r="1424" spans="1:9">
      <c r="A1424" s="5"/>
      <c r="B1424" s="6"/>
      <c r="C1424" s="7"/>
      <c r="D1424" s="7"/>
      <c r="E1424" s="7"/>
      <c r="F1424" s="7"/>
      <c r="G1424" s="7"/>
      <c r="H1424" s="7"/>
      <c r="I1424" s="7"/>
    </row>
    <row r="1425" spans="1:9">
      <c r="A1425" s="5"/>
      <c r="B1425" s="6"/>
      <c r="C1425" s="7"/>
      <c r="D1425" s="7"/>
      <c r="E1425" s="7"/>
      <c r="F1425" s="7"/>
      <c r="G1425" s="7"/>
      <c r="H1425" s="7"/>
      <c r="I1425" s="7"/>
    </row>
    <row r="1426" spans="1:9">
      <c r="A1426" s="5"/>
      <c r="B1426" s="6"/>
      <c r="C1426" s="7"/>
      <c r="D1426" s="7"/>
      <c r="E1426" s="7"/>
      <c r="F1426" s="7"/>
      <c r="G1426" s="7"/>
      <c r="H1426" s="7"/>
      <c r="I1426" s="7"/>
    </row>
    <row r="1427" spans="1:9">
      <c r="A1427" s="5"/>
      <c r="B1427" s="6"/>
      <c r="C1427" s="7"/>
      <c r="D1427" s="7"/>
      <c r="E1427" s="7"/>
      <c r="F1427" s="7"/>
      <c r="G1427" s="7"/>
      <c r="H1427" s="7"/>
      <c r="I1427" s="7"/>
    </row>
    <row r="1428" spans="1:9">
      <c r="A1428" s="5"/>
      <c r="B1428" s="6"/>
      <c r="C1428" s="7"/>
      <c r="D1428" s="7"/>
      <c r="E1428" s="7"/>
      <c r="F1428" s="7"/>
      <c r="G1428" s="7"/>
      <c r="H1428" s="7"/>
      <c r="I1428" s="7"/>
    </row>
    <row r="1429" spans="1:9">
      <c r="A1429" s="5"/>
      <c r="B1429" s="6"/>
      <c r="C1429" s="7"/>
      <c r="D1429" s="7"/>
      <c r="E1429" s="7"/>
      <c r="F1429" s="7"/>
      <c r="G1429" s="7"/>
      <c r="H1429" s="7"/>
      <c r="I1429" s="7"/>
    </row>
    <row r="1430" spans="1:9">
      <c r="A1430" s="5"/>
      <c r="B1430" s="6"/>
      <c r="C1430" s="7"/>
      <c r="D1430" s="7"/>
      <c r="E1430" s="7"/>
      <c r="F1430" s="7"/>
      <c r="G1430" s="7"/>
      <c r="H1430" s="7"/>
      <c r="I1430" s="7"/>
    </row>
    <row r="1431" spans="1:9">
      <c r="A1431" s="5"/>
      <c r="B1431" s="6"/>
      <c r="C1431" s="7"/>
      <c r="D1431" s="7"/>
      <c r="E1431" s="7"/>
      <c r="F1431" s="7"/>
      <c r="G1431" s="7"/>
      <c r="H1431" s="7"/>
      <c r="I1431" s="7"/>
    </row>
    <row r="1432" spans="1:9">
      <c r="A1432" s="5"/>
      <c r="B1432" s="6"/>
      <c r="C1432" s="7"/>
      <c r="D1432" s="7"/>
      <c r="E1432" s="7"/>
      <c r="F1432" s="7"/>
      <c r="G1432" s="7"/>
      <c r="H1432" s="7"/>
      <c r="I1432" s="7"/>
    </row>
    <row r="1433" spans="1:9">
      <c r="A1433" s="5"/>
      <c r="B1433" s="6"/>
      <c r="C1433" s="7"/>
      <c r="D1433" s="7"/>
      <c r="E1433" s="7"/>
      <c r="F1433" s="7"/>
      <c r="G1433" s="7"/>
      <c r="H1433" s="7"/>
      <c r="I1433" s="7"/>
    </row>
    <row r="1434" spans="1:9">
      <c r="A1434" s="5"/>
      <c r="B1434" s="6"/>
      <c r="C1434" s="7"/>
      <c r="D1434" s="7"/>
      <c r="E1434" s="7"/>
      <c r="F1434" s="7"/>
      <c r="G1434" s="7"/>
      <c r="H1434" s="7"/>
      <c r="I1434" s="7"/>
    </row>
    <row r="1435" spans="1:9">
      <c r="A1435" s="5"/>
      <c r="B1435" s="6"/>
      <c r="C1435" s="7"/>
      <c r="D1435" s="7"/>
      <c r="E1435" s="7"/>
      <c r="F1435" s="7"/>
      <c r="G1435" s="7"/>
      <c r="H1435" s="7"/>
      <c r="I1435" s="7"/>
    </row>
    <row r="1436" spans="1:9">
      <c r="A1436" s="5"/>
      <c r="B1436" s="6"/>
      <c r="C1436" s="7"/>
      <c r="D1436" s="7"/>
      <c r="E1436" s="7"/>
      <c r="F1436" s="7"/>
      <c r="G1436" s="7"/>
      <c r="H1436" s="7"/>
      <c r="I1436" s="7"/>
    </row>
    <row r="1437" spans="1:9">
      <c r="A1437" s="5"/>
      <c r="B1437" s="6"/>
      <c r="C1437" s="7"/>
      <c r="D1437" s="7"/>
      <c r="E1437" s="7"/>
      <c r="F1437" s="7"/>
      <c r="G1437" s="7"/>
      <c r="H1437" s="7"/>
      <c r="I1437" s="7"/>
    </row>
    <row r="1438" spans="1:9">
      <c r="A1438" s="5"/>
      <c r="B1438" s="6"/>
      <c r="C1438" s="7"/>
      <c r="D1438" s="7"/>
      <c r="E1438" s="7"/>
      <c r="F1438" s="7"/>
      <c r="G1438" s="7"/>
      <c r="H1438" s="7"/>
      <c r="I1438" s="7"/>
    </row>
    <row r="1439" spans="1:9">
      <c r="A1439" s="5"/>
      <c r="B1439" s="6"/>
      <c r="C1439" s="7"/>
      <c r="D1439" s="7"/>
      <c r="E1439" s="7"/>
      <c r="F1439" s="7"/>
      <c r="G1439" s="7"/>
      <c r="H1439" s="7"/>
      <c r="I1439" s="7"/>
    </row>
    <row r="1440" spans="1:9">
      <c r="A1440" s="5"/>
      <c r="B1440" s="6"/>
      <c r="C1440" s="7"/>
      <c r="D1440" s="7"/>
      <c r="E1440" s="7"/>
      <c r="F1440" s="7"/>
      <c r="G1440" s="7"/>
      <c r="H1440" s="7"/>
      <c r="I1440" s="7"/>
    </row>
    <row r="1441" spans="1:9">
      <c r="A1441" s="5"/>
      <c r="B1441" s="6"/>
      <c r="C1441" s="7"/>
      <c r="D1441" s="7"/>
      <c r="E1441" s="7"/>
      <c r="F1441" s="7"/>
      <c r="G1441" s="7"/>
      <c r="H1441" s="7"/>
      <c r="I1441" s="7"/>
    </row>
    <row r="1442" spans="1:9">
      <c r="A1442" s="5"/>
      <c r="B1442" s="6"/>
      <c r="C1442" s="7"/>
      <c r="D1442" s="7"/>
      <c r="E1442" s="7"/>
      <c r="F1442" s="7"/>
      <c r="G1442" s="7"/>
      <c r="H1442" s="7"/>
      <c r="I1442" s="7"/>
    </row>
    <row r="1443" spans="1:9">
      <c r="A1443" s="5"/>
      <c r="B1443" s="6"/>
      <c r="C1443" s="7"/>
      <c r="D1443" s="7"/>
      <c r="E1443" s="7"/>
      <c r="F1443" s="7"/>
      <c r="G1443" s="7"/>
      <c r="H1443" s="7"/>
      <c r="I1443" s="7"/>
    </row>
    <row r="1444" spans="1:9">
      <c r="A1444" s="5"/>
      <c r="B1444" s="6"/>
      <c r="C1444" s="7"/>
      <c r="D1444" s="7"/>
      <c r="E1444" s="7"/>
      <c r="F1444" s="7"/>
      <c r="G1444" s="7"/>
      <c r="H1444" s="7"/>
      <c r="I1444" s="7"/>
    </row>
    <row r="1445" spans="1:9">
      <c r="A1445" s="5"/>
      <c r="B1445" s="6"/>
      <c r="C1445" s="7"/>
      <c r="D1445" s="7"/>
      <c r="E1445" s="7"/>
      <c r="F1445" s="7"/>
      <c r="G1445" s="7"/>
      <c r="H1445" s="7"/>
      <c r="I1445" s="7"/>
    </row>
    <row r="1446" spans="1:9">
      <c r="A1446" s="5"/>
      <c r="B1446" s="6"/>
      <c r="C1446" s="7"/>
      <c r="D1446" s="7"/>
      <c r="E1446" s="7"/>
      <c r="F1446" s="7"/>
      <c r="G1446" s="7"/>
      <c r="H1446" s="7"/>
      <c r="I1446" s="7"/>
    </row>
    <row r="1447" spans="1:9">
      <c r="A1447" s="5"/>
      <c r="B1447" s="6"/>
      <c r="C1447" s="7"/>
      <c r="D1447" s="7"/>
      <c r="E1447" s="7"/>
      <c r="F1447" s="7"/>
      <c r="G1447" s="7"/>
      <c r="H1447" s="7"/>
      <c r="I1447" s="7"/>
    </row>
    <row r="1448" spans="1:9">
      <c r="A1448" s="5"/>
      <c r="B1448" s="6"/>
      <c r="C1448" s="7"/>
      <c r="D1448" s="7"/>
      <c r="E1448" s="7"/>
      <c r="F1448" s="7"/>
      <c r="G1448" s="7"/>
      <c r="H1448" s="7"/>
      <c r="I1448" s="7"/>
    </row>
    <row r="1449" spans="1:9">
      <c r="A1449" s="5"/>
      <c r="B1449" s="6"/>
      <c r="C1449" s="7"/>
      <c r="D1449" s="7"/>
      <c r="E1449" s="7"/>
      <c r="F1449" s="7"/>
      <c r="G1449" s="7"/>
      <c r="H1449" s="7"/>
      <c r="I1449" s="7"/>
    </row>
    <row r="1450" spans="1:9">
      <c r="A1450" s="5"/>
      <c r="B1450" s="6"/>
      <c r="C1450" s="7"/>
      <c r="D1450" s="7"/>
      <c r="E1450" s="7"/>
      <c r="F1450" s="7"/>
      <c r="G1450" s="7"/>
      <c r="H1450" s="7"/>
      <c r="I1450" s="7"/>
    </row>
    <row r="1451" spans="1:9">
      <c r="A1451" s="5"/>
      <c r="B1451" s="6"/>
      <c r="C1451" s="7"/>
      <c r="D1451" s="7"/>
      <c r="E1451" s="7"/>
      <c r="F1451" s="7"/>
      <c r="G1451" s="7"/>
      <c r="H1451" s="7"/>
      <c r="I1451" s="7"/>
    </row>
    <row r="1452" spans="1:9">
      <c r="A1452" s="5"/>
      <c r="B1452" s="6"/>
      <c r="C1452" s="7"/>
      <c r="D1452" s="7"/>
      <c r="E1452" s="7"/>
      <c r="F1452" s="7"/>
      <c r="G1452" s="7"/>
      <c r="H1452" s="7"/>
      <c r="I1452" s="7"/>
    </row>
    <row r="1453" spans="1:9">
      <c r="A1453" s="5"/>
      <c r="B1453" s="6"/>
      <c r="C1453" s="7"/>
      <c r="D1453" s="7"/>
      <c r="E1453" s="7"/>
      <c r="F1453" s="7"/>
      <c r="G1453" s="7"/>
      <c r="H1453" s="7"/>
      <c r="I1453" s="7"/>
    </row>
    <row r="1454" spans="1:9">
      <c r="A1454" s="5"/>
      <c r="B1454" s="6"/>
      <c r="C1454" s="7"/>
      <c r="D1454" s="7"/>
      <c r="E1454" s="7"/>
      <c r="F1454" s="7"/>
      <c r="G1454" s="7"/>
      <c r="H1454" s="7"/>
      <c r="I1454" s="7"/>
    </row>
    <row r="1455" spans="1:9">
      <c r="A1455" s="5"/>
      <c r="B1455" s="6"/>
      <c r="C1455" s="7"/>
      <c r="D1455" s="7"/>
      <c r="E1455" s="7"/>
      <c r="F1455" s="7"/>
      <c r="G1455" s="7"/>
      <c r="H1455" s="7"/>
      <c r="I1455" s="7"/>
    </row>
    <row r="1456" spans="1:9">
      <c r="A1456" s="5"/>
      <c r="B1456" s="6"/>
      <c r="C1456" s="7"/>
      <c r="D1456" s="7"/>
      <c r="E1456" s="7"/>
      <c r="F1456" s="7"/>
      <c r="G1456" s="7"/>
      <c r="H1456" s="7"/>
      <c r="I1456" s="7"/>
    </row>
    <row r="1457" spans="1:9">
      <c r="A1457" s="5"/>
      <c r="B1457" s="6"/>
      <c r="C1457" s="7"/>
      <c r="D1457" s="7"/>
      <c r="E1457" s="7"/>
      <c r="F1457" s="7"/>
      <c r="G1457" s="7"/>
      <c r="H1457" s="7"/>
      <c r="I1457" s="7"/>
    </row>
    <row r="1458" spans="1:9">
      <c r="A1458" s="5"/>
      <c r="B1458" s="6"/>
      <c r="C1458" s="7"/>
      <c r="D1458" s="7"/>
      <c r="E1458" s="7"/>
      <c r="F1458" s="7"/>
      <c r="G1458" s="7"/>
      <c r="H1458" s="7"/>
      <c r="I1458" s="7"/>
    </row>
    <row r="1459" spans="1:9">
      <c r="A1459" s="5"/>
      <c r="B1459" s="6"/>
      <c r="C1459" s="7"/>
      <c r="D1459" s="7"/>
      <c r="E1459" s="7"/>
      <c r="F1459" s="7"/>
      <c r="G1459" s="7"/>
      <c r="H1459" s="7"/>
      <c r="I1459" s="7"/>
    </row>
    <row r="1460" spans="1:9">
      <c r="A1460" s="5"/>
      <c r="B1460" s="6"/>
      <c r="C1460" s="7"/>
      <c r="D1460" s="7"/>
      <c r="E1460" s="7"/>
      <c r="F1460" s="7"/>
      <c r="G1460" s="7"/>
      <c r="H1460" s="7"/>
      <c r="I1460" s="7"/>
    </row>
    <row r="1461" spans="1:9">
      <c r="A1461" s="5"/>
      <c r="B1461" s="6"/>
      <c r="C1461" s="7"/>
      <c r="D1461" s="7"/>
      <c r="E1461" s="7"/>
      <c r="F1461" s="7"/>
      <c r="G1461" s="7"/>
      <c r="H1461" s="7"/>
      <c r="I1461" s="7"/>
    </row>
    <row r="1462" spans="1:9">
      <c r="A1462" s="5"/>
      <c r="B1462" s="6"/>
      <c r="C1462" s="7"/>
      <c r="D1462" s="7"/>
      <c r="E1462" s="7"/>
      <c r="F1462" s="7"/>
      <c r="G1462" s="7"/>
      <c r="H1462" s="7"/>
      <c r="I1462" s="7"/>
    </row>
    <row r="1463" spans="1:9">
      <c r="A1463" s="5"/>
      <c r="B1463" s="6"/>
      <c r="C1463" s="7"/>
      <c r="D1463" s="7"/>
      <c r="E1463" s="7"/>
      <c r="F1463" s="7"/>
      <c r="G1463" s="7"/>
      <c r="H1463" s="7"/>
      <c r="I1463" s="7"/>
    </row>
    <row r="1464" spans="1:9">
      <c r="A1464" s="5"/>
      <c r="B1464" s="6"/>
      <c r="C1464" s="7"/>
      <c r="D1464" s="7"/>
      <c r="E1464" s="7"/>
      <c r="F1464" s="7"/>
      <c r="G1464" s="7"/>
      <c r="H1464" s="7"/>
      <c r="I1464" s="7"/>
    </row>
    <row r="1465" spans="1:9">
      <c r="A1465" s="5"/>
      <c r="B1465" s="6"/>
      <c r="C1465" s="7"/>
      <c r="D1465" s="7"/>
      <c r="E1465" s="7"/>
      <c r="F1465" s="7"/>
      <c r="G1465" s="7"/>
      <c r="H1465" s="7"/>
      <c r="I1465" s="7"/>
    </row>
    <row r="1466" spans="1:9">
      <c r="A1466" s="5"/>
      <c r="B1466" s="6"/>
      <c r="C1466" s="7"/>
      <c r="D1466" s="7"/>
      <c r="E1466" s="7"/>
      <c r="F1466" s="7"/>
      <c r="G1466" s="7"/>
      <c r="H1466" s="7"/>
      <c r="I1466" s="7"/>
    </row>
    <row r="1467" spans="1:9">
      <c r="A1467" s="5"/>
      <c r="B1467" s="6"/>
      <c r="C1467" s="7"/>
      <c r="D1467" s="7"/>
      <c r="E1467" s="7"/>
      <c r="F1467" s="7"/>
      <c r="G1467" s="7"/>
      <c r="H1467" s="7"/>
      <c r="I1467" s="7"/>
    </row>
    <row r="1468" spans="1:9">
      <c r="A1468" s="5"/>
      <c r="B1468" s="6"/>
      <c r="C1468" s="7"/>
      <c r="D1468" s="7"/>
      <c r="E1468" s="7"/>
      <c r="F1468" s="7"/>
      <c r="G1468" s="7"/>
      <c r="H1468" s="7"/>
      <c r="I1468" s="7"/>
    </row>
    <row r="1469" spans="1:9">
      <c r="A1469" s="5"/>
      <c r="B1469" s="6"/>
      <c r="C1469" s="7"/>
      <c r="D1469" s="7"/>
      <c r="E1469" s="7"/>
      <c r="F1469" s="7"/>
      <c r="G1469" s="7"/>
      <c r="H1469" s="7"/>
      <c r="I1469" s="7"/>
    </row>
    <row r="1470" spans="1:9">
      <c r="A1470" s="5"/>
      <c r="B1470" s="6"/>
      <c r="C1470" s="7"/>
      <c r="D1470" s="7"/>
      <c r="E1470" s="7"/>
      <c r="F1470" s="7"/>
      <c r="G1470" s="7"/>
      <c r="H1470" s="7"/>
      <c r="I1470" s="7"/>
    </row>
    <row r="1471" spans="1:9">
      <c r="A1471" s="5"/>
      <c r="B1471" s="6"/>
      <c r="C1471" s="7"/>
      <c r="D1471" s="7"/>
      <c r="E1471" s="7"/>
      <c r="F1471" s="7"/>
      <c r="G1471" s="7"/>
      <c r="H1471" s="7"/>
      <c r="I1471" s="7"/>
    </row>
    <row r="1472" spans="1:9">
      <c r="A1472" s="5"/>
      <c r="B1472" s="6"/>
      <c r="C1472" s="7"/>
      <c r="D1472" s="7"/>
      <c r="E1472" s="7"/>
      <c r="F1472" s="7"/>
      <c r="G1472" s="7"/>
      <c r="H1472" s="7"/>
      <c r="I1472" s="7"/>
    </row>
    <row r="1473" spans="1:9">
      <c r="A1473" s="5"/>
      <c r="B1473" s="6"/>
      <c r="C1473" s="7"/>
      <c r="D1473" s="7"/>
      <c r="E1473" s="7"/>
      <c r="F1473" s="7"/>
      <c r="G1473" s="7"/>
      <c r="H1473" s="7"/>
      <c r="I1473" s="7"/>
    </row>
    <row r="1474" spans="1:9">
      <c r="A1474" s="5"/>
      <c r="B1474" s="6"/>
      <c r="C1474" s="7"/>
      <c r="D1474" s="7"/>
      <c r="E1474" s="7"/>
      <c r="F1474" s="7"/>
      <c r="G1474" s="7"/>
      <c r="H1474" s="7"/>
      <c r="I1474" s="7"/>
    </row>
    <row r="1475" spans="1:9">
      <c r="A1475" s="5"/>
      <c r="B1475" s="6"/>
      <c r="C1475" s="7"/>
      <c r="D1475" s="7"/>
      <c r="E1475" s="7"/>
      <c r="F1475" s="7"/>
      <c r="G1475" s="7"/>
      <c r="H1475" s="7"/>
      <c r="I1475" s="7"/>
    </row>
    <row r="1476" spans="1:9">
      <c r="A1476" s="5"/>
      <c r="B1476" s="6"/>
      <c r="C1476" s="7"/>
      <c r="D1476" s="7"/>
      <c r="E1476" s="7"/>
      <c r="F1476" s="7"/>
      <c r="G1476" s="7"/>
      <c r="H1476" s="7"/>
      <c r="I1476" s="7"/>
    </row>
    <row r="1477" spans="1:9">
      <c r="A1477" s="5"/>
      <c r="B1477" s="6"/>
      <c r="C1477" s="7"/>
      <c r="D1477" s="7"/>
      <c r="E1477" s="7"/>
      <c r="F1477" s="7"/>
      <c r="G1477" s="7"/>
      <c r="H1477" s="7"/>
      <c r="I1477" s="7"/>
    </row>
    <row r="1478" spans="1:9">
      <c r="A1478" s="5"/>
      <c r="B1478" s="6"/>
      <c r="C1478" s="7"/>
      <c r="D1478" s="7"/>
      <c r="E1478" s="7"/>
      <c r="F1478" s="7"/>
      <c r="G1478" s="7"/>
      <c r="H1478" s="7"/>
      <c r="I1478" s="7"/>
    </row>
    <row r="1479" spans="1:9">
      <c r="A1479" s="5"/>
      <c r="B1479" s="6"/>
      <c r="C1479" s="7"/>
      <c r="D1479" s="7"/>
      <c r="E1479" s="7"/>
      <c r="F1479" s="7"/>
      <c r="G1479" s="7"/>
      <c r="H1479" s="7"/>
      <c r="I1479" s="7"/>
    </row>
    <row r="1480" spans="1:9">
      <c r="A1480" s="5"/>
      <c r="B1480" s="6"/>
      <c r="C1480" s="7"/>
      <c r="D1480" s="7"/>
      <c r="E1480" s="7"/>
      <c r="F1480" s="7"/>
      <c r="G1480" s="7"/>
      <c r="H1480" s="7"/>
      <c r="I1480" s="7"/>
    </row>
    <row r="1481" spans="1:9">
      <c r="A1481" s="5"/>
      <c r="B1481" s="6"/>
      <c r="C1481" s="7"/>
      <c r="D1481" s="7"/>
      <c r="E1481" s="7"/>
      <c r="F1481" s="7"/>
      <c r="G1481" s="7"/>
      <c r="H1481" s="7"/>
      <c r="I1481" s="7"/>
    </row>
    <row r="1482" spans="1:9">
      <c r="A1482" s="5"/>
      <c r="B1482" s="6"/>
      <c r="C1482" s="7"/>
      <c r="D1482" s="7"/>
      <c r="E1482" s="7"/>
      <c r="F1482" s="7"/>
      <c r="G1482" s="7"/>
      <c r="H1482" s="7"/>
      <c r="I1482" s="7"/>
    </row>
    <row r="1483" spans="1:9">
      <c r="A1483" s="5"/>
      <c r="B1483" s="6"/>
      <c r="C1483" s="7"/>
      <c r="D1483" s="7"/>
      <c r="E1483" s="7"/>
      <c r="F1483" s="7"/>
      <c r="G1483" s="7"/>
      <c r="H1483" s="7"/>
      <c r="I1483" s="7"/>
    </row>
    <row r="1484" spans="1:9">
      <c r="A1484" s="5"/>
      <c r="B1484" s="6"/>
      <c r="C1484" s="7"/>
      <c r="D1484" s="7"/>
      <c r="E1484" s="7"/>
      <c r="F1484" s="7"/>
      <c r="G1484" s="7"/>
      <c r="H1484" s="7"/>
      <c r="I1484" s="7"/>
    </row>
    <row r="1485" spans="1:9">
      <c r="A1485" s="5"/>
      <c r="B1485" s="6"/>
      <c r="C1485" s="7"/>
      <c r="D1485" s="7"/>
      <c r="E1485" s="7"/>
      <c r="F1485" s="7"/>
      <c r="G1485" s="7"/>
      <c r="H1485" s="7"/>
      <c r="I1485" s="7"/>
    </row>
    <row r="1486" spans="1:9">
      <c r="A1486" s="5"/>
      <c r="B1486" s="6"/>
      <c r="C1486" s="7"/>
      <c r="D1486" s="7"/>
      <c r="E1486" s="7"/>
      <c r="F1486" s="7"/>
      <c r="G1486" s="7"/>
      <c r="H1486" s="7"/>
      <c r="I1486" s="7"/>
    </row>
    <row r="1487" spans="1:9">
      <c r="A1487" s="5"/>
      <c r="B1487" s="6"/>
      <c r="C1487" s="7"/>
      <c r="D1487" s="7"/>
      <c r="E1487" s="7"/>
      <c r="F1487" s="7"/>
      <c r="G1487" s="7"/>
      <c r="H1487" s="7"/>
      <c r="I1487" s="7"/>
    </row>
    <row r="1488" spans="1:9">
      <c r="A1488" s="5"/>
      <c r="B1488" s="6"/>
      <c r="C1488" s="7"/>
      <c r="D1488" s="7"/>
      <c r="E1488" s="7"/>
      <c r="F1488" s="7"/>
      <c r="G1488" s="7"/>
      <c r="H1488" s="7"/>
      <c r="I1488" s="7"/>
    </row>
    <row r="1489" spans="1:9">
      <c r="A1489" s="5"/>
      <c r="B1489" s="6"/>
      <c r="C1489" s="7"/>
      <c r="D1489" s="7"/>
      <c r="E1489" s="7"/>
      <c r="F1489" s="7"/>
      <c r="G1489" s="7"/>
      <c r="H1489" s="7"/>
      <c r="I1489" s="7"/>
    </row>
    <row r="1490" spans="1:9">
      <c r="A1490" s="5"/>
      <c r="B1490" s="6"/>
      <c r="C1490" s="7"/>
      <c r="D1490" s="7"/>
      <c r="E1490" s="7"/>
      <c r="F1490" s="7"/>
      <c r="G1490" s="7"/>
      <c r="H1490" s="7"/>
      <c r="I1490" s="7"/>
    </row>
    <row r="1491" spans="1:9">
      <c r="A1491" s="5"/>
      <c r="B1491" s="6"/>
      <c r="C1491" s="7"/>
      <c r="D1491" s="7"/>
      <c r="E1491" s="7"/>
      <c r="F1491" s="7"/>
      <c r="G1491" s="7"/>
      <c r="H1491" s="7"/>
      <c r="I1491" s="7"/>
    </row>
    <row r="1492" spans="1:9">
      <c r="A1492" s="5"/>
      <c r="B1492" s="6"/>
      <c r="C1492" s="7"/>
      <c r="D1492" s="7"/>
      <c r="E1492" s="7"/>
      <c r="F1492" s="7"/>
      <c r="G1492" s="7"/>
      <c r="H1492" s="7"/>
      <c r="I1492" s="7"/>
    </row>
    <row r="1493" spans="1:9">
      <c r="A1493" s="5"/>
      <c r="B1493" s="6"/>
      <c r="C1493" s="7"/>
      <c r="D1493" s="7"/>
      <c r="E1493" s="7"/>
      <c r="F1493" s="7"/>
      <c r="G1493" s="7"/>
      <c r="H1493" s="7"/>
      <c r="I1493" s="7"/>
    </row>
    <row r="1494" spans="1:9">
      <c r="A1494" s="5"/>
      <c r="B1494" s="6"/>
      <c r="C1494" s="7"/>
      <c r="D1494" s="7"/>
      <c r="E1494" s="7"/>
      <c r="F1494" s="7"/>
      <c r="G1494" s="7"/>
      <c r="H1494" s="7"/>
      <c r="I1494" s="7"/>
    </row>
    <row r="1495" spans="1:9">
      <c r="A1495" s="5"/>
      <c r="B1495" s="6"/>
      <c r="C1495" s="7"/>
      <c r="D1495" s="7"/>
      <c r="E1495" s="7"/>
      <c r="F1495" s="7"/>
      <c r="G1495" s="7"/>
      <c r="H1495" s="7"/>
      <c r="I1495" s="7"/>
    </row>
    <row r="1496" spans="1:9">
      <c r="A1496" s="5"/>
      <c r="B1496" s="6"/>
      <c r="C1496" s="7"/>
      <c r="D1496" s="7"/>
      <c r="E1496" s="7"/>
      <c r="F1496" s="7"/>
      <c r="G1496" s="7"/>
      <c r="H1496" s="7"/>
      <c r="I1496" s="7"/>
    </row>
    <row r="1497" spans="1:9">
      <c r="A1497" s="5"/>
      <c r="B1497" s="6"/>
      <c r="C1497" s="7"/>
      <c r="D1497" s="7"/>
      <c r="E1497" s="7"/>
      <c r="F1497" s="7"/>
      <c r="G1497" s="7"/>
      <c r="H1497" s="7"/>
      <c r="I1497" s="7"/>
    </row>
    <row r="1498" spans="1:9">
      <c r="A1498" s="5"/>
      <c r="B1498" s="6"/>
      <c r="C1498" s="7"/>
      <c r="D1498" s="7"/>
      <c r="E1498" s="7"/>
      <c r="F1498" s="7"/>
      <c r="G1498" s="7"/>
      <c r="H1498" s="7"/>
      <c r="I1498" s="7"/>
    </row>
    <row r="1499" spans="1:9">
      <c r="A1499" s="5"/>
      <c r="B1499" s="6"/>
      <c r="C1499" s="7"/>
      <c r="D1499" s="7"/>
      <c r="E1499" s="7"/>
      <c r="F1499" s="7"/>
      <c r="G1499" s="7"/>
      <c r="H1499" s="7"/>
      <c r="I1499" s="7"/>
    </row>
    <row r="1500" spans="1:9">
      <c r="A1500" s="5"/>
      <c r="B1500" s="6"/>
      <c r="C1500" s="7"/>
      <c r="D1500" s="7"/>
      <c r="E1500" s="7"/>
      <c r="F1500" s="7"/>
      <c r="G1500" s="7"/>
      <c r="H1500" s="7"/>
      <c r="I1500" s="7"/>
    </row>
    <row r="1501" spans="1:9">
      <c r="A1501" s="5"/>
      <c r="B1501" s="6"/>
      <c r="C1501" s="7"/>
      <c r="D1501" s="7"/>
      <c r="E1501" s="7"/>
      <c r="F1501" s="7"/>
      <c r="G1501" s="7"/>
      <c r="H1501" s="7"/>
      <c r="I1501" s="7"/>
    </row>
    <row r="1502" spans="1:9">
      <c r="A1502" s="5"/>
      <c r="B1502" s="6"/>
      <c r="C1502" s="7"/>
      <c r="D1502" s="7"/>
      <c r="E1502" s="7"/>
      <c r="F1502" s="7"/>
      <c r="G1502" s="7"/>
      <c r="H1502" s="7"/>
      <c r="I1502" s="7"/>
    </row>
    <row r="1503" spans="1:9">
      <c r="A1503" s="5"/>
      <c r="B1503" s="6"/>
      <c r="C1503" s="7"/>
      <c r="D1503" s="7"/>
      <c r="E1503" s="7"/>
      <c r="F1503" s="7"/>
      <c r="G1503" s="7"/>
      <c r="H1503" s="7"/>
      <c r="I1503" s="7"/>
    </row>
    <row r="1504" spans="1:9">
      <c r="A1504" s="5"/>
      <c r="B1504" s="6"/>
      <c r="C1504" s="7"/>
      <c r="D1504" s="7"/>
      <c r="E1504" s="7"/>
      <c r="F1504" s="7"/>
      <c r="G1504" s="7"/>
      <c r="H1504" s="7"/>
      <c r="I1504" s="7"/>
    </row>
    <row r="1505" spans="1:9">
      <c r="A1505" s="5"/>
      <c r="B1505" s="6"/>
      <c r="C1505" s="7"/>
      <c r="D1505" s="7"/>
      <c r="E1505" s="7"/>
      <c r="F1505" s="7"/>
      <c r="G1505" s="7"/>
      <c r="H1505" s="7"/>
      <c r="I1505" s="7"/>
    </row>
    <row r="1506" spans="1:9">
      <c r="A1506" s="5"/>
      <c r="B1506" s="6"/>
      <c r="C1506" s="7"/>
      <c r="D1506" s="7"/>
      <c r="E1506" s="7"/>
      <c r="F1506" s="7"/>
      <c r="G1506" s="7"/>
      <c r="H1506" s="7"/>
      <c r="I1506" s="7"/>
    </row>
    <row r="1507" spans="1:9">
      <c r="A1507" s="5"/>
      <c r="B1507" s="6"/>
      <c r="C1507" s="7"/>
      <c r="D1507" s="7"/>
      <c r="E1507" s="7"/>
      <c r="F1507" s="7"/>
      <c r="G1507" s="7"/>
      <c r="H1507" s="7"/>
      <c r="I1507" s="7"/>
    </row>
    <row r="1508" spans="1:9">
      <c r="A1508" s="5"/>
      <c r="B1508" s="6"/>
      <c r="C1508" s="7"/>
      <c r="D1508" s="7"/>
      <c r="E1508" s="7"/>
      <c r="F1508" s="7"/>
      <c r="G1508" s="7"/>
      <c r="H1508" s="7"/>
      <c r="I1508" s="7"/>
    </row>
    <row r="1509" spans="1:9">
      <c r="A1509" s="5"/>
      <c r="B1509" s="6"/>
      <c r="C1509" s="7"/>
      <c r="D1509" s="7"/>
      <c r="E1509" s="7"/>
      <c r="F1509" s="7"/>
      <c r="G1509" s="7"/>
      <c r="H1509" s="7"/>
      <c r="I1509" s="7"/>
    </row>
    <row r="1510" spans="1:9">
      <c r="A1510" s="5"/>
      <c r="B1510" s="6"/>
      <c r="C1510" s="7"/>
      <c r="D1510" s="7"/>
      <c r="E1510" s="7"/>
      <c r="F1510" s="7"/>
      <c r="G1510" s="7"/>
      <c r="H1510" s="7"/>
      <c r="I1510" s="7"/>
    </row>
    <row r="1511" spans="1:9">
      <c r="A1511" s="5"/>
      <c r="B1511" s="6"/>
      <c r="C1511" s="7"/>
      <c r="D1511" s="7"/>
      <c r="E1511" s="7"/>
      <c r="F1511" s="7"/>
      <c r="G1511" s="7"/>
      <c r="H1511" s="7"/>
      <c r="I1511" s="7"/>
    </row>
    <row r="1512" spans="1:9">
      <c r="A1512" s="5"/>
      <c r="B1512" s="6"/>
      <c r="C1512" s="7"/>
      <c r="D1512" s="7"/>
      <c r="E1512" s="7"/>
      <c r="F1512" s="7"/>
      <c r="G1512" s="7"/>
      <c r="H1512" s="7"/>
      <c r="I1512" s="7"/>
    </row>
    <row r="1513" spans="1:9">
      <c r="A1513" s="5"/>
      <c r="B1513" s="6"/>
      <c r="C1513" s="7"/>
      <c r="D1513" s="7"/>
      <c r="E1513" s="7"/>
      <c r="F1513" s="7"/>
      <c r="G1513" s="7"/>
      <c r="H1513" s="7"/>
      <c r="I1513" s="7"/>
    </row>
    <row r="1514" spans="1:9">
      <c r="A1514" s="5"/>
      <c r="B1514" s="6"/>
      <c r="C1514" s="7"/>
      <c r="D1514" s="7"/>
      <c r="E1514" s="7"/>
      <c r="F1514" s="7"/>
      <c r="G1514" s="7"/>
      <c r="H1514" s="7"/>
      <c r="I1514" s="7"/>
    </row>
    <row r="1515" spans="1:9">
      <c r="A1515" s="5"/>
      <c r="B1515" s="6"/>
      <c r="C1515" s="7"/>
      <c r="D1515" s="7"/>
      <c r="E1515" s="7"/>
      <c r="F1515" s="7"/>
      <c r="G1515" s="7"/>
      <c r="H1515" s="7"/>
      <c r="I1515" s="7"/>
    </row>
    <row r="1516" spans="1:9">
      <c r="A1516" s="5"/>
      <c r="B1516" s="6"/>
      <c r="C1516" s="7"/>
      <c r="D1516" s="7"/>
      <c r="E1516" s="7"/>
      <c r="F1516" s="7"/>
      <c r="G1516" s="7"/>
      <c r="H1516" s="7"/>
      <c r="I1516" s="7"/>
    </row>
    <row r="1517" spans="1:9">
      <c r="A1517" s="5"/>
      <c r="B1517" s="6"/>
      <c r="C1517" s="7"/>
      <c r="D1517" s="7"/>
      <c r="E1517" s="7"/>
      <c r="F1517" s="7"/>
      <c r="G1517" s="7"/>
      <c r="H1517" s="7"/>
      <c r="I1517" s="7"/>
    </row>
    <row r="1518" spans="1:9">
      <c r="A1518" s="5"/>
      <c r="B1518" s="6"/>
      <c r="C1518" s="7"/>
      <c r="D1518" s="7"/>
      <c r="E1518" s="7"/>
      <c r="F1518" s="7"/>
      <c r="G1518" s="7"/>
      <c r="H1518" s="7"/>
      <c r="I1518" s="7"/>
    </row>
    <row r="1519" spans="1:9">
      <c r="A1519" s="5"/>
      <c r="B1519" s="6"/>
      <c r="C1519" s="7"/>
      <c r="D1519" s="7"/>
      <c r="E1519" s="7"/>
      <c r="F1519" s="7"/>
      <c r="G1519" s="7"/>
      <c r="H1519" s="7"/>
      <c r="I1519" s="7"/>
    </row>
    <row r="1520" spans="1:9">
      <c r="A1520" s="5"/>
      <c r="B1520" s="6"/>
      <c r="C1520" s="7"/>
      <c r="D1520" s="7"/>
      <c r="E1520" s="7"/>
      <c r="F1520" s="7"/>
      <c r="G1520" s="7"/>
      <c r="H1520" s="7"/>
      <c r="I1520" s="7"/>
    </row>
    <row r="1521" spans="1:9">
      <c r="A1521" s="5"/>
      <c r="B1521" s="6"/>
      <c r="C1521" s="7"/>
      <c r="D1521" s="7"/>
      <c r="E1521" s="7"/>
      <c r="F1521" s="7"/>
      <c r="G1521" s="7"/>
      <c r="H1521" s="7"/>
      <c r="I1521" s="7"/>
    </row>
    <row r="1522" spans="1:9">
      <c r="A1522" s="5"/>
      <c r="B1522" s="6"/>
      <c r="C1522" s="7"/>
      <c r="D1522" s="7"/>
      <c r="E1522" s="7"/>
      <c r="F1522" s="7"/>
      <c r="G1522" s="7"/>
      <c r="H1522" s="7"/>
      <c r="I1522" s="7"/>
    </row>
    <row r="1523" spans="1:9">
      <c r="A1523" s="5"/>
      <c r="B1523" s="6"/>
      <c r="C1523" s="7"/>
      <c r="D1523" s="7"/>
      <c r="E1523" s="7"/>
      <c r="F1523" s="7"/>
      <c r="G1523" s="7"/>
      <c r="H1523" s="7"/>
      <c r="I1523" s="7"/>
    </row>
    <row r="1524" spans="1:9">
      <c r="A1524" s="5"/>
      <c r="B1524" s="6"/>
      <c r="C1524" s="7"/>
      <c r="D1524" s="7"/>
      <c r="E1524" s="7"/>
      <c r="F1524" s="7"/>
      <c r="G1524" s="7"/>
      <c r="H1524" s="7"/>
      <c r="I1524" s="7"/>
    </row>
    <row r="1525" spans="1:9">
      <c r="A1525" s="5"/>
      <c r="B1525" s="6"/>
      <c r="C1525" s="7"/>
      <c r="D1525" s="7"/>
      <c r="E1525" s="7"/>
      <c r="F1525" s="7"/>
      <c r="G1525" s="7"/>
      <c r="H1525" s="7"/>
      <c r="I1525" s="7"/>
    </row>
    <row r="1526" spans="1:9">
      <c r="A1526" s="5"/>
      <c r="B1526" s="6"/>
      <c r="C1526" s="7"/>
      <c r="D1526" s="7"/>
      <c r="E1526" s="7"/>
      <c r="F1526" s="7"/>
      <c r="G1526" s="7"/>
      <c r="H1526" s="7"/>
      <c r="I1526" s="7"/>
    </row>
    <row r="1527" spans="1:9">
      <c r="A1527" s="5"/>
      <c r="B1527" s="6"/>
      <c r="C1527" s="7"/>
      <c r="D1527" s="7"/>
      <c r="E1527" s="7"/>
      <c r="F1527" s="7"/>
      <c r="G1527" s="7"/>
      <c r="H1527" s="7"/>
      <c r="I1527" s="7"/>
    </row>
    <row r="1528" spans="1:9">
      <c r="A1528" s="5"/>
      <c r="B1528" s="6"/>
      <c r="C1528" s="7"/>
      <c r="D1528" s="7"/>
      <c r="E1528" s="7"/>
      <c r="F1528" s="7"/>
      <c r="G1528" s="7"/>
      <c r="H1528" s="7"/>
      <c r="I1528" s="7"/>
    </row>
    <row r="1529" spans="1:9">
      <c r="A1529" s="5"/>
      <c r="B1529" s="6"/>
      <c r="C1529" s="7"/>
      <c r="D1529" s="7"/>
      <c r="E1529" s="7"/>
      <c r="F1529" s="7"/>
      <c r="G1529" s="7"/>
      <c r="H1529" s="7"/>
      <c r="I1529" s="7"/>
    </row>
    <row r="1530" spans="1:9">
      <c r="A1530" s="5"/>
      <c r="B1530" s="6"/>
      <c r="C1530" s="7"/>
      <c r="D1530" s="7"/>
      <c r="E1530" s="7"/>
      <c r="F1530" s="7"/>
      <c r="G1530" s="7"/>
      <c r="H1530" s="7"/>
      <c r="I1530" s="7"/>
    </row>
    <row r="1531" spans="1:9">
      <c r="A1531" s="5"/>
      <c r="B1531" s="6"/>
      <c r="C1531" s="7"/>
      <c r="D1531" s="7"/>
      <c r="E1531" s="7"/>
      <c r="F1531" s="7"/>
      <c r="G1531" s="7"/>
      <c r="H1531" s="7"/>
      <c r="I1531" s="7"/>
    </row>
    <row r="1532" spans="1:9">
      <c r="A1532" s="5"/>
      <c r="B1532" s="6"/>
      <c r="C1532" s="7"/>
      <c r="D1532" s="7"/>
      <c r="E1532" s="7"/>
      <c r="F1532" s="7"/>
      <c r="G1532" s="7"/>
      <c r="H1532" s="7"/>
      <c r="I1532" s="7"/>
    </row>
    <row r="1533" spans="1:9">
      <c r="A1533" s="5"/>
      <c r="B1533" s="6"/>
      <c r="C1533" s="7"/>
      <c r="D1533" s="7"/>
      <c r="E1533" s="7"/>
      <c r="F1533" s="7"/>
      <c r="G1533" s="7"/>
      <c r="H1533" s="7"/>
      <c r="I1533" s="7"/>
    </row>
    <row r="1534" spans="1:9">
      <c r="A1534" s="5"/>
      <c r="B1534" s="6"/>
      <c r="C1534" s="7"/>
      <c r="D1534" s="7"/>
      <c r="E1534" s="7"/>
      <c r="F1534" s="7"/>
      <c r="G1534" s="7"/>
      <c r="H1534" s="7"/>
      <c r="I1534" s="7"/>
    </row>
    <row r="1535" spans="1:9">
      <c r="A1535" s="5"/>
      <c r="B1535" s="6"/>
      <c r="C1535" s="7"/>
      <c r="D1535" s="7"/>
      <c r="E1535" s="7"/>
      <c r="F1535" s="7"/>
      <c r="G1535" s="7"/>
      <c r="H1535" s="7"/>
      <c r="I1535" s="7"/>
    </row>
    <row r="1536" spans="1:9">
      <c r="A1536" s="5"/>
      <c r="B1536" s="6"/>
      <c r="C1536" s="7"/>
      <c r="D1536" s="7"/>
      <c r="E1536" s="7"/>
      <c r="F1536" s="7"/>
      <c r="G1536" s="7"/>
      <c r="H1536" s="7"/>
      <c r="I1536" s="7"/>
    </row>
    <row r="1537" spans="1:9">
      <c r="A1537" s="5"/>
      <c r="B1537" s="6"/>
      <c r="C1537" s="7"/>
      <c r="D1537" s="7"/>
      <c r="E1537" s="7"/>
      <c r="F1537" s="7"/>
      <c r="G1537" s="7"/>
      <c r="H1537" s="7"/>
      <c r="I1537" s="7"/>
    </row>
    <row r="1538" spans="1:9">
      <c r="A1538" s="5"/>
      <c r="B1538" s="6"/>
      <c r="C1538" s="7"/>
      <c r="D1538" s="7"/>
      <c r="E1538" s="7"/>
      <c r="F1538" s="7"/>
      <c r="G1538" s="7"/>
      <c r="H1538" s="7"/>
      <c r="I1538" s="7"/>
    </row>
    <row r="1539" spans="1:9">
      <c r="A1539" s="5"/>
      <c r="B1539" s="6"/>
      <c r="C1539" s="7"/>
      <c r="D1539" s="7"/>
      <c r="E1539" s="7"/>
      <c r="F1539" s="7"/>
      <c r="G1539" s="7"/>
      <c r="H1539" s="7"/>
      <c r="I1539" s="7"/>
    </row>
    <row r="1540" spans="1:9">
      <c r="A1540" s="5"/>
      <c r="B1540" s="6"/>
      <c r="C1540" s="7"/>
      <c r="D1540" s="7"/>
      <c r="E1540" s="7"/>
      <c r="F1540" s="7"/>
      <c r="G1540" s="7"/>
      <c r="H1540" s="7"/>
      <c r="I1540" s="7"/>
    </row>
    <row r="1541" spans="1:9">
      <c r="A1541" s="5"/>
      <c r="B1541" s="6"/>
      <c r="C1541" s="7"/>
      <c r="D1541" s="7"/>
      <c r="E1541" s="7"/>
      <c r="F1541" s="7"/>
      <c r="G1541" s="7"/>
      <c r="H1541" s="7"/>
      <c r="I1541" s="7"/>
    </row>
    <row r="1542" spans="1:9">
      <c r="A1542" s="5"/>
      <c r="B1542" s="6"/>
      <c r="C1542" s="7"/>
      <c r="D1542" s="7"/>
      <c r="E1542" s="7"/>
      <c r="F1542" s="7"/>
      <c r="G1542" s="7"/>
      <c r="H1542" s="7"/>
      <c r="I1542" s="7"/>
    </row>
    <row r="1543" spans="1:9">
      <c r="A1543" s="5"/>
      <c r="B1543" s="6"/>
      <c r="C1543" s="7"/>
      <c r="D1543" s="7"/>
      <c r="E1543" s="7"/>
      <c r="F1543" s="7"/>
      <c r="G1543" s="7"/>
      <c r="H1543" s="7"/>
      <c r="I1543" s="7"/>
    </row>
    <row r="1544" spans="1:9">
      <c r="A1544" s="5"/>
      <c r="B1544" s="6"/>
      <c r="C1544" s="7"/>
      <c r="D1544" s="7"/>
      <c r="E1544" s="7"/>
      <c r="F1544" s="7"/>
      <c r="G1544" s="7"/>
      <c r="H1544" s="7"/>
      <c r="I1544" s="7"/>
    </row>
    <row r="1545" spans="1:9">
      <c r="A1545" s="5"/>
      <c r="B1545" s="6"/>
      <c r="C1545" s="7"/>
      <c r="D1545" s="7"/>
      <c r="E1545" s="7"/>
      <c r="F1545" s="7"/>
      <c r="G1545" s="7"/>
      <c r="H1545" s="7"/>
      <c r="I1545" s="7"/>
    </row>
    <row r="1546" spans="1:9">
      <c r="A1546" s="5"/>
      <c r="B1546" s="6"/>
      <c r="C1546" s="7"/>
      <c r="D1546" s="7"/>
      <c r="E1546" s="7"/>
      <c r="F1546" s="7"/>
      <c r="G1546" s="7"/>
      <c r="H1546" s="7"/>
      <c r="I1546" s="7"/>
    </row>
    <row r="1547" spans="1:9">
      <c r="A1547" s="5"/>
      <c r="B1547" s="6"/>
      <c r="C1547" s="7"/>
      <c r="D1547" s="7"/>
      <c r="E1547" s="7"/>
      <c r="F1547" s="7"/>
      <c r="G1547" s="7"/>
      <c r="H1547" s="7"/>
      <c r="I1547" s="7"/>
    </row>
    <row r="1548" spans="1:9">
      <c r="A1548" s="5"/>
      <c r="B1548" s="6"/>
      <c r="C1548" s="7"/>
      <c r="D1548" s="7"/>
      <c r="E1548" s="7"/>
      <c r="F1548" s="7"/>
      <c r="G1548" s="7"/>
      <c r="H1548" s="7"/>
      <c r="I1548" s="7"/>
    </row>
    <row r="1549" spans="1:9">
      <c r="A1549" s="5"/>
      <c r="B1549" s="6"/>
      <c r="C1549" s="7"/>
      <c r="D1549" s="7"/>
      <c r="E1549" s="7"/>
      <c r="F1549" s="7"/>
      <c r="G1549" s="7"/>
      <c r="H1549" s="7"/>
      <c r="I1549" s="7"/>
    </row>
    <row r="1550" spans="1:9">
      <c r="A1550" s="5"/>
      <c r="B1550" s="6"/>
      <c r="C1550" s="7"/>
      <c r="D1550" s="7"/>
      <c r="E1550" s="7"/>
      <c r="F1550" s="7"/>
      <c r="G1550" s="7"/>
      <c r="H1550" s="7"/>
      <c r="I1550" s="7"/>
    </row>
    <row r="1551" spans="1:9">
      <c r="A1551" s="5"/>
      <c r="B1551" s="6"/>
      <c r="C1551" s="7"/>
      <c r="D1551" s="7"/>
      <c r="E1551" s="7"/>
      <c r="F1551" s="7"/>
      <c r="G1551" s="7"/>
      <c r="H1551" s="7"/>
      <c r="I1551" s="7"/>
    </row>
    <row r="1552" spans="1:9">
      <c r="A1552" s="5"/>
      <c r="B1552" s="6"/>
      <c r="C1552" s="7"/>
      <c r="D1552" s="7"/>
      <c r="E1552" s="7"/>
      <c r="F1552" s="7"/>
      <c r="G1552" s="7"/>
      <c r="H1552" s="7"/>
      <c r="I1552" s="7"/>
    </row>
    <row r="1553" spans="1:9">
      <c r="A1553" s="5"/>
      <c r="B1553" s="6"/>
      <c r="C1553" s="7"/>
      <c r="D1553" s="7"/>
      <c r="E1553" s="7"/>
      <c r="F1553" s="7"/>
      <c r="G1553" s="7"/>
      <c r="H1553" s="7"/>
      <c r="I1553" s="7"/>
    </row>
    <row r="1554" spans="1:9">
      <c r="A1554" s="5"/>
      <c r="B1554" s="6"/>
      <c r="C1554" s="7"/>
      <c r="D1554" s="7"/>
      <c r="E1554" s="7"/>
      <c r="F1554" s="7"/>
      <c r="G1554" s="7"/>
      <c r="H1554" s="7"/>
      <c r="I1554" s="7"/>
    </row>
    <row r="1555" spans="1:9">
      <c r="A1555" s="5"/>
      <c r="B1555" s="6"/>
      <c r="C1555" s="7"/>
      <c r="D1555" s="7"/>
      <c r="E1555" s="7"/>
      <c r="F1555" s="7"/>
      <c r="G1555" s="7"/>
      <c r="H1555" s="7"/>
      <c r="I1555" s="7"/>
    </row>
    <row r="1556" spans="1:9">
      <c r="A1556" s="5"/>
      <c r="B1556" s="6"/>
      <c r="C1556" s="7"/>
      <c r="D1556" s="7"/>
      <c r="E1556" s="7"/>
      <c r="F1556" s="7"/>
      <c r="G1556" s="7"/>
      <c r="H1556" s="7"/>
      <c r="I1556" s="7"/>
    </row>
    <row r="1557" spans="1:9">
      <c r="A1557" s="5"/>
      <c r="B1557" s="6"/>
      <c r="C1557" s="7"/>
      <c r="D1557" s="7"/>
      <c r="E1557" s="7"/>
      <c r="F1557" s="7"/>
      <c r="G1557" s="7"/>
      <c r="H1557" s="7"/>
      <c r="I1557" s="7"/>
    </row>
    <row r="1558" spans="1:9">
      <c r="A1558" s="5"/>
      <c r="B1558" s="6"/>
      <c r="C1558" s="7"/>
      <c r="D1558" s="7"/>
      <c r="E1558" s="7"/>
      <c r="F1558" s="7"/>
      <c r="G1558" s="7"/>
      <c r="H1558" s="7"/>
      <c r="I1558" s="7"/>
    </row>
    <row r="1559" spans="1:9">
      <c r="A1559" s="5"/>
      <c r="B1559" s="6"/>
      <c r="C1559" s="7"/>
      <c r="D1559" s="7"/>
      <c r="E1559" s="7"/>
      <c r="F1559" s="7"/>
      <c r="G1559" s="7"/>
      <c r="H1559" s="7"/>
      <c r="I1559" s="7"/>
    </row>
    <row r="1560" spans="1:9">
      <c r="A1560" s="5"/>
      <c r="B1560" s="6"/>
      <c r="C1560" s="7"/>
      <c r="D1560" s="7"/>
      <c r="E1560" s="7"/>
      <c r="F1560" s="7"/>
      <c r="G1560" s="7"/>
      <c r="H1560" s="7"/>
      <c r="I1560" s="7"/>
    </row>
    <row r="1561" spans="1:9">
      <c r="A1561" s="5"/>
      <c r="B1561" s="6"/>
      <c r="C1561" s="7"/>
      <c r="D1561" s="7"/>
      <c r="E1561" s="7"/>
      <c r="F1561" s="7"/>
      <c r="G1561" s="7"/>
      <c r="H1561" s="7"/>
      <c r="I1561" s="7"/>
    </row>
    <row r="1562" spans="1:9">
      <c r="A1562" s="5"/>
      <c r="B1562" s="6"/>
      <c r="C1562" s="7"/>
      <c r="D1562" s="7"/>
      <c r="E1562" s="7"/>
      <c r="F1562" s="7"/>
      <c r="G1562" s="7"/>
      <c r="H1562" s="7"/>
      <c r="I1562" s="7"/>
    </row>
    <row r="1563" spans="1:9">
      <c r="A1563" s="5"/>
      <c r="B1563" s="6"/>
      <c r="C1563" s="7"/>
      <c r="D1563" s="7"/>
      <c r="E1563" s="7"/>
      <c r="F1563" s="7"/>
      <c r="G1563" s="7"/>
      <c r="H1563" s="7"/>
      <c r="I1563" s="7"/>
    </row>
    <row r="1564" spans="1:9">
      <c r="A1564" s="5"/>
      <c r="B1564" s="6"/>
      <c r="C1564" s="7"/>
      <c r="D1564" s="7"/>
      <c r="E1564" s="7"/>
      <c r="F1564" s="7"/>
      <c r="G1564" s="7"/>
      <c r="H1564" s="7"/>
      <c r="I1564" s="7"/>
    </row>
    <row r="1565" spans="1:9">
      <c r="A1565" s="5"/>
      <c r="B1565" s="6"/>
      <c r="C1565" s="7"/>
      <c r="D1565" s="7"/>
      <c r="E1565" s="7"/>
      <c r="F1565" s="7"/>
      <c r="G1565" s="7"/>
      <c r="H1565" s="7"/>
      <c r="I1565" s="7"/>
    </row>
    <row r="1566" spans="1:9">
      <c r="A1566" s="5"/>
      <c r="B1566" s="6"/>
      <c r="C1566" s="7"/>
      <c r="D1566" s="7"/>
      <c r="E1566" s="7"/>
      <c r="F1566" s="7"/>
      <c r="G1566" s="7"/>
      <c r="H1566" s="7"/>
      <c r="I1566" s="7"/>
    </row>
    <row r="1567" spans="1:9">
      <c r="A1567" s="5"/>
      <c r="B1567" s="6"/>
      <c r="C1567" s="7"/>
      <c r="D1567" s="7"/>
      <c r="E1567" s="7"/>
      <c r="F1567" s="7"/>
      <c r="G1567" s="7"/>
      <c r="H1567" s="7"/>
      <c r="I1567" s="7"/>
    </row>
    <row r="1568" spans="1:9">
      <c r="A1568" s="5"/>
      <c r="B1568" s="6"/>
      <c r="C1568" s="7"/>
      <c r="D1568" s="7"/>
      <c r="E1568" s="7"/>
      <c r="F1568" s="7"/>
      <c r="G1568" s="7"/>
      <c r="H1568" s="7"/>
      <c r="I1568" s="7"/>
    </row>
    <row r="1569" spans="1:9">
      <c r="A1569" s="5"/>
      <c r="B1569" s="6"/>
      <c r="C1569" s="7"/>
      <c r="D1569" s="7"/>
      <c r="E1569" s="7"/>
      <c r="F1569" s="7"/>
      <c r="G1569" s="7"/>
      <c r="H1569" s="7"/>
      <c r="I1569" s="7"/>
    </row>
    <row r="1570" spans="1:9">
      <c r="A1570" s="5"/>
      <c r="B1570" s="6"/>
      <c r="C1570" s="7"/>
      <c r="D1570" s="7"/>
      <c r="E1570" s="7"/>
      <c r="F1570" s="7"/>
      <c r="G1570" s="7"/>
      <c r="H1570" s="7"/>
      <c r="I1570" s="7"/>
    </row>
    <row r="1571" spans="1:9">
      <c r="A1571" s="5"/>
      <c r="B1571" s="6"/>
      <c r="C1571" s="7"/>
      <c r="D1571" s="7"/>
      <c r="E1571" s="7"/>
      <c r="F1571" s="7"/>
      <c r="G1571" s="7"/>
      <c r="H1571" s="7"/>
      <c r="I1571" s="7"/>
    </row>
    <row r="1572" spans="1:9">
      <c r="A1572" s="5"/>
      <c r="B1572" s="6"/>
      <c r="C1572" s="7"/>
      <c r="D1572" s="7"/>
      <c r="E1572" s="7"/>
      <c r="F1572" s="7"/>
      <c r="G1572" s="7"/>
      <c r="H1572" s="7"/>
      <c r="I1572" s="7"/>
    </row>
    <row r="1573" spans="1:9">
      <c r="A1573" s="5"/>
      <c r="B1573" s="6"/>
      <c r="C1573" s="7"/>
      <c r="D1573" s="7"/>
      <c r="E1573" s="7"/>
      <c r="F1573" s="7"/>
      <c r="G1573" s="7"/>
      <c r="H1573" s="7"/>
      <c r="I1573" s="7"/>
    </row>
    <row r="1574" spans="1:9">
      <c r="A1574" s="5"/>
      <c r="B1574" s="6"/>
      <c r="C1574" s="7"/>
      <c r="D1574" s="7"/>
      <c r="E1574" s="7"/>
      <c r="F1574" s="7"/>
      <c r="G1574" s="7"/>
      <c r="H1574" s="7"/>
      <c r="I1574" s="7"/>
    </row>
    <row r="1575" spans="1:9">
      <c r="A1575" s="5"/>
      <c r="B1575" s="6"/>
      <c r="C1575" s="7"/>
      <c r="D1575" s="7"/>
      <c r="E1575" s="7"/>
      <c r="F1575" s="7"/>
      <c r="G1575" s="7"/>
      <c r="H1575" s="7"/>
      <c r="I1575" s="7"/>
    </row>
    <row r="1576" spans="1:9">
      <c r="A1576" s="5"/>
      <c r="B1576" s="6"/>
      <c r="C1576" s="7"/>
      <c r="D1576" s="7"/>
      <c r="E1576" s="7"/>
      <c r="F1576" s="7"/>
      <c r="G1576" s="7"/>
      <c r="H1576" s="7"/>
      <c r="I1576" s="7"/>
    </row>
    <row r="1577" spans="1:9">
      <c r="A1577" s="5"/>
      <c r="B1577" s="6"/>
      <c r="C1577" s="7"/>
      <c r="D1577" s="7"/>
      <c r="E1577" s="7"/>
      <c r="F1577" s="7"/>
      <c r="G1577" s="7"/>
      <c r="H1577" s="7"/>
      <c r="I1577" s="7"/>
    </row>
    <row r="1578" spans="1:9">
      <c r="A1578" s="5"/>
      <c r="B1578" s="6"/>
      <c r="C1578" s="7"/>
      <c r="D1578" s="7"/>
      <c r="E1578" s="7"/>
      <c r="F1578" s="7"/>
      <c r="G1578" s="7"/>
      <c r="H1578" s="7"/>
      <c r="I1578" s="7"/>
    </row>
    <row r="1579" spans="1:9">
      <c r="A1579" s="5"/>
      <c r="B1579" s="6"/>
      <c r="C1579" s="7"/>
      <c r="D1579" s="7"/>
      <c r="E1579" s="7"/>
      <c r="F1579" s="7"/>
      <c r="G1579" s="7"/>
      <c r="H1579" s="7"/>
      <c r="I1579" s="7"/>
    </row>
    <row r="1580" spans="1:9">
      <c r="A1580" s="5"/>
      <c r="B1580" s="6"/>
      <c r="C1580" s="7"/>
      <c r="D1580" s="7"/>
      <c r="E1580" s="7"/>
      <c r="F1580" s="7"/>
      <c r="G1580" s="7"/>
      <c r="H1580" s="7"/>
      <c r="I1580" s="7"/>
    </row>
    <row r="1581" spans="1:9">
      <c r="A1581" s="5"/>
      <c r="B1581" s="6"/>
      <c r="C1581" s="7"/>
      <c r="D1581" s="7"/>
      <c r="E1581" s="7"/>
      <c r="F1581" s="7"/>
      <c r="G1581" s="7"/>
      <c r="H1581" s="7"/>
      <c r="I1581" s="7"/>
    </row>
    <row r="1582" spans="1:9">
      <c r="A1582" s="5"/>
      <c r="B1582" s="6"/>
      <c r="C1582" s="7"/>
      <c r="D1582" s="7"/>
      <c r="E1582" s="7"/>
      <c r="F1582" s="7"/>
      <c r="G1582" s="7"/>
      <c r="H1582" s="7"/>
      <c r="I1582" s="7"/>
    </row>
    <row r="1583" spans="1:9">
      <c r="A1583" s="5"/>
      <c r="B1583" s="6"/>
      <c r="C1583" s="7"/>
      <c r="D1583" s="7"/>
      <c r="E1583" s="7"/>
      <c r="F1583" s="7"/>
      <c r="G1583" s="7"/>
      <c r="H1583" s="7"/>
      <c r="I1583" s="7"/>
    </row>
    <row r="1584" spans="1:9">
      <c r="A1584" s="5"/>
      <c r="B1584" s="6"/>
      <c r="C1584" s="7"/>
      <c r="D1584" s="7"/>
      <c r="E1584" s="7"/>
      <c r="F1584" s="7"/>
      <c r="G1584" s="7"/>
      <c r="H1584" s="7"/>
      <c r="I1584" s="7"/>
    </row>
    <row r="1585" spans="1:9">
      <c r="A1585" s="5"/>
      <c r="B1585" s="6"/>
      <c r="C1585" s="7"/>
      <c r="D1585" s="7"/>
      <c r="E1585" s="7"/>
      <c r="F1585" s="7"/>
      <c r="G1585" s="7"/>
      <c r="H1585" s="7"/>
      <c r="I1585" s="7"/>
    </row>
    <row r="1586" spans="1:9">
      <c r="A1586" s="5"/>
      <c r="B1586" s="6"/>
      <c r="C1586" s="7"/>
      <c r="D1586" s="7"/>
      <c r="E1586" s="7"/>
      <c r="F1586" s="7"/>
      <c r="G1586" s="7"/>
      <c r="H1586" s="7"/>
      <c r="I1586" s="7"/>
    </row>
    <row r="1587" spans="1:9">
      <c r="A1587" s="5"/>
      <c r="B1587" s="6"/>
      <c r="C1587" s="7"/>
      <c r="D1587" s="7"/>
      <c r="E1587" s="7"/>
      <c r="F1587" s="7"/>
      <c r="G1587" s="7"/>
      <c r="H1587" s="7"/>
      <c r="I1587" s="7"/>
    </row>
    <row r="1588" spans="1:9">
      <c r="A1588" s="5"/>
      <c r="B1588" s="6"/>
      <c r="C1588" s="7"/>
      <c r="D1588" s="7"/>
      <c r="E1588" s="7"/>
      <c r="F1588" s="7"/>
      <c r="G1588" s="7"/>
      <c r="H1588" s="7"/>
      <c r="I1588" s="7"/>
    </row>
    <row r="1589" spans="1:9">
      <c r="A1589" s="5"/>
      <c r="B1589" s="6"/>
      <c r="C1589" s="7"/>
      <c r="D1589" s="7"/>
      <c r="E1589" s="7"/>
      <c r="F1589" s="7"/>
      <c r="G1589" s="7"/>
      <c r="H1589" s="7"/>
      <c r="I1589" s="7"/>
    </row>
    <row r="1590" spans="1:9">
      <c r="A1590" s="5"/>
      <c r="B1590" s="6"/>
      <c r="C1590" s="7"/>
      <c r="D1590" s="7"/>
      <c r="E1590" s="7"/>
      <c r="F1590" s="7"/>
      <c r="G1590" s="7"/>
      <c r="H1590" s="7"/>
      <c r="I1590" s="7"/>
    </row>
    <row r="1591" spans="1:9">
      <c r="A1591" s="5"/>
      <c r="B1591" s="6"/>
      <c r="C1591" s="7"/>
      <c r="D1591" s="7"/>
      <c r="E1591" s="7"/>
      <c r="F1591" s="7"/>
      <c r="G1591" s="7"/>
      <c r="H1591" s="7"/>
      <c r="I1591" s="7"/>
    </row>
    <row r="1592" spans="1:9">
      <c r="A1592" s="5"/>
      <c r="B1592" s="6"/>
      <c r="C1592" s="7"/>
      <c r="D1592" s="7"/>
      <c r="E1592" s="7"/>
      <c r="F1592" s="7"/>
      <c r="G1592" s="7"/>
      <c r="H1592" s="7"/>
      <c r="I1592" s="7"/>
    </row>
    <row r="1593" spans="1:9">
      <c r="A1593" s="5"/>
      <c r="B1593" s="6"/>
      <c r="C1593" s="7"/>
      <c r="D1593" s="7"/>
      <c r="E1593" s="7"/>
      <c r="F1593" s="7"/>
      <c r="G1593" s="7"/>
      <c r="H1593" s="7"/>
      <c r="I1593" s="7"/>
    </row>
    <row r="1594" spans="1:9">
      <c r="A1594" s="5"/>
      <c r="B1594" s="6"/>
      <c r="C1594" s="7"/>
      <c r="D1594" s="7"/>
      <c r="E1594" s="7"/>
      <c r="F1594" s="7"/>
      <c r="G1594" s="7"/>
      <c r="H1594" s="7"/>
      <c r="I1594" s="7"/>
    </row>
    <row r="1595" spans="1:9">
      <c r="A1595" s="5"/>
      <c r="B1595" s="6"/>
      <c r="C1595" s="7"/>
      <c r="D1595" s="7"/>
      <c r="E1595" s="7"/>
      <c r="F1595" s="7"/>
      <c r="G1595" s="7"/>
      <c r="H1595" s="7"/>
      <c r="I1595" s="7"/>
    </row>
    <row r="1596" spans="1:9">
      <c r="A1596" s="5"/>
      <c r="B1596" s="6"/>
      <c r="C1596" s="7"/>
      <c r="D1596" s="7"/>
      <c r="E1596" s="7"/>
      <c r="F1596" s="7"/>
      <c r="G1596" s="7"/>
      <c r="H1596" s="7"/>
      <c r="I1596" s="7"/>
    </row>
    <row r="1597" spans="1:9">
      <c r="A1597" s="5"/>
      <c r="B1597" s="6"/>
      <c r="C1597" s="7"/>
      <c r="D1597" s="7"/>
      <c r="E1597" s="7"/>
      <c r="F1597" s="7"/>
      <c r="G1597" s="7"/>
      <c r="H1597" s="7"/>
      <c r="I1597" s="7"/>
    </row>
    <row r="1598" spans="1:9">
      <c r="A1598" s="5"/>
      <c r="B1598" s="6"/>
      <c r="C1598" s="7"/>
      <c r="D1598" s="7"/>
      <c r="E1598" s="7"/>
      <c r="F1598" s="7"/>
      <c r="G1598" s="7"/>
      <c r="H1598" s="7"/>
      <c r="I1598" s="7"/>
    </row>
    <row r="1599" spans="1:9">
      <c r="A1599" s="5"/>
      <c r="B1599" s="6"/>
      <c r="C1599" s="7"/>
      <c r="D1599" s="7"/>
      <c r="E1599" s="7"/>
      <c r="F1599" s="7"/>
      <c r="G1599" s="7"/>
      <c r="H1599" s="7"/>
      <c r="I1599" s="7"/>
    </row>
    <row r="1600" spans="1:9">
      <c r="A1600" s="5"/>
      <c r="B1600" s="6"/>
      <c r="C1600" s="7"/>
      <c r="D1600" s="7"/>
      <c r="E1600" s="7"/>
      <c r="F1600" s="7"/>
      <c r="G1600" s="7"/>
      <c r="H1600" s="7"/>
      <c r="I1600" s="7"/>
    </row>
    <row r="1601" spans="1:9">
      <c r="A1601" s="5"/>
      <c r="B1601" s="6"/>
      <c r="C1601" s="7"/>
      <c r="D1601" s="7"/>
      <c r="E1601" s="7"/>
      <c r="F1601" s="7"/>
      <c r="G1601" s="7"/>
      <c r="H1601" s="7"/>
      <c r="I1601" s="7"/>
    </row>
    <row r="1602" spans="1:9">
      <c r="A1602" s="5"/>
      <c r="B1602" s="6"/>
      <c r="C1602" s="7"/>
      <c r="D1602" s="7"/>
      <c r="E1602" s="7"/>
      <c r="F1602" s="7"/>
      <c r="G1602" s="7"/>
      <c r="H1602" s="7"/>
      <c r="I1602" s="7"/>
    </row>
    <row r="1603" spans="1:9">
      <c r="A1603" s="5"/>
      <c r="B1603" s="6"/>
      <c r="C1603" s="7"/>
      <c r="D1603" s="7"/>
      <c r="E1603" s="7"/>
      <c r="F1603" s="7"/>
      <c r="G1603" s="7"/>
      <c r="H1603" s="7"/>
      <c r="I1603" s="7"/>
    </row>
    <row r="1604" spans="1:9">
      <c r="A1604" s="5"/>
      <c r="B1604" s="6"/>
      <c r="C1604" s="7"/>
      <c r="D1604" s="7"/>
      <c r="E1604" s="7"/>
      <c r="F1604" s="7"/>
      <c r="G1604" s="7"/>
      <c r="H1604" s="7"/>
      <c r="I1604" s="7"/>
    </row>
    <row r="1605" spans="1:9">
      <c r="A1605" s="5"/>
      <c r="B1605" s="6"/>
      <c r="C1605" s="7"/>
      <c r="D1605" s="7"/>
      <c r="E1605" s="7"/>
      <c r="F1605" s="7"/>
      <c r="G1605" s="7"/>
      <c r="H1605" s="7"/>
      <c r="I1605" s="7"/>
    </row>
    <row r="1606" spans="1:9">
      <c r="A1606" s="5"/>
      <c r="B1606" s="6"/>
      <c r="C1606" s="7"/>
      <c r="D1606" s="7"/>
      <c r="E1606" s="7"/>
      <c r="F1606" s="7"/>
      <c r="G1606" s="7"/>
      <c r="H1606" s="7"/>
      <c r="I1606" s="7"/>
    </row>
    <row r="1607" spans="1:9">
      <c r="A1607" s="5"/>
      <c r="B1607" s="6"/>
      <c r="C1607" s="7"/>
      <c r="D1607" s="7"/>
      <c r="E1607" s="7"/>
      <c r="F1607" s="7"/>
      <c r="G1607" s="7"/>
      <c r="H1607" s="7"/>
      <c r="I1607" s="7"/>
    </row>
    <row r="1608" spans="1:9">
      <c r="A1608" s="5"/>
      <c r="B1608" s="6"/>
      <c r="C1608" s="7"/>
      <c r="D1608" s="7"/>
      <c r="E1608" s="7"/>
      <c r="F1608" s="7"/>
      <c r="G1608" s="7"/>
      <c r="H1608" s="7"/>
      <c r="I1608" s="7"/>
    </row>
    <row r="1609" spans="1:9">
      <c r="A1609" s="5"/>
      <c r="B1609" s="6"/>
      <c r="C1609" s="7"/>
      <c r="D1609" s="7"/>
      <c r="E1609" s="7"/>
      <c r="F1609" s="7"/>
      <c r="G1609" s="7"/>
      <c r="H1609" s="7"/>
      <c r="I1609" s="7"/>
    </row>
    <row r="1610" spans="1:9">
      <c r="A1610" s="5"/>
      <c r="B1610" s="6"/>
      <c r="C1610" s="7"/>
      <c r="D1610" s="7"/>
      <c r="E1610" s="7"/>
      <c r="F1610" s="7"/>
      <c r="G1610" s="7"/>
      <c r="H1610" s="7"/>
      <c r="I1610" s="7"/>
    </row>
    <row r="1611" spans="1:9">
      <c r="A1611" s="5"/>
      <c r="B1611" s="6"/>
      <c r="C1611" s="7"/>
      <c r="D1611" s="7"/>
      <c r="E1611" s="7"/>
      <c r="F1611" s="7"/>
      <c r="G1611" s="7"/>
      <c r="H1611" s="7"/>
      <c r="I1611" s="7"/>
    </row>
    <row r="1612" spans="1:9">
      <c r="A1612" s="5"/>
      <c r="B1612" s="6"/>
      <c r="C1612" s="7"/>
      <c r="D1612" s="7"/>
      <c r="E1612" s="7"/>
      <c r="F1612" s="7"/>
      <c r="G1612" s="7"/>
      <c r="H1612" s="7"/>
      <c r="I1612" s="7"/>
    </row>
    <row r="1613" spans="1:9">
      <c r="A1613" s="5"/>
      <c r="B1613" s="6"/>
      <c r="C1613" s="7"/>
      <c r="D1613" s="7"/>
      <c r="E1613" s="7"/>
      <c r="F1613" s="7"/>
      <c r="G1613" s="7"/>
      <c r="H1613" s="7"/>
      <c r="I1613" s="7"/>
    </row>
    <row r="1614" spans="1:9">
      <c r="A1614" s="5"/>
      <c r="B1614" s="6"/>
      <c r="C1614" s="7"/>
      <c r="D1614" s="7"/>
      <c r="E1614" s="7"/>
      <c r="F1614" s="7"/>
      <c r="G1614" s="7"/>
      <c r="H1614" s="7"/>
      <c r="I1614" s="7"/>
    </row>
    <row r="1615" spans="1:9">
      <c r="A1615" s="5"/>
      <c r="B1615" s="6"/>
      <c r="C1615" s="7"/>
      <c r="D1615" s="7"/>
      <c r="E1615" s="7"/>
      <c r="F1615" s="7"/>
      <c r="G1615" s="7"/>
      <c r="H1615" s="7"/>
      <c r="I1615" s="7"/>
    </row>
    <row r="1616" spans="1:9">
      <c r="A1616" s="5"/>
      <c r="B1616" s="6"/>
      <c r="C1616" s="7"/>
      <c r="D1616" s="7"/>
      <c r="E1616" s="7"/>
      <c r="F1616" s="7"/>
      <c r="G1616" s="7"/>
      <c r="H1616" s="7"/>
      <c r="I1616" s="7"/>
    </row>
    <row r="1617" spans="1:9">
      <c r="A1617" s="5"/>
      <c r="B1617" s="6"/>
      <c r="C1617" s="7"/>
      <c r="D1617" s="7"/>
      <c r="E1617" s="7"/>
      <c r="F1617" s="7"/>
      <c r="G1617" s="7"/>
      <c r="H1617" s="7"/>
      <c r="I1617" s="7"/>
    </row>
    <row r="1618" spans="1:9">
      <c r="A1618" s="5"/>
      <c r="B1618" s="6"/>
      <c r="C1618" s="7"/>
      <c r="D1618" s="7"/>
      <c r="E1618" s="7"/>
      <c r="F1618" s="7"/>
      <c r="G1618" s="7"/>
      <c r="H1618" s="7"/>
      <c r="I1618" s="7"/>
    </row>
    <row r="1619" spans="1:9">
      <c r="A1619" s="5"/>
      <c r="B1619" s="6"/>
      <c r="C1619" s="7"/>
      <c r="D1619" s="7"/>
      <c r="E1619" s="7"/>
      <c r="F1619" s="7"/>
      <c r="G1619" s="7"/>
      <c r="H1619" s="7"/>
      <c r="I1619" s="7"/>
    </row>
    <row r="1620" spans="1:9">
      <c r="A1620" s="5"/>
      <c r="B1620" s="6"/>
      <c r="C1620" s="7"/>
      <c r="D1620" s="7"/>
      <c r="E1620" s="7"/>
      <c r="F1620" s="7"/>
      <c r="G1620" s="7"/>
      <c r="H1620" s="7"/>
      <c r="I1620" s="7"/>
    </row>
    <row r="1621" spans="1:9">
      <c r="A1621" s="5"/>
      <c r="B1621" s="6"/>
      <c r="C1621" s="7"/>
      <c r="D1621" s="7"/>
      <c r="E1621" s="7"/>
      <c r="F1621" s="7"/>
      <c r="G1621" s="7"/>
      <c r="H1621" s="7"/>
      <c r="I1621" s="7"/>
    </row>
    <row r="1622" spans="1:9">
      <c r="A1622" s="5"/>
      <c r="B1622" s="6"/>
      <c r="C1622" s="7"/>
      <c r="D1622" s="7"/>
      <c r="E1622" s="7"/>
      <c r="F1622" s="7"/>
      <c r="G1622" s="7"/>
      <c r="H1622" s="7"/>
      <c r="I1622" s="7"/>
    </row>
    <row r="1623" spans="1:9">
      <c r="A1623" s="5"/>
      <c r="B1623" s="6"/>
      <c r="C1623" s="7"/>
      <c r="D1623" s="7"/>
      <c r="E1623" s="7"/>
      <c r="F1623" s="7"/>
      <c r="G1623" s="7"/>
      <c r="H1623" s="7"/>
      <c r="I1623" s="7"/>
    </row>
    <row r="1624" spans="1:9">
      <c r="A1624" s="5"/>
      <c r="B1624" s="6"/>
      <c r="C1624" s="7"/>
      <c r="D1624" s="7"/>
      <c r="E1624" s="7"/>
      <c r="F1624" s="7"/>
      <c r="G1624" s="7"/>
      <c r="H1624" s="7"/>
      <c r="I1624" s="7"/>
    </row>
    <row r="1625" spans="1:9">
      <c r="A1625" s="5"/>
      <c r="B1625" s="6"/>
      <c r="C1625" s="7"/>
      <c r="D1625" s="7"/>
      <c r="E1625" s="7"/>
      <c r="F1625" s="7"/>
      <c r="G1625" s="7"/>
      <c r="H1625" s="7"/>
      <c r="I1625" s="7"/>
    </row>
    <row r="1626" spans="1:9">
      <c r="A1626" s="5"/>
      <c r="B1626" s="6"/>
      <c r="C1626" s="7"/>
      <c r="D1626" s="7"/>
      <c r="E1626" s="7"/>
      <c r="F1626" s="7"/>
      <c r="G1626" s="7"/>
      <c r="H1626" s="7"/>
      <c r="I1626" s="7"/>
    </row>
    <row r="1627" spans="1:9">
      <c r="A1627" s="5"/>
      <c r="B1627" s="6"/>
      <c r="C1627" s="7"/>
      <c r="D1627" s="7"/>
      <c r="E1627" s="7"/>
      <c r="F1627" s="7"/>
      <c r="G1627" s="7"/>
      <c r="H1627" s="7"/>
      <c r="I1627" s="7"/>
    </row>
    <row r="1628" spans="1:9">
      <c r="A1628" s="5"/>
      <c r="B1628" s="6"/>
      <c r="C1628" s="7"/>
      <c r="D1628" s="7"/>
      <c r="E1628" s="7"/>
      <c r="F1628" s="7"/>
      <c r="G1628" s="7"/>
      <c r="H1628" s="7"/>
      <c r="I1628" s="7"/>
    </row>
    <row r="1629" spans="1:9">
      <c r="A1629" s="5"/>
      <c r="B1629" s="6"/>
      <c r="C1629" s="7"/>
      <c r="D1629" s="7"/>
      <c r="E1629" s="7"/>
      <c r="F1629" s="7"/>
      <c r="G1629" s="7"/>
      <c r="H1629" s="7"/>
      <c r="I1629" s="7"/>
    </row>
    <row r="1630" spans="1:9">
      <c r="A1630" s="5"/>
      <c r="B1630" s="6"/>
      <c r="C1630" s="7"/>
      <c r="D1630" s="7"/>
      <c r="E1630" s="7"/>
      <c r="F1630" s="7"/>
      <c r="G1630" s="7"/>
      <c r="H1630" s="7"/>
      <c r="I1630" s="7"/>
    </row>
    <row r="1631" spans="1:9">
      <c r="A1631" s="5"/>
      <c r="B1631" s="6"/>
      <c r="C1631" s="7"/>
      <c r="D1631" s="7"/>
      <c r="E1631" s="7"/>
      <c r="F1631" s="7"/>
      <c r="G1631" s="7"/>
      <c r="H1631" s="7"/>
      <c r="I1631" s="7"/>
    </row>
    <row r="1632" spans="1:9">
      <c r="A1632" s="5"/>
      <c r="B1632" s="6"/>
      <c r="C1632" s="7"/>
      <c r="D1632" s="7"/>
      <c r="E1632" s="7"/>
      <c r="F1632" s="7"/>
      <c r="G1632" s="7"/>
      <c r="H1632" s="7"/>
      <c r="I1632" s="7"/>
    </row>
    <row r="1633" spans="1:9">
      <c r="A1633" s="5"/>
      <c r="B1633" s="6"/>
      <c r="C1633" s="7"/>
      <c r="D1633" s="7"/>
      <c r="E1633" s="7"/>
      <c r="F1633" s="7"/>
      <c r="G1633" s="7"/>
      <c r="H1633" s="7"/>
      <c r="I1633" s="7"/>
    </row>
    <row r="1634" spans="1:9">
      <c r="A1634" s="5"/>
      <c r="B1634" s="6"/>
      <c r="C1634" s="7"/>
      <c r="D1634" s="7"/>
      <c r="E1634" s="7"/>
      <c r="F1634" s="7"/>
      <c r="G1634" s="7"/>
      <c r="H1634" s="7"/>
      <c r="I1634" s="7"/>
    </row>
    <row r="1635" spans="1:9">
      <c r="A1635" s="5"/>
      <c r="B1635" s="6"/>
      <c r="C1635" s="7"/>
      <c r="D1635" s="7"/>
      <c r="E1635" s="7"/>
      <c r="F1635" s="7"/>
      <c r="G1635" s="7"/>
      <c r="H1635" s="7"/>
      <c r="I1635" s="7"/>
    </row>
    <row r="1636" spans="1:9">
      <c r="A1636" s="5"/>
      <c r="B1636" s="6"/>
      <c r="C1636" s="7"/>
      <c r="D1636" s="7"/>
      <c r="E1636" s="7"/>
      <c r="F1636" s="7"/>
      <c r="G1636" s="7"/>
      <c r="H1636" s="7"/>
      <c r="I1636" s="7"/>
    </row>
    <row r="1637" spans="1:9">
      <c r="A1637" s="5"/>
      <c r="B1637" s="6"/>
      <c r="C1637" s="7"/>
      <c r="D1637" s="7"/>
      <c r="E1637" s="7"/>
      <c r="F1637" s="7"/>
      <c r="G1637" s="7"/>
      <c r="H1637" s="7"/>
      <c r="I1637" s="7"/>
    </row>
    <row r="1638" spans="1:9">
      <c r="A1638" s="5"/>
      <c r="B1638" s="6"/>
      <c r="C1638" s="7"/>
      <c r="D1638" s="7"/>
      <c r="E1638" s="7"/>
      <c r="F1638" s="7"/>
      <c r="G1638" s="7"/>
      <c r="H1638" s="7"/>
      <c r="I1638" s="7"/>
    </row>
    <row r="1639" spans="1:9">
      <c r="A1639" s="5"/>
      <c r="B1639" s="6"/>
      <c r="C1639" s="7"/>
      <c r="D1639" s="7"/>
      <c r="E1639" s="7"/>
      <c r="F1639" s="7"/>
      <c r="G1639" s="7"/>
      <c r="H1639" s="7"/>
      <c r="I1639" s="7"/>
    </row>
    <row r="1640" spans="1:9">
      <c r="A1640" s="5"/>
      <c r="B1640" s="6"/>
      <c r="C1640" s="7"/>
      <c r="D1640" s="7"/>
      <c r="E1640" s="7"/>
      <c r="F1640" s="7"/>
      <c r="G1640" s="7"/>
      <c r="H1640" s="7"/>
      <c r="I1640" s="7"/>
    </row>
    <row r="1641" spans="1:9">
      <c r="A1641" s="5"/>
      <c r="B1641" s="6"/>
      <c r="C1641" s="7"/>
      <c r="D1641" s="7"/>
      <c r="E1641" s="7"/>
      <c r="F1641" s="7"/>
      <c r="G1641" s="7"/>
      <c r="H1641" s="7"/>
      <c r="I1641" s="7"/>
    </row>
    <row r="1642" spans="1:9">
      <c r="A1642" s="5"/>
      <c r="B1642" s="6"/>
      <c r="C1642" s="7"/>
      <c r="D1642" s="7"/>
      <c r="E1642" s="7"/>
      <c r="F1642" s="7"/>
      <c r="G1642" s="7"/>
      <c r="H1642" s="7"/>
      <c r="I1642" s="7"/>
    </row>
    <row r="1643" spans="1:9">
      <c r="A1643" s="5"/>
      <c r="B1643" s="6"/>
      <c r="C1643" s="7"/>
      <c r="D1643" s="7"/>
      <c r="E1643" s="7"/>
      <c r="F1643" s="7"/>
      <c r="G1643" s="7"/>
      <c r="H1643" s="7"/>
      <c r="I1643" s="7"/>
    </row>
    <row r="1644" spans="1:9">
      <c r="A1644" s="5"/>
      <c r="B1644" s="6"/>
      <c r="C1644" s="7"/>
      <c r="D1644" s="7"/>
      <c r="E1644" s="7"/>
      <c r="F1644" s="7"/>
      <c r="G1644" s="7"/>
      <c r="H1644" s="7"/>
      <c r="I1644" s="7"/>
    </row>
    <row r="1645" spans="1:9">
      <c r="A1645" s="5"/>
      <c r="B1645" s="6"/>
      <c r="C1645" s="7"/>
      <c r="D1645" s="7"/>
      <c r="E1645" s="7"/>
      <c r="F1645" s="7"/>
      <c r="G1645" s="7"/>
      <c r="H1645" s="7"/>
      <c r="I1645" s="7"/>
    </row>
    <row r="1646" spans="1:9">
      <c r="A1646" s="5"/>
      <c r="B1646" s="6"/>
      <c r="C1646" s="7"/>
      <c r="D1646" s="7"/>
      <c r="E1646" s="7"/>
      <c r="F1646" s="7"/>
      <c r="G1646" s="7"/>
      <c r="H1646" s="7"/>
      <c r="I1646" s="7"/>
    </row>
    <row r="1647" spans="1:9">
      <c r="A1647" s="5"/>
      <c r="B1647" s="6"/>
      <c r="C1647" s="7"/>
      <c r="D1647" s="7"/>
      <c r="E1647" s="7"/>
      <c r="F1647" s="7"/>
      <c r="G1647" s="7"/>
      <c r="H1647" s="7"/>
      <c r="I1647" s="7"/>
    </row>
    <row r="1648" spans="1:9">
      <c r="A1648" s="5"/>
      <c r="B1648" s="6"/>
      <c r="C1648" s="7"/>
      <c r="D1648" s="7"/>
      <c r="E1648" s="7"/>
      <c r="F1648" s="7"/>
      <c r="G1648" s="7"/>
      <c r="H1648" s="7"/>
      <c r="I1648" s="7"/>
    </row>
    <row r="1649" spans="1:9">
      <c r="A1649" s="5"/>
      <c r="B1649" s="6"/>
      <c r="C1649" s="7"/>
      <c r="D1649" s="7"/>
      <c r="E1649" s="7"/>
      <c r="F1649" s="7"/>
      <c r="G1649" s="7"/>
      <c r="H1649" s="7"/>
      <c r="I1649" s="7"/>
    </row>
    <row r="1650" spans="1:9">
      <c r="A1650" s="5"/>
      <c r="B1650" s="6"/>
      <c r="C1650" s="7"/>
      <c r="D1650" s="7"/>
      <c r="E1650" s="7"/>
      <c r="F1650" s="7"/>
      <c r="G1650" s="7"/>
      <c r="H1650" s="7"/>
      <c r="I1650" s="7"/>
    </row>
    <row r="1651" spans="1:9">
      <c r="A1651" s="5"/>
      <c r="B1651" s="6"/>
      <c r="C1651" s="7"/>
      <c r="D1651" s="7"/>
      <c r="E1651" s="7"/>
      <c r="F1651" s="7"/>
      <c r="G1651" s="7"/>
      <c r="H1651" s="7"/>
      <c r="I1651" s="7"/>
    </row>
    <row r="1652" spans="1:9">
      <c r="A1652" s="5"/>
      <c r="B1652" s="6"/>
      <c r="C1652" s="7"/>
      <c r="D1652" s="7"/>
      <c r="E1652" s="7"/>
      <c r="F1652" s="7"/>
      <c r="G1652" s="7"/>
      <c r="H1652" s="7"/>
      <c r="I1652" s="7"/>
    </row>
    <row r="1653" spans="1:9">
      <c r="A1653" s="5"/>
      <c r="B1653" s="6"/>
      <c r="C1653" s="7"/>
      <c r="D1653" s="7"/>
      <c r="E1653" s="7"/>
      <c r="F1653" s="7"/>
      <c r="G1653" s="7"/>
      <c r="H1653" s="7"/>
      <c r="I1653" s="7"/>
    </row>
    <row r="1654" spans="1:9">
      <c r="A1654" s="5"/>
      <c r="B1654" s="6"/>
      <c r="C1654" s="7"/>
      <c r="D1654" s="7"/>
      <c r="E1654" s="7"/>
      <c r="F1654" s="7"/>
      <c r="G1654" s="7"/>
      <c r="H1654" s="7"/>
      <c r="I1654" s="7"/>
    </row>
    <row r="1655" spans="1:9">
      <c r="A1655" s="5"/>
      <c r="B1655" s="6"/>
      <c r="C1655" s="7"/>
      <c r="D1655" s="7"/>
      <c r="E1655" s="7"/>
      <c r="F1655" s="7"/>
      <c r="G1655" s="7"/>
      <c r="H1655" s="7"/>
      <c r="I1655" s="7"/>
    </row>
    <row r="1656" spans="1:9">
      <c r="A1656" s="5"/>
      <c r="B1656" s="6"/>
      <c r="C1656" s="7"/>
      <c r="D1656" s="7"/>
      <c r="E1656" s="7"/>
      <c r="F1656" s="7"/>
      <c r="G1656" s="7"/>
      <c r="H1656" s="7"/>
      <c r="I1656" s="7"/>
    </row>
    <row r="1657" spans="1:9">
      <c r="A1657" s="5"/>
      <c r="B1657" s="6"/>
      <c r="C1657" s="7"/>
      <c r="D1657" s="7"/>
      <c r="E1657" s="7"/>
      <c r="F1657" s="7"/>
      <c r="G1657" s="7"/>
      <c r="H1657" s="7"/>
      <c r="I1657" s="7"/>
    </row>
    <row r="1658" spans="1:9">
      <c r="A1658" s="5"/>
      <c r="B1658" s="6"/>
      <c r="C1658" s="7"/>
      <c r="D1658" s="7"/>
      <c r="E1658" s="7"/>
      <c r="F1658" s="7"/>
      <c r="G1658" s="7"/>
      <c r="H1658" s="7"/>
      <c r="I1658" s="7"/>
    </row>
    <row r="1659" spans="1:9">
      <c r="A1659" s="5"/>
      <c r="B1659" s="6"/>
      <c r="C1659" s="7"/>
      <c r="D1659" s="7"/>
      <c r="E1659" s="7"/>
      <c r="F1659" s="7"/>
      <c r="G1659" s="7"/>
      <c r="H1659" s="7"/>
      <c r="I1659" s="7"/>
    </row>
    <row r="1660" spans="1:9">
      <c r="A1660" s="5"/>
      <c r="B1660" s="6"/>
      <c r="C1660" s="7"/>
      <c r="D1660" s="7"/>
      <c r="E1660" s="7"/>
      <c r="F1660" s="7"/>
      <c r="G1660" s="7"/>
      <c r="H1660" s="7"/>
      <c r="I1660" s="7"/>
    </row>
    <row r="1661" spans="1:9">
      <c r="A1661" s="5"/>
      <c r="B1661" s="6"/>
      <c r="C1661" s="7"/>
      <c r="D1661" s="7"/>
      <c r="E1661" s="7"/>
      <c r="F1661" s="7"/>
      <c r="G1661" s="7"/>
      <c r="H1661" s="7"/>
      <c r="I1661" s="7"/>
    </row>
    <row r="1662" spans="1:9">
      <c r="A1662" s="5"/>
      <c r="B1662" s="6"/>
      <c r="C1662" s="7"/>
      <c r="D1662" s="7"/>
      <c r="E1662" s="7"/>
      <c r="F1662" s="7"/>
      <c r="G1662" s="7"/>
      <c r="H1662" s="7"/>
      <c r="I1662" s="7"/>
    </row>
    <row r="1663" spans="1:9">
      <c r="A1663" s="5"/>
      <c r="B1663" s="6"/>
      <c r="C1663" s="7"/>
      <c r="D1663" s="7"/>
      <c r="E1663" s="7"/>
      <c r="F1663" s="7"/>
      <c r="G1663" s="7"/>
      <c r="H1663" s="7"/>
      <c r="I1663" s="7"/>
    </row>
    <row r="1664" spans="1:9">
      <c r="A1664" s="5"/>
      <c r="B1664" s="6"/>
      <c r="C1664" s="7"/>
      <c r="D1664" s="7"/>
      <c r="E1664" s="7"/>
      <c r="F1664" s="7"/>
      <c r="G1664" s="7"/>
      <c r="H1664" s="7"/>
      <c r="I1664" s="7"/>
    </row>
    <row r="1665" spans="1:9">
      <c r="A1665" s="5"/>
      <c r="B1665" s="6"/>
      <c r="C1665" s="7"/>
      <c r="D1665" s="7"/>
      <c r="E1665" s="7"/>
      <c r="F1665" s="7"/>
      <c r="G1665" s="7"/>
      <c r="H1665" s="7"/>
      <c r="I1665" s="7"/>
    </row>
    <row r="1666" spans="1:9">
      <c r="A1666" s="5"/>
      <c r="B1666" s="6"/>
      <c r="C1666" s="7"/>
      <c r="D1666" s="7"/>
      <c r="E1666" s="7"/>
      <c r="F1666" s="7"/>
      <c r="G1666" s="7"/>
      <c r="H1666" s="7"/>
      <c r="I1666" s="7"/>
    </row>
    <row r="1667" spans="1:9">
      <c r="A1667" s="5"/>
      <c r="B1667" s="6"/>
      <c r="C1667" s="7"/>
      <c r="D1667" s="7"/>
      <c r="E1667" s="7"/>
      <c r="F1667" s="7"/>
      <c r="G1667" s="7"/>
      <c r="H1667" s="7"/>
      <c r="I1667" s="7"/>
    </row>
    <row r="1668" spans="1:9">
      <c r="A1668" s="5"/>
      <c r="B1668" s="6"/>
      <c r="C1668" s="7"/>
      <c r="D1668" s="7"/>
      <c r="E1668" s="7"/>
      <c r="F1668" s="7"/>
      <c r="G1668" s="7"/>
      <c r="H1668" s="7"/>
      <c r="I1668" s="7"/>
    </row>
    <row r="1669" spans="1:9">
      <c r="A1669" s="5"/>
      <c r="B1669" s="6"/>
      <c r="C1669" s="7"/>
      <c r="D1669" s="7"/>
      <c r="E1669" s="7"/>
      <c r="F1669" s="7"/>
      <c r="G1669" s="7"/>
      <c r="H1669" s="7"/>
      <c r="I1669" s="7"/>
    </row>
    <row r="1670" spans="1:9">
      <c r="A1670" s="5"/>
      <c r="B1670" s="6"/>
      <c r="C1670" s="7"/>
      <c r="D1670" s="7"/>
      <c r="E1670" s="7"/>
      <c r="F1670" s="7"/>
      <c r="G1670" s="7"/>
      <c r="H1670" s="7"/>
      <c r="I1670" s="7"/>
    </row>
    <row r="1671" spans="1:9">
      <c r="A1671" s="5"/>
      <c r="B1671" s="6"/>
      <c r="C1671" s="7"/>
      <c r="D1671" s="7"/>
      <c r="E1671" s="7"/>
      <c r="F1671" s="7"/>
      <c r="G1671" s="7"/>
      <c r="H1671" s="7"/>
      <c r="I1671" s="7"/>
    </row>
    <row r="1672" spans="1:9">
      <c r="A1672" s="5"/>
      <c r="B1672" s="6"/>
      <c r="C1672" s="7"/>
      <c r="D1672" s="7"/>
      <c r="E1672" s="7"/>
      <c r="F1672" s="7"/>
      <c r="G1672" s="7"/>
      <c r="H1672" s="7"/>
      <c r="I1672" s="7"/>
    </row>
    <row r="1673" spans="1:9">
      <c r="A1673" s="5"/>
      <c r="B1673" s="6"/>
      <c r="C1673" s="7"/>
      <c r="D1673" s="7"/>
      <c r="E1673" s="7"/>
      <c r="F1673" s="7"/>
      <c r="G1673" s="7"/>
      <c r="H1673" s="7"/>
      <c r="I1673" s="7"/>
    </row>
    <row r="1674" spans="1:9">
      <c r="A1674" s="5"/>
      <c r="B1674" s="6"/>
      <c r="C1674" s="7"/>
      <c r="D1674" s="7"/>
      <c r="E1674" s="7"/>
      <c r="F1674" s="7"/>
      <c r="G1674" s="7"/>
      <c r="H1674" s="7"/>
      <c r="I1674" s="7"/>
    </row>
    <row r="1675" spans="1:9">
      <c r="A1675" s="5"/>
      <c r="B1675" s="6"/>
      <c r="C1675" s="7"/>
      <c r="D1675" s="7"/>
      <c r="E1675" s="7"/>
      <c r="F1675" s="7"/>
      <c r="G1675" s="7"/>
      <c r="H1675" s="7"/>
      <c r="I1675" s="7"/>
    </row>
    <row r="1676" spans="1:9">
      <c r="A1676" s="5"/>
      <c r="B1676" s="6"/>
      <c r="C1676" s="7"/>
      <c r="D1676" s="7"/>
      <c r="E1676" s="7"/>
      <c r="F1676" s="7"/>
      <c r="G1676" s="7"/>
      <c r="H1676" s="7"/>
      <c r="I1676" s="7"/>
    </row>
    <row r="1677" spans="1:9">
      <c r="A1677" s="5"/>
      <c r="B1677" s="6"/>
      <c r="C1677" s="7"/>
      <c r="D1677" s="7"/>
      <c r="E1677" s="7"/>
      <c r="F1677" s="7"/>
      <c r="G1677" s="7"/>
      <c r="H1677" s="7"/>
      <c r="I1677" s="7"/>
    </row>
    <row r="1678" spans="1:9">
      <c r="A1678" s="5"/>
      <c r="B1678" s="6"/>
      <c r="C1678" s="7"/>
      <c r="D1678" s="7"/>
      <c r="E1678" s="7"/>
      <c r="F1678" s="7"/>
      <c r="G1678" s="7"/>
      <c r="H1678" s="7"/>
      <c r="I1678" s="7"/>
    </row>
    <row r="1679" spans="1:9">
      <c r="A1679" s="5"/>
      <c r="B1679" s="6"/>
      <c r="C1679" s="7"/>
      <c r="D1679" s="7"/>
      <c r="E1679" s="7"/>
      <c r="F1679" s="7"/>
      <c r="G1679" s="7"/>
      <c r="H1679" s="7"/>
      <c r="I1679" s="7"/>
    </row>
    <row r="1680" spans="1:9">
      <c r="A1680" s="5"/>
      <c r="B1680" s="6"/>
      <c r="C1680" s="7"/>
      <c r="D1680" s="7"/>
      <c r="E1680" s="7"/>
      <c r="F1680" s="7"/>
      <c r="G1680" s="7"/>
      <c r="H1680" s="7"/>
      <c r="I1680" s="7"/>
    </row>
    <row r="1681" spans="1:9">
      <c r="A1681" s="5"/>
      <c r="B1681" s="6"/>
      <c r="C1681" s="7"/>
      <c r="D1681" s="7"/>
      <c r="E1681" s="7"/>
      <c r="F1681" s="7"/>
      <c r="G1681" s="7"/>
      <c r="H1681" s="7"/>
      <c r="I1681" s="7"/>
    </row>
    <row r="1682" spans="1:9">
      <c r="A1682" s="5"/>
      <c r="B1682" s="6"/>
      <c r="C1682" s="7"/>
      <c r="D1682" s="7"/>
      <c r="E1682" s="7"/>
      <c r="F1682" s="7"/>
      <c r="G1682" s="7"/>
      <c r="H1682" s="7"/>
      <c r="I1682" s="7"/>
    </row>
    <row r="1683" spans="1:9">
      <c r="A1683" s="5"/>
      <c r="B1683" s="6"/>
      <c r="C1683" s="7"/>
      <c r="D1683" s="7"/>
      <c r="E1683" s="7"/>
      <c r="F1683" s="7"/>
      <c r="G1683" s="7"/>
      <c r="H1683" s="7"/>
      <c r="I1683" s="7"/>
    </row>
    <row r="1684" spans="1:9">
      <c r="A1684" s="5"/>
      <c r="B1684" s="6"/>
      <c r="C1684" s="7"/>
      <c r="D1684" s="7"/>
      <c r="E1684" s="7"/>
      <c r="F1684" s="7"/>
      <c r="G1684" s="7"/>
      <c r="H1684" s="7"/>
      <c r="I1684" s="7"/>
    </row>
    <row r="1685" spans="1:9">
      <c r="A1685" s="5"/>
      <c r="B1685" s="6"/>
      <c r="C1685" s="7"/>
      <c r="D1685" s="7"/>
      <c r="E1685" s="7"/>
      <c r="F1685" s="7"/>
      <c r="G1685" s="7"/>
      <c r="H1685" s="7"/>
      <c r="I1685" s="7"/>
    </row>
    <row r="1686" spans="1:9">
      <c r="A1686" s="5"/>
      <c r="B1686" s="6"/>
      <c r="C1686" s="7"/>
      <c r="D1686" s="7"/>
      <c r="E1686" s="7"/>
      <c r="F1686" s="7"/>
      <c r="G1686" s="7"/>
      <c r="H1686" s="7"/>
      <c r="I1686" s="7"/>
    </row>
    <row r="1687" spans="1:9">
      <c r="A1687" s="5"/>
      <c r="B1687" s="6"/>
      <c r="C1687" s="7"/>
      <c r="D1687" s="7"/>
      <c r="E1687" s="7"/>
      <c r="F1687" s="7"/>
      <c r="G1687" s="7"/>
      <c r="H1687" s="7"/>
      <c r="I1687" s="7"/>
    </row>
    <row r="1688" spans="1:9">
      <c r="A1688" s="5"/>
      <c r="B1688" s="6"/>
      <c r="C1688" s="7"/>
      <c r="D1688" s="7"/>
      <c r="E1688" s="7"/>
      <c r="F1688" s="7"/>
      <c r="G1688" s="7"/>
      <c r="H1688" s="7"/>
      <c r="I1688" s="7"/>
    </row>
    <row r="1689" spans="1:9">
      <c r="A1689" s="5"/>
      <c r="B1689" s="6"/>
      <c r="C1689" s="7"/>
      <c r="D1689" s="7"/>
      <c r="E1689" s="7"/>
      <c r="F1689" s="7"/>
      <c r="G1689" s="7"/>
      <c r="H1689" s="7"/>
      <c r="I1689" s="7"/>
    </row>
    <row r="1690" spans="1:9">
      <c r="A1690" s="5"/>
      <c r="B1690" s="6"/>
      <c r="C1690" s="7"/>
      <c r="D1690" s="7"/>
      <c r="E1690" s="7"/>
      <c r="F1690" s="7"/>
      <c r="G1690" s="7"/>
      <c r="H1690" s="7"/>
      <c r="I1690" s="7"/>
    </row>
    <row r="1691" spans="1:9">
      <c r="A1691" s="5"/>
      <c r="B1691" s="6"/>
      <c r="C1691" s="7"/>
      <c r="D1691" s="7"/>
      <c r="E1691" s="7"/>
      <c r="F1691" s="7"/>
      <c r="G1691" s="7"/>
      <c r="H1691" s="7"/>
      <c r="I1691" s="7"/>
    </row>
    <row r="1692" spans="1:9">
      <c r="A1692" s="5"/>
      <c r="B1692" s="6"/>
      <c r="C1692" s="7"/>
      <c r="D1692" s="7"/>
      <c r="E1692" s="7"/>
      <c r="F1692" s="7"/>
      <c r="G1692" s="7"/>
      <c r="H1692" s="7"/>
      <c r="I1692" s="7"/>
    </row>
    <row r="1693" spans="1:9">
      <c r="A1693" s="5"/>
      <c r="B1693" s="6"/>
      <c r="C1693" s="7"/>
      <c r="D1693" s="7"/>
      <c r="E1693" s="7"/>
      <c r="F1693" s="7"/>
      <c r="G1693" s="7"/>
      <c r="H1693" s="7"/>
      <c r="I1693" s="7"/>
    </row>
    <row r="1694" spans="1:9">
      <c r="A1694" s="5"/>
      <c r="B1694" s="6"/>
      <c r="C1694" s="7"/>
      <c r="D1694" s="7"/>
      <c r="E1694" s="7"/>
      <c r="F1694" s="7"/>
      <c r="G1694" s="7"/>
      <c r="H1694" s="7"/>
      <c r="I1694" s="7"/>
    </row>
    <row r="1695" spans="1:9">
      <c r="A1695" s="5"/>
      <c r="B1695" s="6"/>
      <c r="C1695" s="7"/>
      <c r="D1695" s="7"/>
      <c r="E1695" s="7"/>
      <c r="F1695" s="7"/>
      <c r="G1695" s="7"/>
      <c r="H1695" s="7"/>
      <c r="I1695" s="7"/>
    </row>
    <row r="1696" spans="1:9">
      <c r="A1696" s="5"/>
      <c r="B1696" s="6"/>
      <c r="C1696" s="7"/>
      <c r="D1696" s="7"/>
      <c r="E1696" s="7"/>
      <c r="F1696" s="7"/>
      <c r="G1696" s="7"/>
      <c r="H1696" s="7"/>
      <c r="I1696" s="7"/>
    </row>
    <row r="1697" spans="1:9">
      <c r="A1697" s="5"/>
      <c r="B1697" s="6"/>
      <c r="C1697" s="7"/>
      <c r="D1697" s="7"/>
      <c r="E1697" s="7"/>
      <c r="F1697" s="7"/>
      <c r="G1697" s="7"/>
      <c r="H1697" s="7"/>
      <c r="I1697" s="7"/>
    </row>
    <row r="1698" spans="1:9">
      <c r="A1698" s="5"/>
      <c r="B1698" s="6"/>
      <c r="C1698" s="7"/>
      <c r="D1698" s="7"/>
      <c r="E1698" s="7"/>
      <c r="F1698" s="7"/>
      <c r="G1698" s="7"/>
      <c r="H1698" s="7"/>
      <c r="I1698" s="7"/>
    </row>
    <row r="1699" spans="1:9">
      <c r="A1699" s="5"/>
      <c r="B1699" s="6"/>
      <c r="C1699" s="7"/>
      <c r="D1699" s="7"/>
      <c r="E1699" s="7"/>
      <c r="F1699" s="7"/>
      <c r="G1699" s="7"/>
      <c r="H1699" s="7"/>
      <c r="I1699" s="7"/>
    </row>
    <row r="1700" spans="1:9">
      <c r="A1700" s="5"/>
      <c r="B1700" s="6"/>
      <c r="C1700" s="7"/>
      <c r="D1700" s="7"/>
      <c r="E1700" s="7"/>
      <c r="F1700" s="7"/>
      <c r="G1700" s="7"/>
      <c r="H1700" s="7"/>
      <c r="I1700" s="7"/>
    </row>
    <row r="1701" spans="1:9">
      <c r="A1701" s="5"/>
      <c r="B1701" s="6"/>
      <c r="C1701" s="7"/>
      <c r="D1701" s="7"/>
      <c r="E1701" s="7"/>
      <c r="F1701" s="7"/>
      <c r="G1701" s="7"/>
      <c r="H1701" s="7"/>
      <c r="I1701" s="7"/>
    </row>
    <row r="1702" spans="1:9">
      <c r="A1702" s="5"/>
      <c r="B1702" s="6"/>
      <c r="C1702" s="7"/>
      <c r="D1702" s="7"/>
      <c r="E1702" s="7"/>
      <c r="F1702" s="7"/>
      <c r="G1702" s="7"/>
      <c r="H1702" s="7"/>
      <c r="I1702" s="7"/>
    </row>
    <row r="1703" spans="1:9">
      <c r="A1703" s="5"/>
      <c r="B1703" s="6"/>
      <c r="C1703" s="7"/>
      <c r="D1703" s="7"/>
      <c r="E1703" s="7"/>
      <c r="F1703" s="7"/>
      <c r="G1703" s="7"/>
      <c r="H1703" s="7"/>
      <c r="I1703" s="7"/>
    </row>
    <row r="1704" spans="1:9">
      <c r="A1704" s="5"/>
      <c r="B1704" s="6"/>
      <c r="C1704" s="7"/>
      <c r="D1704" s="7"/>
      <c r="E1704" s="7"/>
      <c r="F1704" s="7"/>
      <c r="G1704" s="7"/>
      <c r="H1704" s="7"/>
      <c r="I1704" s="7"/>
    </row>
    <row r="1705" spans="1:9">
      <c r="A1705" s="5"/>
      <c r="B1705" s="6"/>
      <c r="C1705" s="7"/>
      <c r="D1705" s="7"/>
      <c r="E1705" s="7"/>
      <c r="F1705" s="7"/>
      <c r="G1705" s="7"/>
      <c r="H1705" s="7"/>
      <c r="I1705" s="7"/>
    </row>
    <row r="1706" spans="1:9">
      <c r="A1706" s="5"/>
      <c r="B1706" s="6"/>
      <c r="C1706" s="7"/>
      <c r="D1706" s="7"/>
      <c r="E1706" s="7"/>
      <c r="F1706" s="7"/>
      <c r="G1706" s="7"/>
      <c r="H1706" s="7"/>
      <c r="I1706" s="7"/>
    </row>
    <row r="1707" spans="1:9">
      <c r="A1707" s="5"/>
      <c r="B1707" s="6"/>
      <c r="C1707" s="7"/>
      <c r="D1707" s="7"/>
      <c r="E1707" s="7"/>
      <c r="F1707" s="7"/>
      <c r="G1707" s="7"/>
      <c r="H1707" s="7"/>
      <c r="I1707" s="7"/>
    </row>
    <row r="1708" spans="1:9">
      <c r="A1708" s="5"/>
      <c r="B1708" s="6"/>
      <c r="C1708" s="7"/>
      <c r="D1708" s="7"/>
      <c r="E1708" s="7"/>
      <c r="F1708" s="7"/>
      <c r="G1708" s="7"/>
      <c r="H1708" s="7"/>
      <c r="I1708" s="7"/>
    </row>
    <row r="1709" spans="1:9">
      <c r="A1709" s="5"/>
      <c r="B1709" s="6"/>
      <c r="C1709" s="7"/>
      <c r="D1709" s="7"/>
      <c r="E1709" s="7"/>
      <c r="F1709" s="7"/>
      <c r="G1709" s="7"/>
      <c r="H1709" s="7"/>
      <c r="I1709" s="7"/>
    </row>
    <row r="1710" spans="1:9">
      <c r="A1710" s="5"/>
      <c r="B1710" s="6"/>
      <c r="C1710" s="7"/>
      <c r="D1710" s="7"/>
      <c r="E1710" s="7"/>
      <c r="F1710" s="7"/>
      <c r="G1710" s="7"/>
      <c r="H1710" s="7"/>
      <c r="I1710" s="7"/>
    </row>
    <row r="1711" spans="1:9">
      <c r="A1711" s="5"/>
      <c r="B1711" s="6"/>
      <c r="C1711" s="7"/>
      <c r="D1711" s="7"/>
      <c r="E1711" s="7"/>
      <c r="F1711" s="7"/>
      <c r="G1711" s="7"/>
      <c r="H1711" s="7"/>
      <c r="I1711" s="7"/>
    </row>
    <row r="1712" spans="1:9">
      <c r="A1712" s="5"/>
      <c r="B1712" s="6"/>
      <c r="C1712" s="7"/>
      <c r="D1712" s="7"/>
      <c r="E1712" s="7"/>
      <c r="F1712" s="7"/>
      <c r="G1712" s="7"/>
      <c r="H1712" s="7"/>
      <c r="I1712" s="7"/>
    </row>
    <row r="1713" spans="1:9">
      <c r="A1713" s="5"/>
      <c r="B1713" s="6"/>
      <c r="C1713" s="7"/>
      <c r="D1713" s="7"/>
      <c r="E1713" s="7"/>
      <c r="F1713" s="7"/>
      <c r="G1713" s="7"/>
      <c r="H1713" s="7"/>
      <c r="I1713" s="7"/>
    </row>
    <row r="1714" spans="1:9">
      <c r="A1714" s="5"/>
      <c r="B1714" s="6"/>
      <c r="C1714" s="7"/>
      <c r="D1714" s="7"/>
      <c r="E1714" s="7"/>
      <c r="F1714" s="7"/>
      <c r="G1714" s="7"/>
      <c r="H1714" s="7"/>
      <c r="I1714" s="7"/>
    </row>
    <row r="1715" spans="1:9">
      <c r="A1715" s="5"/>
      <c r="B1715" s="6"/>
      <c r="C1715" s="7"/>
      <c r="D1715" s="7"/>
      <c r="E1715" s="7"/>
      <c r="F1715" s="7"/>
      <c r="G1715" s="7"/>
      <c r="H1715" s="7"/>
      <c r="I1715" s="7"/>
    </row>
    <row r="1716" spans="1:9">
      <c r="A1716" s="5"/>
      <c r="B1716" s="6"/>
      <c r="C1716" s="7"/>
      <c r="D1716" s="7"/>
      <c r="E1716" s="7"/>
      <c r="F1716" s="7"/>
      <c r="G1716" s="7"/>
      <c r="H1716" s="7"/>
      <c r="I1716" s="7"/>
    </row>
    <row r="1717" spans="1:9">
      <c r="A1717" s="5"/>
      <c r="B1717" s="6"/>
      <c r="C1717" s="7"/>
      <c r="D1717" s="7"/>
      <c r="E1717" s="7"/>
      <c r="F1717" s="7"/>
      <c r="G1717" s="7"/>
      <c r="H1717" s="7"/>
      <c r="I1717" s="7"/>
    </row>
    <row r="1718" spans="1:9">
      <c r="A1718" s="5"/>
      <c r="B1718" s="6"/>
      <c r="C1718" s="7"/>
      <c r="D1718" s="7"/>
      <c r="E1718" s="7"/>
      <c r="F1718" s="7"/>
      <c r="G1718" s="7"/>
      <c r="H1718" s="7"/>
      <c r="I1718" s="7"/>
    </row>
    <row r="1719" spans="1:9">
      <c r="A1719" s="5"/>
      <c r="B1719" s="6"/>
      <c r="C1719" s="7"/>
      <c r="D1719" s="7"/>
      <c r="E1719" s="7"/>
      <c r="F1719" s="7"/>
      <c r="G1719" s="7"/>
      <c r="H1719" s="7"/>
      <c r="I1719" s="7"/>
    </row>
    <row r="1720" spans="1:9">
      <c r="A1720" s="5"/>
      <c r="B1720" s="6"/>
      <c r="C1720" s="7"/>
      <c r="D1720" s="7"/>
      <c r="E1720" s="7"/>
      <c r="F1720" s="7"/>
      <c r="G1720" s="7"/>
      <c r="H1720" s="7"/>
      <c r="I1720" s="7"/>
    </row>
    <row r="1721" spans="1:9">
      <c r="A1721" s="5"/>
      <c r="B1721" s="6"/>
      <c r="C1721" s="7"/>
      <c r="D1721" s="7"/>
      <c r="E1721" s="7"/>
      <c r="F1721" s="7"/>
      <c r="G1721" s="7"/>
      <c r="H1721" s="7"/>
      <c r="I1721" s="7"/>
    </row>
    <row r="1722" spans="1:9">
      <c r="A1722" s="5"/>
      <c r="B1722" s="6"/>
      <c r="C1722" s="7"/>
      <c r="D1722" s="7"/>
      <c r="E1722" s="7"/>
      <c r="F1722" s="7"/>
      <c r="G1722" s="7"/>
      <c r="H1722" s="7"/>
      <c r="I1722" s="7"/>
    </row>
    <row r="1723" spans="1:9">
      <c r="A1723" s="5"/>
      <c r="B1723" s="6"/>
      <c r="C1723" s="7"/>
      <c r="D1723" s="7"/>
      <c r="E1723" s="7"/>
      <c r="F1723" s="7"/>
      <c r="G1723" s="7"/>
      <c r="H1723" s="7"/>
      <c r="I1723" s="7"/>
    </row>
    <row r="1724" spans="1:9">
      <c r="A1724" s="5"/>
      <c r="B1724" s="6"/>
      <c r="C1724" s="7"/>
      <c r="D1724" s="7"/>
      <c r="E1724" s="7"/>
      <c r="F1724" s="7"/>
      <c r="G1724" s="7"/>
      <c r="H1724" s="7"/>
      <c r="I1724" s="7"/>
    </row>
    <row r="1725" spans="1:9">
      <c r="A1725" s="5"/>
      <c r="B1725" s="6"/>
      <c r="C1725" s="7"/>
      <c r="D1725" s="7"/>
      <c r="E1725" s="7"/>
      <c r="F1725" s="7"/>
      <c r="G1725" s="7"/>
      <c r="H1725" s="7"/>
      <c r="I1725" s="7"/>
    </row>
    <row r="1726" spans="1:9">
      <c r="A1726" s="5"/>
      <c r="B1726" s="6"/>
      <c r="C1726" s="7"/>
      <c r="D1726" s="7"/>
      <c r="E1726" s="7"/>
      <c r="F1726" s="7"/>
      <c r="G1726" s="7"/>
      <c r="H1726" s="7"/>
      <c r="I1726" s="7"/>
    </row>
    <row r="1727" spans="1:9">
      <c r="A1727" s="5"/>
      <c r="B1727" s="6"/>
      <c r="C1727" s="7"/>
      <c r="D1727" s="7"/>
      <c r="E1727" s="7"/>
      <c r="F1727" s="7"/>
      <c r="G1727" s="7"/>
      <c r="H1727" s="7"/>
      <c r="I1727" s="7"/>
    </row>
    <row r="1728" spans="1:9">
      <c r="A1728" s="5"/>
      <c r="B1728" s="6"/>
      <c r="C1728" s="7"/>
      <c r="D1728" s="7"/>
      <c r="E1728" s="7"/>
      <c r="F1728" s="7"/>
      <c r="G1728" s="7"/>
      <c r="H1728" s="7"/>
      <c r="I1728" s="7"/>
    </row>
    <row r="1729" spans="1:9">
      <c r="A1729" s="5"/>
      <c r="B1729" s="6"/>
      <c r="C1729" s="7"/>
      <c r="D1729" s="7"/>
      <c r="E1729" s="7"/>
      <c r="F1729" s="7"/>
      <c r="G1729" s="7"/>
      <c r="H1729" s="7"/>
      <c r="I1729" s="7"/>
    </row>
    <row r="1730" spans="1:9">
      <c r="A1730" s="5"/>
      <c r="B1730" s="6"/>
      <c r="C1730" s="7"/>
      <c r="D1730" s="7"/>
      <c r="E1730" s="7"/>
      <c r="F1730" s="7"/>
      <c r="G1730" s="7"/>
      <c r="H1730" s="7"/>
      <c r="I1730" s="7"/>
    </row>
    <row r="1731" spans="1:9">
      <c r="A1731" s="5"/>
      <c r="B1731" s="6"/>
      <c r="C1731" s="7"/>
      <c r="D1731" s="7"/>
      <c r="E1731" s="7"/>
      <c r="F1731" s="7"/>
      <c r="G1731" s="7"/>
      <c r="H1731" s="7"/>
      <c r="I1731" s="7"/>
    </row>
    <row r="1732" spans="1:9">
      <c r="A1732" s="5"/>
      <c r="B1732" s="6"/>
      <c r="C1732" s="7"/>
      <c r="D1732" s="7"/>
      <c r="E1732" s="7"/>
      <c r="F1732" s="7"/>
      <c r="G1732" s="7"/>
      <c r="H1732" s="7"/>
      <c r="I1732" s="7"/>
    </row>
    <row r="1733" spans="1:9">
      <c r="A1733" s="5"/>
      <c r="B1733" s="6"/>
      <c r="C1733" s="7"/>
      <c r="D1733" s="7"/>
      <c r="E1733" s="7"/>
      <c r="F1733" s="7"/>
      <c r="G1733" s="7"/>
      <c r="H1733" s="7"/>
      <c r="I1733" s="7"/>
    </row>
    <row r="1734" spans="1:9">
      <c r="A1734" s="5"/>
      <c r="B1734" s="6"/>
      <c r="C1734" s="7"/>
      <c r="D1734" s="7"/>
      <c r="E1734" s="7"/>
      <c r="F1734" s="7"/>
      <c r="G1734" s="7"/>
      <c r="H1734" s="7"/>
      <c r="I1734" s="7"/>
    </row>
    <row r="1735" spans="1:9">
      <c r="A1735" s="5"/>
      <c r="B1735" s="6"/>
      <c r="C1735" s="7"/>
      <c r="D1735" s="7"/>
      <c r="E1735" s="7"/>
      <c r="F1735" s="7"/>
      <c r="G1735" s="7"/>
      <c r="H1735" s="7"/>
      <c r="I1735" s="7"/>
    </row>
    <row r="1736" spans="1:9">
      <c r="A1736" s="5"/>
      <c r="B1736" s="6"/>
      <c r="C1736" s="7"/>
      <c r="D1736" s="7"/>
      <c r="E1736" s="7"/>
      <c r="F1736" s="7"/>
      <c r="G1736" s="7"/>
      <c r="H1736" s="7"/>
      <c r="I1736" s="7"/>
    </row>
    <row r="1737" spans="1:9">
      <c r="A1737" s="5"/>
      <c r="B1737" s="6"/>
      <c r="C1737" s="7"/>
      <c r="D1737" s="7"/>
      <c r="E1737" s="7"/>
      <c r="F1737" s="7"/>
      <c r="G1737" s="7"/>
      <c r="H1737" s="7"/>
      <c r="I1737" s="7"/>
    </row>
    <row r="1738" spans="1:9">
      <c r="A1738" s="5"/>
      <c r="B1738" s="6"/>
      <c r="C1738" s="7"/>
      <c r="D1738" s="7"/>
      <c r="E1738" s="7"/>
      <c r="F1738" s="7"/>
      <c r="G1738" s="7"/>
      <c r="H1738" s="7"/>
      <c r="I1738" s="7"/>
    </row>
    <row r="1739" spans="1:9">
      <c r="A1739" s="5"/>
      <c r="B1739" s="6"/>
      <c r="C1739" s="7"/>
      <c r="D1739" s="7"/>
      <c r="E1739" s="7"/>
      <c r="F1739" s="7"/>
      <c r="G1739" s="7"/>
      <c r="H1739" s="7"/>
      <c r="I1739" s="7"/>
    </row>
    <row r="1740" spans="1:9">
      <c r="A1740" s="5"/>
      <c r="B1740" s="6"/>
      <c r="C1740" s="7"/>
      <c r="D1740" s="7"/>
      <c r="E1740" s="7"/>
      <c r="F1740" s="7"/>
      <c r="G1740" s="7"/>
      <c r="H1740" s="7"/>
      <c r="I1740" s="7"/>
    </row>
    <row r="1741" spans="1:9">
      <c r="A1741" s="5"/>
      <c r="B1741" s="6"/>
      <c r="C1741" s="7"/>
      <c r="D1741" s="7"/>
      <c r="E1741" s="7"/>
      <c r="F1741" s="7"/>
      <c r="G1741" s="7"/>
      <c r="H1741" s="7"/>
      <c r="I1741" s="7"/>
    </row>
    <row r="1742" spans="1:9">
      <c r="A1742" s="5"/>
      <c r="B1742" s="6"/>
      <c r="C1742" s="7"/>
      <c r="D1742" s="7"/>
      <c r="E1742" s="7"/>
      <c r="F1742" s="7"/>
      <c r="G1742" s="7"/>
      <c r="H1742" s="7"/>
      <c r="I1742" s="7"/>
    </row>
    <row r="1743" spans="1:9">
      <c r="A1743" s="5"/>
      <c r="B1743" s="6"/>
      <c r="C1743" s="7"/>
      <c r="D1743" s="7"/>
      <c r="E1743" s="7"/>
      <c r="F1743" s="7"/>
      <c r="G1743" s="7"/>
      <c r="H1743" s="7"/>
      <c r="I1743" s="7"/>
    </row>
    <row r="1744" spans="1:9">
      <c r="A1744" s="5"/>
      <c r="B1744" s="6"/>
      <c r="C1744" s="7"/>
      <c r="D1744" s="7"/>
      <c r="E1744" s="7"/>
      <c r="F1744" s="7"/>
      <c r="G1744" s="7"/>
      <c r="H1744" s="7"/>
      <c r="I1744" s="7"/>
    </row>
    <row r="1745" spans="1:9">
      <c r="A1745" s="5"/>
      <c r="B1745" s="6"/>
      <c r="C1745" s="7"/>
      <c r="D1745" s="7"/>
      <c r="E1745" s="7"/>
      <c r="F1745" s="7"/>
      <c r="G1745" s="7"/>
      <c r="H1745" s="7"/>
      <c r="I1745" s="7"/>
    </row>
    <row r="1746" spans="1:9">
      <c r="A1746" s="5"/>
      <c r="B1746" s="6"/>
      <c r="C1746" s="7"/>
      <c r="D1746" s="7"/>
      <c r="E1746" s="7"/>
      <c r="F1746" s="7"/>
      <c r="G1746" s="7"/>
      <c r="H1746" s="7"/>
      <c r="I1746" s="7"/>
    </row>
    <row r="1747" spans="1:9">
      <c r="A1747" s="5"/>
      <c r="B1747" s="6"/>
      <c r="C1747" s="7"/>
      <c r="D1747" s="7"/>
      <c r="E1747" s="7"/>
      <c r="F1747" s="7"/>
      <c r="G1747" s="7"/>
      <c r="H1747" s="7"/>
      <c r="I1747" s="7"/>
    </row>
    <row r="1748" spans="1:9">
      <c r="A1748" s="5"/>
      <c r="B1748" s="6"/>
      <c r="C1748" s="7"/>
      <c r="D1748" s="7"/>
      <c r="E1748" s="7"/>
      <c r="F1748" s="7"/>
      <c r="G1748" s="7"/>
      <c r="H1748" s="7"/>
      <c r="I1748" s="7"/>
    </row>
    <row r="1749" spans="1:9">
      <c r="A1749" s="5"/>
      <c r="B1749" s="6"/>
      <c r="C1749" s="7"/>
      <c r="D1749" s="7"/>
      <c r="E1749" s="7"/>
      <c r="F1749" s="7"/>
      <c r="G1749" s="7"/>
      <c r="H1749" s="7"/>
      <c r="I1749" s="7"/>
    </row>
    <row r="1750" spans="1:9">
      <c r="A1750" s="5"/>
      <c r="B1750" s="6"/>
      <c r="C1750" s="7"/>
      <c r="D1750" s="7"/>
      <c r="E1750" s="7"/>
      <c r="F1750" s="7"/>
      <c r="G1750" s="7"/>
      <c r="H1750" s="7"/>
      <c r="I1750" s="7"/>
    </row>
    <row r="1751" spans="1:9">
      <c r="A1751" s="5"/>
      <c r="B1751" s="6"/>
      <c r="C1751" s="7"/>
      <c r="D1751" s="7"/>
      <c r="E1751" s="7"/>
      <c r="F1751" s="7"/>
      <c r="G1751" s="7"/>
      <c r="H1751" s="7"/>
      <c r="I1751" s="7"/>
    </row>
    <row r="1752" spans="1:9">
      <c r="A1752" s="5"/>
      <c r="B1752" s="6"/>
      <c r="C1752" s="7"/>
      <c r="D1752" s="7"/>
      <c r="E1752" s="7"/>
      <c r="F1752" s="7"/>
      <c r="G1752" s="7"/>
      <c r="H1752" s="7"/>
      <c r="I1752" s="7"/>
    </row>
    <row r="1753" spans="1:9">
      <c r="A1753" s="5"/>
      <c r="B1753" s="6"/>
      <c r="C1753" s="7"/>
      <c r="D1753" s="7"/>
      <c r="E1753" s="7"/>
      <c r="F1753" s="7"/>
      <c r="G1753" s="7"/>
      <c r="H1753" s="7"/>
      <c r="I1753" s="7"/>
    </row>
    <row r="1754" spans="1:9">
      <c r="A1754" s="5"/>
      <c r="B1754" s="6"/>
      <c r="C1754" s="7"/>
      <c r="D1754" s="7"/>
      <c r="E1754" s="7"/>
      <c r="F1754" s="7"/>
      <c r="G1754" s="7"/>
      <c r="H1754" s="7"/>
      <c r="I1754" s="7"/>
    </row>
    <row r="1755" spans="1:9">
      <c r="A1755" s="5"/>
      <c r="B1755" s="6"/>
      <c r="C1755" s="7"/>
      <c r="D1755" s="7"/>
      <c r="E1755" s="7"/>
      <c r="F1755" s="7"/>
      <c r="G1755" s="7"/>
      <c r="H1755" s="7"/>
      <c r="I1755" s="7"/>
    </row>
    <row r="1756" spans="1:9">
      <c r="A1756" s="5"/>
      <c r="B1756" s="6"/>
      <c r="C1756" s="7"/>
      <c r="D1756" s="7"/>
      <c r="E1756" s="7"/>
      <c r="F1756" s="7"/>
      <c r="G1756" s="7"/>
      <c r="H1756" s="7"/>
      <c r="I1756" s="7"/>
    </row>
    <row r="1757" spans="1:9">
      <c r="A1757" s="5"/>
      <c r="B1757" s="6"/>
      <c r="C1757" s="7"/>
      <c r="D1757" s="7"/>
      <c r="E1757" s="7"/>
      <c r="F1757" s="7"/>
      <c r="G1757" s="7"/>
      <c r="H1757" s="7"/>
      <c r="I1757" s="7"/>
    </row>
    <row r="1758" spans="1:9">
      <c r="A1758" s="5"/>
      <c r="B1758" s="6"/>
      <c r="C1758" s="7"/>
      <c r="D1758" s="7"/>
      <c r="E1758" s="7"/>
      <c r="F1758" s="7"/>
      <c r="G1758" s="7"/>
      <c r="H1758" s="7"/>
      <c r="I1758" s="7"/>
    </row>
    <row r="1759" spans="1:9">
      <c r="A1759" s="5"/>
      <c r="B1759" s="6"/>
      <c r="C1759" s="7"/>
      <c r="D1759" s="7"/>
      <c r="E1759" s="7"/>
      <c r="F1759" s="7"/>
      <c r="G1759" s="7"/>
      <c r="H1759" s="7"/>
      <c r="I1759" s="7"/>
    </row>
    <row r="1760" spans="1:9">
      <c r="A1760" s="5"/>
      <c r="B1760" s="6"/>
      <c r="C1760" s="7"/>
      <c r="D1760" s="7"/>
      <c r="E1760" s="7"/>
      <c r="F1760" s="7"/>
      <c r="G1760" s="7"/>
      <c r="H1760" s="7"/>
      <c r="I1760" s="7"/>
    </row>
    <row r="1761" spans="1:9">
      <c r="A1761" s="5"/>
      <c r="B1761" s="6"/>
      <c r="C1761" s="7"/>
      <c r="D1761" s="7"/>
      <c r="E1761" s="7"/>
      <c r="F1761" s="7"/>
      <c r="G1761" s="7"/>
      <c r="H1761" s="7"/>
      <c r="I1761" s="7"/>
    </row>
    <row r="1762" spans="1:9">
      <c r="A1762" s="5"/>
      <c r="B1762" s="6"/>
      <c r="C1762" s="7"/>
      <c r="D1762" s="7"/>
      <c r="E1762" s="7"/>
      <c r="F1762" s="7"/>
      <c r="G1762" s="7"/>
      <c r="H1762" s="7"/>
      <c r="I1762" s="7"/>
    </row>
    <row r="1763" spans="1:9">
      <c r="A1763" s="5"/>
      <c r="B1763" s="6"/>
      <c r="C1763" s="7"/>
      <c r="D1763" s="7"/>
      <c r="E1763" s="7"/>
      <c r="F1763" s="7"/>
      <c r="G1763" s="7"/>
      <c r="H1763" s="7"/>
      <c r="I1763" s="7"/>
    </row>
    <row r="1764" spans="1:9">
      <c r="A1764" s="5"/>
      <c r="B1764" s="6"/>
      <c r="C1764" s="7"/>
      <c r="D1764" s="7"/>
      <c r="E1764" s="7"/>
      <c r="F1764" s="7"/>
      <c r="G1764" s="7"/>
      <c r="H1764" s="7"/>
      <c r="I1764" s="7"/>
    </row>
    <row r="1765" spans="1:9">
      <c r="A1765" s="5"/>
      <c r="B1765" s="6"/>
      <c r="C1765" s="7"/>
      <c r="D1765" s="7"/>
      <c r="E1765" s="7"/>
      <c r="F1765" s="7"/>
      <c r="G1765" s="7"/>
      <c r="H1765" s="7"/>
      <c r="I1765" s="7"/>
    </row>
    <row r="1766" spans="1:9">
      <c r="A1766" s="5"/>
      <c r="B1766" s="6"/>
      <c r="C1766" s="7"/>
      <c r="D1766" s="7"/>
      <c r="E1766" s="7"/>
      <c r="F1766" s="7"/>
      <c r="G1766" s="7"/>
      <c r="H1766" s="7"/>
      <c r="I1766" s="7"/>
    </row>
    <row r="1767" spans="1:9">
      <c r="A1767" s="5"/>
      <c r="B1767" s="6"/>
      <c r="C1767" s="7"/>
      <c r="D1767" s="7"/>
      <c r="E1767" s="7"/>
      <c r="F1767" s="7"/>
      <c r="G1767" s="7"/>
      <c r="H1767" s="7"/>
      <c r="I1767" s="7"/>
    </row>
    <row r="1768" spans="1:9">
      <c r="A1768" s="5"/>
      <c r="B1768" s="6"/>
      <c r="C1768" s="7"/>
      <c r="D1768" s="7"/>
      <c r="E1768" s="7"/>
      <c r="F1768" s="7"/>
      <c r="G1768" s="7"/>
      <c r="H1768" s="7"/>
      <c r="I1768" s="7"/>
    </row>
    <row r="1769" spans="1:9">
      <c r="A1769" s="5"/>
      <c r="B1769" s="6"/>
      <c r="C1769" s="7"/>
      <c r="D1769" s="7"/>
      <c r="E1769" s="7"/>
      <c r="F1769" s="7"/>
      <c r="G1769" s="7"/>
      <c r="H1769" s="7"/>
      <c r="I1769" s="7"/>
    </row>
    <row r="1770" spans="1:9">
      <c r="A1770" s="5"/>
      <c r="B1770" s="6"/>
      <c r="C1770" s="7"/>
      <c r="D1770" s="7"/>
      <c r="E1770" s="7"/>
      <c r="F1770" s="7"/>
      <c r="G1770" s="7"/>
      <c r="H1770" s="7"/>
      <c r="I1770" s="7"/>
    </row>
    <row r="1771" spans="1:9">
      <c r="A1771" s="5"/>
      <c r="B1771" s="6"/>
      <c r="C1771" s="7"/>
      <c r="D1771" s="7"/>
      <c r="E1771" s="7"/>
      <c r="F1771" s="7"/>
      <c r="G1771" s="7"/>
      <c r="H1771" s="7"/>
      <c r="I1771" s="7"/>
    </row>
    <row r="1772" spans="1:9">
      <c r="A1772" s="5"/>
      <c r="B1772" s="6"/>
      <c r="C1772" s="7"/>
      <c r="D1772" s="7"/>
      <c r="E1772" s="7"/>
      <c r="F1772" s="7"/>
      <c r="G1772" s="7"/>
      <c r="H1772" s="7"/>
      <c r="I1772" s="7"/>
    </row>
    <row r="1773" spans="1:9">
      <c r="A1773" s="5"/>
      <c r="B1773" s="6"/>
      <c r="C1773" s="7"/>
      <c r="D1773" s="7"/>
      <c r="E1773" s="7"/>
      <c r="F1773" s="7"/>
      <c r="G1773" s="7"/>
      <c r="H1773" s="7"/>
      <c r="I1773" s="7"/>
    </row>
    <row r="1774" spans="1:9">
      <c r="A1774" s="5"/>
      <c r="B1774" s="6"/>
      <c r="C1774" s="7"/>
      <c r="D1774" s="7"/>
      <c r="E1774" s="7"/>
      <c r="F1774" s="7"/>
      <c r="G1774" s="7"/>
      <c r="H1774" s="7"/>
      <c r="I1774" s="7"/>
    </row>
    <row r="1775" spans="1:9">
      <c r="A1775" s="5"/>
      <c r="B1775" s="6"/>
      <c r="C1775" s="7"/>
      <c r="D1775" s="7"/>
      <c r="E1775" s="7"/>
      <c r="F1775" s="7"/>
      <c r="G1775" s="7"/>
      <c r="H1775" s="7"/>
      <c r="I1775" s="7"/>
    </row>
    <row r="1776" spans="1:9">
      <c r="A1776" s="5"/>
      <c r="B1776" s="6"/>
      <c r="C1776" s="7"/>
      <c r="D1776" s="7"/>
      <c r="E1776" s="7"/>
      <c r="F1776" s="7"/>
      <c r="G1776" s="7"/>
      <c r="H1776" s="7"/>
      <c r="I1776" s="7"/>
    </row>
    <row r="1777" spans="1:9">
      <c r="A1777" s="5"/>
      <c r="B1777" s="6"/>
      <c r="C1777" s="7"/>
      <c r="D1777" s="7"/>
      <c r="E1777" s="7"/>
      <c r="F1777" s="7"/>
      <c r="G1777" s="7"/>
      <c r="H1777" s="7"/>
      <c r="I1777" s="7"/>
    </row>
    <row r="1778" spans="1:9">
      <c r="A1778" s="5"/>
      <c r="B1778" s="6"/>
      <c r="C1778" s="7"/>
      <c r="D1778" s="7"/>
      <c r="E1778" s="7"/>
      <c r="F1778" s="7"/>
      <c r="G1778" s="7"/>
      <c r="H1778" s="7"/>
      <c r="I1778" s="7"/>
    </row>
    <row r="1779" spans="1:9">
      <c r="A1779" s="5"/>
      <c r="B1779" s="6"/>
      <c r="C1779" s="7"/>
      <c r="D1779" s="7"/>
      <c r="E1779" s="7"/>
      <c r="F1779" s="7"/>
      <c r="G1779" s="7"/>
      <c r="H1779" s="7"/>
      <c r="I1779" s="7"/>
    </row>
    <row r="1780" spans="1:9">
      <c r="A1780" s="5"/>
      <c r="B1780" s="6"/>
      <c r="C1780" s="7"/>
      <c r="D1780" s="7"/>
      <c r="E1780" s="7"/>
      <c r="F1780" s="7"/>
      <c r="G1780" s="7"/>
      <c r="H1780" s="7"/>
      <c r="I1780" s="7"/>
    </row>
    <row r="1781" spans="1:9">
      <c r="A1781" s="5"/>
      <c r="B1781" s="6"/>
      <c r="C1781" s="7"/>
      <c r="D1781" s="7"/>
      <c r="E1781" s="7"/>
      <c r="F1781" s="7"/>
      <c r="G1781" s="7"/>
      <c r="H1781" s="7"/>
      <c r="I1781" s="7"/>
    </row>
    <row r="1782" spans="1:9">
      <c r="A1782" s="5"/>
      <c r="B1782" s="6"/>
      <c r="C1782" s="7"/>
      <c r="D1782" s="7"/>
      <c r="E1782" s="7"/>
      <c r="F1782" s="7"/>
      <c r="G1782" s="7"/>
      <c r="H1782" s="7"/>
      <c r="I1782" s="7"/>
    </row>
    <row r="1783" spans="1:9">
      <c r="A1783" s="5"/>
      <c r="B1783" s="6"/>
      <c r="C1783" s="7"/>
      <c r="D1783" s="7"/>
      <c r="E1783" s="7"/>
      <c r="F1783" s="7"/>
      <c r="G1783" s="7"/>
      <c r="H1783" s="7"/>
      <c r="I1783" s="7"/>
    </row>
    <row r="1784" spans="1:9">
      <c r="A1784" s="5"/>
      <c r="B1784" s="6"/>
      <c r="C1784" s="7"/>
      <c r="D1784" s="7"/>
      <c r="E1784" s="7"/>
      <c r="F1784" s="7"/>
      <c r="G1784" s="7"/>
      <c r="H1784" s="7"/>
      <c r="I1784" s="7"/>
    </row>
    <row r="1785" spans="1:9">
      <c r="A1785" s="5"/>
      <c r="B1785" s="6"/>
      <c r="C1785" s="7"/>
      <c r="D1785" s="7"/>
      <c r="E1785" s="7"/>
      <c r="F1785" s="7"/>
      <c r="G1785" s="7"/>
      <c r="H1785" s="7"/>
      <c r="I1785" s="7"/>
    </row>
    <row r="1786" spans="1:9">
      <c r="A1786" s="5"/>
      <c r="B1786" s="6"/>
      <c r="C1786" s="7"/>
      <c r="D1786" s="7"/>
      <c r="E1786" s="7"/>
      <c r="F1786" s="7"/>
      <c r="G1786" s="7"/>
      <c r="H1786" s="7"/>
      <c r="I1786" s="7"/>
    </row>
    <row r="1787" spans="1:9">
      <c r="A1787" s="5"/>
      <c r="B1787" s="6"/>
      <c r="C1787" s="7"/>
      <c r="D1787" s="7"/>
      <c r="E1787" s="7"/>
      <c r="F1787" s="7"/>
      <c r="G1787" s="7"/>
      <c r="H1787" s="7"/>
      <c r="I1787" s="7"/>
    </row>
    <row r="1788" spans="1:9">
      <c r="A1788" s="5"/>
      <c r="B1788" s="6"/>
      <c r="C1788" s="7"/>
      <c r="D1788" s="7"/>
      <c r="E1788" s="7"/>
      <c r="F1788" s="7"/>
      <c r="G1788" s="7"/>
      <c r="H1788" s="7"/>
      <c r="I1788" s="7"/>
    </row>
    <row r="1789" spans="1:9">
      <c r="A1789" s="5"/>
      <c r="B1789" s="6"/>
      <c r="C1789" s="7"/>
      <c r="D1789" s="7"/>
      <c r="E1789" s="7"/>
      <c r="F1789" s="7"/>
      <c r="G1789" s="7"/>
      <c r="H1789" s="7"/>
      <c r="I1789" s="7"/>
    </row>
    <row r="1790" spans="1:9">
      <c r="A1790" s="5"/>
      <c r="B1790" s="6"/>
      <c r="C1790" s="7"/>
      <c r="D1790" s="7"/>
      <c r="E1790" s="7"/>
      <c r="F1790" s="7"/>
      <c r="G1790" s="7"/>
      <c r="H1790" s="7"/>
      <c r="I1790" s="7"/>
    </row>
    <row r="1791" spans="1:9">
      <c r="A1791" s="5"/>
      <c r="B1791" s="6"/>
      <c r="C1791" s="7"/>
      <c r="D1791" s="7"/>
      <c r="E1791" s="7"/>
      <c r="F1791" s="7"/>
      <c r="G1791" s="7"/>
      <c r="H1791" s="7"/>
      <c r="I1791" s="7"/>
    </row>
    <row r="1792" spans="1:9">
      <c r="A1792" s="5"/>
      <c r="B1792" s="6"/>
      <c r="C1792" s="7"/>
      <c r="D1792" s="7"/>
      <c r="E1792" s="7"/>
      <c r="F1792" s="7"/>
      <c r="G1792" s="7"/>
      <c r="H1792" s="7"/>
      <c r="I1792" s="7"/>
    </row>
    <row r="1793" spans="1:9">
      <c r="A1793" s="5"/>
      <c r="B1793" s="6"/>
      <c r="C1793" s="7"/>
      <c r="D1793" s="7"/>
      <c r="E1793" s="7"/>
      <c r="F1793" s="7"/>
      <c r="G1793" s="7"/>
      <c r="H1793" s="7"/>
      <c r="I1793" s="7"/>
    </row>
    <row r="1794" spans="1:9">
      <c r="A1794" s="5"/>
      <c r="B1794" s="6"/>
      <c r="C1794" s="7"/>
      <c r="D1794" s="7"/>
      <c r="E1794" s="7"/>
      <c r="F1794" s="7"/>
      <c r="G1794" s="7"/>
      <c r="H1794" s="7"/>
      <c r="I1794" s="7"/>
    </row>
    <row r="1795" spans="1:9">
      <c r="A1795" s="5"/>
      <c r="B1795" s="6"/>
      <c r="C1795" s="7"/>
      <c r="D1795" s="7"/>
      <c r="E1795" s="7"/>
      <c r="F1795" s="7"/>
      <c r="G1795" s="7"/>
      <c r="H1795" s="7"/>
      <c r="I1795" s="7"/>
    </row>
    <row r="1796" spans="1:9">
      <c r="A1796" s="5"/>
      <c r="B1796" s="6"/>
      <c r="C1796" s="7"/>
      <c r="D1796" s="7"/>
      <c r="E1796" s="7"/>
      <c r="F1796" s="7"/>
      <c r="G1796" s="7"/>
      <c r="H1796" s="7"/>
      <c r="I1796" s="7"/>
    </row>
    <row r="1797" spans="1:9">
      <c r="A1797" s="5"/>
      <c r="B1797" s="6"/>
      <c r="C1797" s="7"/>
      <c r="D1797" s="7"/>
      <c r="E1797" s="7"/>
      <c r="F1797" s="7"/>
      <c r="G1797" s="7"/>
      <c r="H1797" s="7"/>
      <c r="I1797" s="7"/>
    </row>
    <row r="1798" spans="1:9">
      <c r="A1798" s="5"/>
      <c r="B1798" s="6"/>
      <c r="C1798" s="7"/>
      <c r="D1798" s="7"/>
      <c r="E1798" s="7"/>
      <c r="F1798" s="7"/>
      <c r="G1798" s="7"/>
      <c r="H1798" s="7"/>
      <c r="I1798" s="7"/>
    </row>
    <row r="1799" spans="1:9">
      <c r="A1799" s="5"/>
      <c r="B1799" s="6"/>
      <c r="C1799" s="7"/>
      <c r="D1799" s="7"/>
      <c r="E1799" s="7"/>
      <c r="F1799" s="7"/>
      <c r="G1799" s="7"/>
      <c r="H1799" s="7"/>
      <c r="I1799" s="7"/>
    </row>
    <row r="1800" spans="1:9">
      <c r="A1800" s="5"/>
      <c r="B1800" s="6"/>
      <c r="C1800" s="7"/>
      <c r="D1800" s="7"/>
      <c r="E1800" s="7"/>
      <c r="F1800" s="7"/>
      <c r="G1800" s="7"/>
      <c r="H1800" s="7"/>
      <c r="I1800" s="7"/>
    </row>
    <row r="1801" spans="1:9">
      <c r="A1801" s="5"/>
      <c r="B1801" s="6"/>
      <c r="C1801" s="7"/>
      <c r="D1801" s="7"/>
      <c r="E1801" s="7"/>
      <c r="F1801" s="7"/>
      <c r="G1801" s="7"/>
      <c r="H1801" s="7"/>
      <c r="I1801" s="7"/>
    </row>
    <row r="1802" spans="1:9">
      <c r="A1802" s="5"/>
      <c r="B1802" s="6"/>
      <c r="C1802" s="7"/>
      <c r="D1802" s="7"/>
      <c r="E1802" s="7"/>
      <c r="F1802" s="7"/>
      <c r="G1802" s="7"/>
      <c r="H1802" s="7"/>
      <c r="I1802" s="7"/>
    </row>
    <row r="1803" spans="1:9">
      <c r="A1803" s="5"/>
      <c r="B1803" s="6"/>
      <c r="C1803" s="7"/>
      <c r="D1803" s="7"/>
      <c r="E1803" s="7"/>
      <c r="F1803" s="7"/>
      <c r="G1803" s="7"/>
      <c r="H1803" s="7"/>
      <c r="I1803" s="7"/>
    </row>
    <row r="1804" spans="1:9">
      <c r="A1804" s="5"/>
      <c r="B1804" s="6"/>
      <c r="C1804" s="7"/>
      <c r="D1804" s="7"/>
      <c r="E1804" s="7"/>
      <c r="F1804" s="7"/>
      <c r="G1804" s="7"/>
      <c r="H1804" s="7"/>
      <c r="I1804" s="7"/>
    </row>
    <row r="1805" spans="1:9">
      <c r="A1805" s="5"/>
      <c r="B1805" s="6"/>
      <c r="C1805" s="7"/>
      <c r="D1805" s="7"/>
      <c r="E1805" s="7"/>
      <c r="F1805" s="7"/>
      <c r="G1805" s="7"/>
      <c r="H1805" s="7"/>
      <c r="I1805" s="7"/>
    </row>
    <row r="1806" spans="1:9">
      <c r="A1806" s="5"/>
      <c r="B1806" s="6"/>
      <c r="C1806" s="7"/>
      <c r="D1806" s="7"/>
      <c r="E1806" s="7"/>
      <c r="F1806" s="7"/>
      <c r="G1806" s="7"/>
      <c r="H1806" s="7"/>
      <c r="I1806" s="7"/>
    </row>
    <row r="1807" spans="1:9">
      <c r="A1807" s="5"/>
      <c r="B1807" s="6"/>
      <c r="C1807" s="7"/>
      <c r="D1807" s="7"/>
      <c r="E1807" s="7"/>
      <c r="F1807" s="7"/>
      <c r="G1807" s="7"/>
      <c r="H1807" s="7"/>
      <c r="I1807" s="7"/>
    </row>
    <row r="1808" spans="1:9">
      <c r="A1808" s="5"/>
      <c r="B1808" s="6"/>
      <c r="C1808" s="7"/>
      <c r="D1808" s="7"/>
      <c r="E1808" s="7"/>
      <c r="F1808" s="7"/>
      <c r="G1808" s="7"/>
      <c r="H1808" s="7"/>
      <c r="I1808" s="7"/>
    </row>
    <row r="1809" spans="1:9">
      <c r="A1809" s="5"/>
      <c r="B1809" s="6"/>
      <c r="C1809" s="7"/>
      <c r="D1809" s="7"/>
      <c r="E1809" s="7"/>
      <c r="F1809" s="7"/>
      <c r="G1809" s="7"/>
      <c r="H1809" s="7"/>
      <c r="I1809" s="7"/>
    </row>
    <row r="1810" spans="1:9">
      <c r="A1810" s="5"/>
      <c r="B1810" s="6"/>
      <c r="C1810" s="7"/>
      <c r="D1810" s="7"/>
      <c r="E1810" s="7"/>
      <c r="F1810" s="7"/>
      <c r="G1810" s="7"/>
      <c r="H1810" s="7"/>
      <c r="I1810" s="7"/>
    </row>
    <row r="1811" spans="1:9">
      <c r="A1811" s="5"/>
      <c r="B1811" s="6"/>
      <c r="C1811" s="7"/>
      <c r="D1811" s="7"/>
      <c r="E1811" s="7"/>
      <c r="F1811" s="7"/>
      <c r="G1811" s="7"/>
      <c r="H1811" s="7"/>
      <c r="I1811" s="7"/>
    </row>
    <row r="1812" spans="1:9">
      <c r="A1812" s="5"/>
      <c r="B1812" s="6"/>
      <c r="C1812" s="7"/>
      <c r="D1812" s="7"/>
      <c r="E1812" s="7"/>
      <c r="F1812" s="7"/>
      <c r="G1812" s="7"/>
      <c r="H1812" s="7"/>
      <c r="I1812" s="7"/>
    </row>
    <row r="1813" spans="1:9">
      <c r="A1813" s="5"/>
      <c r="B1813" s="6"/>
      <c r="C1813" s="7"/>
      <c r="D1813" s="7"/>
      <c r="E1813" s="7"/>
      <c r="F1813" s="7"/>
      <c r="G1813" s="7"/>
      <c r="H1813" s="7"/>
      <c r="I1813" s="7"/>
    </row>
    <row r="1814" spans="1:9">
      <c r="A1814" s="5"/>
      <c r="B1814" s="6"/>
      <c r="C1814" s="7"/>
      <c r="D1814" s="7"/>
      <c r="E1814" s="7"/>
      <c r="F1814" s="7"/>
      <c r="G1814" s="7"/>
      <c r="H1814" s="7"/>
      <c r="I1814" s="7"/>
    </row>
    <row r="1815" spans="1:9">
      <c r="A1815" s="5"/>
      <c r="B1815" s="6"/>
      <c r="C1815" s="7"/>
      <c r="D1815" s="7"/>
      <c r="E1815" s="7"/>
      <c r="F1815" s="7"/>
      <c r="G1815" s="7"/>
      <c r="H1815" s="7"/>
      <c r="I1815" s="7"/>
    </row>
    <row r="1816" spans="1:9">
      <c r="A1816" s="5"/>
      <c r="B1816" s="6"/>
      <c r="C1816" s="7"/>
      <c r="D1816" s="7"/>
      <c r="E1816" s="7"/>
      <c r="F1816" s="7"/>
      <c r="G1816" s="7"/>
      <c r="H1816" s="7"/>
      <c r="I1816" s="7"/>
    </row>
    <row r="1817" spans="1:9">
      <c r="A1817" s="5"/>
      <c r="B1817" s="6"/>
      <c r="C1817" s="7"/>
      <c r="D1817" s="7"/>
      <c r="E1817" s="7"/>
      <c r="F1817" s="7"/>
      <c r="G1817" s="7"/>
      <c r="H1817" s="7"/>
      <c r="I1817" s="7"/>
    </row>
    <row r="1818" spans="1:9">
      <c r="A1818" s="5"/>
      <c r="B1818" s="6"/>
      <c r="C1818" s="7"/>
      <c r="D1818" s="7"/>
      <c r="E1818" s="7"/>
      <c r="F1818" s="7"/>
      <c r="G1818" s="7"/>
      <c r="H1818" s="7"/>
      <c r="I1818" s="7"/>
    </row>
    <row r="1819" spans="1:9">
      <c r="A1819" s="5"/>
      <c r="B1819" s="6"/>
      <c r="C1819" s="7"/>
      <c r="D1819" s="7"/>
      <c r="E1819" s="7"/>
      <c r="F1819" s="7"/>
      <c r="G1819" s="7"/>
      <c r="H1819" s="7"/>
      <c r="I1819" s="7"/>
    </row>
    <row r="1820" spans="1:9">
      <c r="A1820" s="5"/>
      <c r="B1820" s="6"/>
      <c r="C1820" s="7"/>
      <c r="D1820" s="7"/>
      <c r="E1820" s="7"/>
      <c r="F1820" s="7"/>
      <c r="G1820" s="7"/>
      <c r="H1820" s="7"/>
      <c r="I1820" s="7"/>
    </row>
    <row r="1821" spans="1:9">
      <c r="A1821" s="5"/>
      <c r="B1821" s="6"/>
      <c r="C1821" s="7"/>
      <c r="D1821" s="7"/>
      <c r="E1821" s="7"/>
      <c r="F1821" s="7"/>
      <c r="G1821" s="7"/>
      <c r="H1821" s="7"/>
      <c r="I1821" s="7"/>
    </row>
    <row r="1822" spans="1:9">
      <c r="A1822" s="5"/>
      <c r="B1822" s="6"/>
      <c r="C1822" s="7"/>
      <c r="D1822" s="7"/>
      <c r="E1822" s="7"/>
      <c r="F1822" s="7"/>
      <c r="G1822" s="7"/>
      <c r="H1822" s="7"/>
      <c r="I1822" s="7"/>
    </row>
    <row r="1823" spans="1:9">
      <c r="A1823" s="5"/>
      <c r="B1823" s="6"/>
      <c r="C1823" s="7"/>
      <c r="D1823" s="7"/>
      <c r="E1823" s="7"/>
      <c r="F1823" s="7"/>
      <c r="G1823" s="7"/>
      <c r="H1823" s="7"/>
      <c r="I1823" s="7"/>
    </row>
    <row r="1824" spans="1:9">
      <c r="A1824" s="5"/>
      <c r="B1824" s="6"/>
      <c r="C1824" s="7"/>
      <c r="D1824" s="7"/>
      <c r="E1824" s="7"/>
      <c r="F1824" s="7"/>
      <c r="G1824" s="7"/>
      <c r="H1824" s="7"/>
      <c r="I1824" s="7"/>
    </row>
    <row r="1825" spans="1:9">
      <c r="A1825" s="5"/>
      <c r="B1825" s="6"/>
      <c r="C1825" s="7"/>
      <c r="D1825" s="7"/>
      <c r="E1825" s="7"/>
      <c r="F1825" s="7"/>
      <c r="G1825" s="7"/>
      <c r="H1825" s="7"/>
      <c r="I1825" s="7"/>
    </row>
    <row r="1826" spans="1:9">
      <c r="A1826" s="5"/>
      <c r="B1826" s="6"/>
      <c r="C1826" s="7"/>
      <c r="D1826" s="7"/>
      <c r="E1826" s="7"/>
      <c r="F1826" s="7"/>
      <c r="G1826" s="7"/>
      <c r="H1826" s="7"/>
      <c r="I1826" s="7"/>
    </row>
    <row r="1827" spans="1:9">
      <c r="A1827" s="5"/>
      <c r="B1827" s="6"/>
      <c r="C1827" s="7"/>
      <c r="D1827" s="7"/>
      <c r="E1827" s="7"/>
      <c r="F1827" s="7"/>
      <c r="G1827" s="7"/>
      <c r="H1827" s="7"/>
      <c r="I1827" s="7"/>
    </row>
    <row r="1828" spans="1:9">
      <c r="A1828" s="5"/>
      <c r="B1828" s="6"/>
      <c r="C1828" s="7"/>
      <c r="D1828" s="7"/>
      <c r="E1828" s="7"/>
      <c r="F1828" s="7"/>
      <c r="G1828" s="7"/>
      <c r="H1828" s="7"/>
      <c r="I1828" s="7"/>
    </row>
    <row r="1829" spans="1:9">
      <c r="A1829" s="5"/>
      <c r="B1829" s="6"/>
      <c r="C1829" s="7"/>
      <c r="D1829" s="7"/>
      <c r="E1829" s="7"/>
      <c r="F1829" s="7"/>
      <c r="G1829" s="7"/>
      <c r="H1829" s="7"/>
      <c r="I1829" s="7"/>
    </row>
    <row r="1830" spans="1:9">
      <c r="A1830" s="5"/>
      <c r="B1830" s="6"/>
      <c r="C1830" s="7"/>
      <c r="D1830" s="7"/>
      <c r="E1830" s="7"/>
      <c r="F1830" s="7"/>
      <c r="G1830" s="7"/>
      <c r="H1830" s="7"/>
      <c r="I1830" s="7"/>
    </row>
    <row r="1831" spans="1:9">
      <c r="A1831" s="5"/>
      <c r="B1831" s="6"/>
      <c r="C1831" s="7"/>
      <c r="D1831" s="7"/>
      <c r="E1831" s="7"/>
      <c r="F1831" s="7"/>
      <c r="G1831" s="7"/>
      <c r="H1831" s="7"/>
      <c r="I1831" s="7"/>
    </row>
    <row r="1832" spans="1:9">
      <c r="A1832" s="5"/>
      <c r="B1832" s="6"/>
      <c r="C1832" s="7"/>
      <c r="D1832" s="7"/>
      <c r="E1832" s="7"/>
      <c r="F1832" s="7"/>
      <c r="G1832" s="7"/>
      <c r="H1832" s="7"/>
      <c r="I1832" s="7"/>
    </row>
    <row r="1833" spans="1:9">
      <c r="A1833" s="5"/>
      <c r="B1833" s="6"/>
      <c r="C1833" s="7"/>
      <c r="D1833" s="7"/>
      <c r="E1833" s="7"/>
      <c r="F1833" s="7"/>
      <c r="G1833" s="7"/>
      <c r="H1833" s="7"/>
      <c r="I1833" s="7"/>
    </row>
    <row r="1834" spans="1:9">
      <c r="A1834" s="5"/>
      <c r="B1834" s="6"/>
      <c r="C1834" s="7"/>
      <c r="D1834" s="7"/>
      <c r="E1834" s="7"/>
      <c r="F1834" s="7"/>
      <c r="G1834" s="7"/>
      <c r="H1834" s="7"/>
      <c r="I1834" s="7"/>
    </row>
    <row r="1835" spans="1:9">
      <c r="A1835" s="5"/>
      <c r="B1835" s="6"/>
      <c r="C1835" s="7"/>
      <c r="D1835" s="7"/>
      <c r="E1835" s="7"/>
      <c r="F1835" s="7"/>
      <c r="G1835" s="7"/>
      <c r="H1835" s="7"/>
      <c r="I1835" s="7"/>
    </row>
    <row r="1836" spans="1:9">
      <c r="A1836" s="5"/>
      <c r="B1836" s="6"/>
      <c r="C1836" s="7"/>
      <c r="D1836" s="7"/>
      <c r="E1836" s="7"/>
      <c r="F1836" s="7"/>
      <c r="G1836" s="7"/>
      <c r="H1836" s="7"/>
      <c r="I1836" s="7"/>
    </row>
    <row r="1837" spans="1:9">
      <c r="A1837" s="5"/>
      <c r="B1837" s="6"/>
      <c r="C1837" s="7"/>
      <c r="D1837" s="7"/>
      <c r="E1837" s="7"/>
      <c r="F1837" s="7"/>
      <c r="G1837" s="7"/>
      <c r="H1837" s="7"/>
      <c r="I1837" s="7"/>
    </row>
    <row r="1838" spans="1:9">
      <c r="A1838" s="5"/>
      <c r="B1838" s="6"/>
      <c r="C1838" s="7"/>
      <c r="D1838" s="7"/>
      <c r="E1838" s="7"/>
      <c r="F1838" s="7"/>
      <c r="G1838" s="7"/>
      <c r="H1838" s="7"/>
      <c r="I1838" s="7"/>
    </row>
    <row r="1839" spans="1:9">
      <c r="A1839" s="5"/>
      <c r="B1839" s="6"/>
      <c r="C1839" s="7"/>
      <c r="D1839" s="7"/>
      <c r="E1839" s="7"/>
      <c r="F1839" s="7"/>
      <c r="G1839" s="7"/>
      <c r="H1839" s="7"/>
      <c r="I1839" s="7"/>
    </row>
    <row r="1840" spans="1:9">
      <c r="A1840" s="5"/>
      <c r="B1840" s="6"/>
      <c r="C1840" s="7"/>
      <c r="D1840" s="7"/>
      <c r="E1840" s="7"/>
      <c r="F1840" s="7"/>
      <c r="G1840" s="7"/>
      <c r="H1840" s="7"/>
      <c r="I1840" s="7"/>
    </row>
    <row r="1841" spans="1:9">
      <c r="A1841" s="5"/>
      <c r="B1841" s="6"/>
      <c r="C1841" s="7"/>
      <c r="D1841" s="7"/>
      <c r="E1841" s="7"/>
      <c r="F1841" s="7"/>
      <c r="G1841" s="7"/>
      <c r="H1841" s="7"/>
      <c r="I1841" s="7"/>
    </row>
    <row r="1842" spans="1:9">
      <c r="A1842" s="5"/>
      <c r="B1842" s="6"/>
      <c r="C1842" s="7"/>
      <c r="D1842" s="7"/>
      <c r="E1842" s="7"/>
      <c r="F1842" s="7"/>
      <c r="G1842" s="7"/>
      <c r="H1842" s="7"/>
      <c r="I1842" s="7"/>
    </row>
    <row r="1843" spans="1:9">
      <c r="A1843" s="5"/>
      <c r="B1843" s="6"/>
      <c r="C1843" s="7"/>
      <c r="D1843" s="7"/>
      <c r="E1843" s="7"/>
      <c r="F1843" s="7"/>
      <c r="G1843" s="7"/>
      <c r="H1843" s="7"/>
      <c r="I1843" s="7"/>
    </row>
    <row r="1844" spans="1:9">
      <c r="A1844" s="5"/>
      <c r="B1844" s="6"/>
      <c r="C1844" s="7"/>
      <c r="D1844" s="7"/>
      <c r="E1844" s="7"/>
      <c r="F1844" s="7"/>
      <c r="G1844" s="7"/>
      <c r="H1844" s="7"/>
      <c r="I1844" s="7"/>
    </row>
    <row r="1845" spans="1:9">
      <c r="A1845" s="5"/>
      <c r="B1845" s="6"/>
      <c r="C1845" s="7"/>
      <c r="D1845" s="7"/>
      <c r="E1845" s="7"/>
      <c r="F1845" s="7"/>
      <c r="G1845" s="7"/>
      <c r="H1845" s="7"/>
      <c r="I1845" s="7"/>
    </row>
    <row r="1846" spans="1:9">
      <c r="A1846" s="5"/>
      <c r="B1846" s="6"/>
      <c r="C1846" s="7"/>
      <c r="D1846" s="7"/>
      <c r="E1846" s="7"/>
      <c r="F1846" s="7"/>
      <c r="G1846" s="7"/>
      <c r="H1846" s="7"/>
      <c r="I1846" s="7"/>
    </row>
    <row r="1847" spans="1:9">
      <c r="A1847" s="5"/>
      <c r="B1847" s="6"/>
      <c r="C1847" s="7"/>
      <c r="D1847" s="7"/>
      <c r="E1847" s="7"/>
      <c r="F1847" s="7"/>
      <c r="G1847" s="7"/>
      <c r="H1847" s="7"/>
      <c r="I1847" s="7"/>
    </row>
    <row r="1848" spans="1:9">
      <c r="A1848" s="5"/>
      <c r="B1848" s="6"/>
      <c r="C1848" s="7"/>
      <c r="D1848" s="7"/>
      <c r="E1848" s="7"/>
      <c r="F1848" s="7"/>
      <c r="G1848" s="7"/>
      <c r="H1848" s="7"/>
      <c r="I1848" s="7"/>
    </row>
    <row r="1849" spans="1:9">
      <c r="A1849" s="5"/>
      <c r="B1849" s="6"/>
      <c r="C1849" s="7"/>
      <c r="D1849" s="7"/>
      <c r="E1849" s="7"/>
      <c r="F1849" s="7"/>
      <c r="G1849" s="7"/>
      <c r="H1849" s="7"/>
      <c r="I1849" s="7"/>
    </row>
    <row r="1850" spans="1:9">
      <c r="A1850" s="5"/>
      <c r="B1850" s="6"/>
      <c r="C1850" s="7"/>
      <c r="D1850" s="7"/>
      <c r="E1850" s="7"/>
      <c r="F1850" s="7"/>
      <c r="G1850" s="7"/>
      <c r="H1850" s="7"/>
      <c r="I1850" s="7"/>
    </row>
    <row r="1851" spans="1:9">
      <c r="A1851" s="5"/>
      <c r="B1851" s="6"/>
      <c r="C1851" s="7"/>
      <c r="D1851" s="7"/>
      <c r="E1851" s="7"/>
      <c r="F1851" s="7"/>
      <c r="G1851" s="7"/>
      <c r="H1851" s="7"/>
      <c r="I1851" s="7"/>
    </row>
    <row r="1852" spans="1:9">
      <c r="A1852" s="5"/>
      <c r="B1852" s="6"/>
      <c r="C1852" s="7"/>
      <c r="D1852" s="7"/>
      <c r="E1852" s="7"/>
      <c r="F1852" s="7"/>
      <c r="G1852" s="7"/>
      <c r="H1852" s="7"/>
      <c r="I1852" s="7"/>
    </row>
    <row r="1853" spans="1:9">
      <c r="A1853" s="5"/>
      <c r="B1853" s="6"/>
      <c r="C1853" s="7"/>
      <c r="D1853" s="7"/>
      <c r="E1853" s="7"/>
      <c r="F1853" s="7"/>
      <c r="G1853" s="7"/>
      <c r="H1853" s="7"/>
      <c r="I1853" s="7"/>
    </row>
    <row r="1854" spans="1:9">
      <c r="A1854" s="5"/>
      <c r="B1854" s="6"/>
      <c r="C1854" s="7"/>
      <c r="D1854" s="7"/>
      <c r="E1854" s="7"/>
      <c r="F1854" s="7"/>
      <c r="G1854" s="7"/>
      <c r="H1854" s="7"/>
      <c r="I1854" s="7"/>
    </row>
    <row r="1855" spans="1:9">
      <c r="A1855" s="5"/>
      <c r="B1855" s="6"/>
      <c r="C1855" s="7"/>
      <c r="D1855" s="7"/>
      <c r="E1855" s="7"/>
      <c r="F1855" s="7"/>
      <c r="G1855" s="7"/>
      <c r="H1855" s="7"/>
      <c r="I1855" s="7"/>
    </row>
    <row r="1856" spans="1:9">
      <c r="A1856" s="5"/>
      <c r="B1856" s="6"/>
      <c r="C1856" s="7"/>
      <c r="D1856" s="7"/>
      <c r="E1856" s="7"/>
      <c r="F1856" s="7"/>
      <c r="G1856" s="7"/>
      <c r="H1856" s="7"/>
      <c r="I1856" s="7"/>
    </row>
    <row r="1857" spans="1:9">
      <c r="A1857" s="5"/>
      <c r="B1857" s="6"/>
      <c r="C1857" s="7"/>
      <c r="D1857" s="7"/>
      <c r="E1857" s="7"/>
      <c r="F1857" s="7"/>
      <c r="G1857" s="7"/>
      <c r="H1857" s="7"/>
      <c r="I1857" s="7"/>
    </row>
    <row r="1858" spans="1:9">
      <c r="A1858" s="5"/>
      <c r="B1858" s="6"/>
      <c r="C1858" s="7"/>
      <c r="D1858" s="7"/>
      <c r="E1858" s="7"/>
      <c r="F1858" s="7"/>
      <c r="G1858" s="7"/>
      <c r="H1858" s="7"/>
      <c r="I1858" s="7"/>
    </row>
    <row r="1859" spans="1:9">
      <c r="A1859" s="5"/>
      <c r="B1859" s="6"/>
      <c r="C1859" s="7"/>
      <c r="D1859" s="7"/>
      <c r="E1859" s="7"/>
      <c r="F1859" s="7"/>
      <c r="G1859" s="7"/>
      <c r="H1859" s="7"/>
      <c r="I1859" s="7"/>
    </row>
    <row r="1860" spans="1:9">
      <c r="A1860" s="5"/>
      <c r="B1860" s="6"/>
      <c r="C1860" s="7"/>
      <c r="D1860" s="7"/>
      <c r="E1860" s="7"/>
      <c r="F1860" s="7"/>
      <c r="G1860" s="7"/>
      <c r="H1860" s="7"/>
      <c r="I1860" s="7"/>
    </row>
    <row r="1861" spans="1:9">
      <c r="A1861" s="5"/>
      <c r="B1861" s="6"/>
      <c r="C1861" s="7"/>
      <c r="D1861" s="7"/>
      <c r="E1861" s="7"/>
      <c r="F1861" s="7"/>
      <c r="G1861" s="7"/>
      <c r="H1861" s="7"/>
      <c r="I1861" s="7"/>
    </row>
    <row r="1862" spans="1:9">
      <c r="A1862" s="5"/>
      <c r="B1862" s="6"/>
      <c r="C1862" s="7"/>
      <c r="D1862" s="7"/>
      <c r="E1862" s="7"/>
      <c r="F1862" s="7"/>
      <c r="G1862" s="7"/>
      <c r="H1862" s="7"/>
      <c r="I1862" s="7"/>
    </row>
    <row r="1863" spans="1:9">
      <c r="A1863" s="5"/>
      <c r="B1863" s="6"/>
      <c r="C1863" s="7"/>
      <c r="D1863" s="7"/>
      <c r="E1863" s="7"/>
      <c r="F1863" s="7"/>
      <c r="G1863" s="7"/>
      <c r="H1863" s="7"/>
      <c r="I1863" s="7"/>
    </row>
    <row r="1864" spans="1:9">
      <c r="A1864" s="5"/>
      <c r="B1864" s="6"/>
      <c r="C1864" s="7"/>
      <c r="D1864" s="7"/>
      <c r="E1864" s="7"/>
      <c r="F1864" s="7"/>
      <c r="G1864" s="7"/>
      <c r="H1864" s="7"/>
      <c r="I1864" s="7"/>
    </row>
    <row r="1865" spans="1:9">
      <c r="A1865" s="5"/>
      <c r="B1865" s="6"/>
      <c r="C1865" s="7"/>
      <c r="D1865" s="7"/>
      <c r="E1865" s="7"/>
      <c r="F1865" s="7"/>
      <c r="G1865" s="7"/>
      <c r="H1865" s="7"/>
      <c r="I1865" s="7"/>
    </row>
    <row r="1866" spans="1:9">
      <c r="A1866" s="5"/>
      <c r="B1866" s="6"/>
      <c r="C1866" s="7"/>
      <c r="D1866" s="7"/>
      <c r="E1866" s="7"/>
      <c r="F1866" s="7"/>
      <c r="G1866" s="7"/>
      <c r="H1866" s="7"/>
      <c r="I1866" s="7"/>
    </row>
    <row r="1867" spans="1:9">
      <c r="A1867" s="5"/>
      <c r="B1867" s="6"/>
      <c r="C1867" s="7"/>
      <c r="D1867" s="7"/>
      <c r="E1867" s="7"/>
      <c r="F1867" s="7"/>
      <c r="G1867" s="7"/>
      <c r="H1867" s="7"/>
      <c r="I1867" s="7"/>
    </row>
    <row r="1868" spans="1:9">
      <c r="A1868" s="5"/>
      <c r="B1868" s="6"/>
      <c r="C1868" s="7"/>
      <c r="D1868" s="7"/>
      <c r="E1868" s="7"/>
      <c r="F1868" s="7"/>
      <c r="G1868" s="7"/>
      <c r="H1868" s="7"/>
      <c r="I1868" s="7"/>
    </row>
    <row r="1869" spans="1:9">
      <c r="A1869" s="5"/>
      <c r="B1869" s="6"/>
      <c r="C1869" s="7"/>
      <c r="D1869" s="7"/>
      <c r="E1869" s="7"/>
      <c r="F1869" s="7"/>
      <c r="G1869" s="7"/>
      <c r="H1869" s="7"/>
      <c r="I1869" s="7"/>
    </row>
    <row r="1870" spans="1:9">
      <c r="A1870" s="5"/>
      <c r="B1870" s="6"/>
      <c r="C1870" s="7"/>
      <c r="D1870" s="7"/>
      <c r="E1870" s="7"/>
      <c r="F1870" s="7"/>
      <c r="G1870" s="7"/>
      <c r="H1870" s="7"/>
      <c r="I1870" s="7"/>
    </row>
    <row r="1871" spans="1:9">
      <c r="A1871" s="5"/>
      <c r="B1871" s="6"/>
      <c r="C1871" s="7"/>
      <c r="D1871" s="7"/>
      <c r="E1871" s="7"/>
      <c r="F1871" s="7"/>
      <c r="G1871" s="7"/>
      <c r="H1871" s="7"/>
      <c r="I1871" s="7"/>
    </row>
    <row r="1872" spans="1:9">
      <c r="A1872" s="5"/>
      <c r="B1872" s="6"/>
      <c r="C1872" s="7"/>
      <c r="D1872" s="7"/>
      <c r="E1872" s="7"/>
      <c r="F1872" s="7"/>
      <c r="G1872" s="7"/>
      <c r="H1872" s="7"/>
      <c r="I1872" s="7"/>
    </row>
    <row r="1873" spans="1:9">
      <c r="A1873" s="5"/>
      <c r="B1873" s="6"/>
      <c r="C1873" s="7"/>
      <c r="D1873" s="7"/>
      <c r="E1873" s="7"/>
      <c r="F1873" s="7"/>
      <c r="G1873" s="7"/>
      <c r="H1873" s="7"/>
      <c r="I1873" s="7"/>
    </row>
    <row r="1874" spans="1:9">
      <c r="A1874" s="5"/>
      <c r="B1874" s="6"/>
      <c r="C1874" s="7"/>
      <c r="D1874" s="7"/>
      <c r="E1874" s="7"/>
      <c r="F1874" s="7"/>
      <c r="G1874" s="7"/>
      <c r="H1874" s="7"/>
      <c r="I1874" s="7"/>
    </row>
    <row r="1875" spans="1:9">
      <c r="A1875" s="5"/>
      <c r="B1875" s="6"/>
      <c r="C1875" s="7"/>
      <c r="D1875" s="7"/>
      <c r="E1875" s="7"/>
      <c r="F1875" s="7"/>
      <c r="G1875" s="7"/>
      <c r="H1875" s="7"/>
      <c r="I1875" s="7"/>
    </row>
    <row r="1876" spans="1:9">
      <c r="A1876" s="5"/>
      <c r="B1876" s="6"/>
      <c r="C1876" s="7"/>
      <c r="D1876" s="7"/>
      <c r="E1876" s="7"/>
      <c r="F1876" s="7"/>
      <c r="G1876" s="7"/>
      <c r="H1876" s="7"/>
      <c r="I1876" s="7"/>
    </row>
    <row r="1877" spans="1:9">
      <c r="A1877" s="5"/>
      <c r="B1877" s="6"/>
      <c r="C1877" s="7"/>
      <c r="D1877" s="7"/>
      <c r="E1877" s="7"/>
      <c r="F1877" s="7"/>
      <c r="G1877" s="7"/>
      <c r="H1877" s="7"/>
      <c r="I1877" s="7"/>
    </row>
    <row r="1878" spans="1:9">
      <c r="A1878" s="5"/>
      <c r="B1878" s="6"/>
      <c r="C1878" s="7"/>
      <c r="D1878" s="7"/>
      <c r="E1878" s="7"/>
      <c r="F1878" s="7"/>
      <c r="G1878" s="7"/>
      <c r="H1878" s="7"/>
      <c r="I1878" s="7"/>
    </row>
    <row r="1879" spans="1:9">
      <c r="A1879" s="5"/>
      <c r="B1879" s="6"/>
      <c r="C1879" s="7"/>
      <c r="D1879" s="7"/>
      <c r="E1879" s="7"/>
      <c r="F1879" s="7"/>
      <c r="G1879" s="7"/>
      <c r="H1879" s="7"/>
      <c r="I1879" s="7"/>
    </row>
    <row r="1880" spans="1:9">
      <c r="A1880" s="5"/>
      <c r="B1880" s="6"/>
      <c r="C1880" s="7"/>
      <c r="D1880" s="7"/>
      <c r="E1880" s="7"/>
      <c r="F1880" s="7"/>
      <c r="G1880" s="7"/>
      <c r="H1880" s="7"/>
      <c r="I1880" s="7"/>
    </row>
    <row r="1881" spans="1:9">
      <c r="A1881" s="5"/>
      <c r="B1881" s="6"/>
      <c r="C1881" s="7"/>
      <c r="D1881" s="7"/>
      <c r="E1881" s="7"/>
      <c r="F1881" s="7"/>
      <c r="G1881" s="7"/>
      <c r="H1881" s="7"/>
      <c r="I1881" s="7"/>
    </row>
    <row r="1882" spans="1:9">
      <c r="A1882" s="5"/>
      <c r="B1882" s="6"/>
      <c r="C1882" s="7"/>
      <c r="D1882" s="7"/>
      <c r="E1882" s="7"/>
      <c r="F1882" s="7"/>
      <c r="G1882" s="7"/>
      <c r="H1882" s="7"/>
      <c r="I1882" s="7"/>
    </row>
    <row r="1883" spans="1:9">
      <c r="A1883" s="5"/>
      <c r="B1883" s="6"/>
      <c r="C1883" s="7"/>
      <c r="D1883" s="7"/>
      <c r="E1883" s="7"/>
      <c r="F1883" s="7"/>
      <c r="G1883" s="7"/>
      <c r="H1883" s="7"/>
      <c r="I1883" s="7"/>
    </row>
    <row r="1884" spans="1:9">
      <c r="A1884" s="5"/>
      <c r="B1884" s="6"/>
      <c r="C1884" s="7"/>
      <c r="D1884" s="7"/>
      <c r="E1884" s="7"/>
      <c r="F1884" s="7"/>
      <c r="G1884" s="7"/>
      <c r="H1884" s="7"/>
      <c r="I1884" s="7"/>
    </row>
    <row r="1885" spans="1:9">
      <c r="A1885" s="5"/>
      <c r="B1885" s="6"/>
      <c r="C1885" s="7"/>
      <c r="D1885" s="7"/>
      <c r="E1885" s="7"/>
      <c r="F1885" s="7"/>
      <c r="G1885" s="7"/>
      <c r="H1885" s="7"/>
      <c r="I1885" s="7"/>
    </row>
    <row r="1886" spans="1:9">
      <c r="A1886" s="5"/>
      <c r="B1886" s="6"/>
      <c r="C1886" s="7"/>
      <c r="D1886" s="7"/>
      <c r="E1886" s="7"/>
      <c r="F1886" s="7"/>
      <c r="G1886" s="7"/>
      <c r="H1886" s="7"/>
      <c r="I1886" s="7"/>
    </row>
    <row r="1887" spans="1:9">
      <c r="A1887" s="5"/>
      <c r="B1887" s="6"/>
      <c r="C1887" s="7"/>
      <c r="D1887" s="7"/>
      <c r="E1887" s="7"/>
      <c r="F1887" s="7"/>
      <c r="G1887" s="7"/>
      <c r="H1887" s="7"/>
      <c r="I1887" s="7"/>
    </row>
    <row r="1888" spans="1:9">
      <c r="A1888" s="5"/>
      <c r="B1888" s="6"/>
      <c r="C1888" s="7"/>
      <c r="D1888" s="7"/>
      <c r="E1888" s="7"/>
      <c r="F1888" s="7"/>
      <c r="G1888" s="7"/>
      <c r="H1888" s="7"/>
      <c r="I1888" s="7"/>
    </row>
    <row r="1889" spans="1:9">
      <c r="A1889" s="5"/>
      <c r="B1889" s="6"/>
      <c r="C1889" s="7"/>
      <c r="D1889" s="7"/>
      <c r="E1889" s="7"/>
      <c r="F1889" s="7"/>
      <c r="G1889" s="7"/>
      <c r="H1889" s="7"/>
      <c r="I1889" s="7"/>
    </row>
    <row r="1890" spans="1:9">
      <c r="A1890" s="5"/>
      <c r="B1890" s="6"/>
      <c r="C1890" s="7"/>
      <c r="D1890" s="7"/>
      <c r="E1890" s="7"/>
      <c r="F1890" s="7"/>
      <c r="G1890" s="7"/>
      <c r="H1890" s="7"/>
      <c r="I1890" s="7"/>
    </row>
    <row r="1891" spans="1:9">
      <c r="A1891" s="5"/>
      <c r="B1891" s="6"/>
      <c r="C1891" s="7"/>
      <c r="D1891" s="7"/>
      <c r="E1891" s="7"/>
      <c r="F1891" s="7"/>
      <c r="G1891" s="7"/>
      <c r="H1891" s="7"/>
      <c r="I1891" s="7"/>
    </row>
    <row r="1892" spans="1:9">
      <c r="A1892" s="5"/>
      <c r="B1892" s="6"/>
      <c r="C1892" s="7"/>
      <c r="D1892" s="7"/>
      <c r="E1892" s="7"/>
      <c r="F1892" s="7"/>
      <c r="G1892" s="7"/>
      <c r="H1892" s="7"/>
      <c r="I1892" s="7"/>
    </row>
    <row r="1893" spans="1:9">
      <c r="A1893" s="5"/>
      <c r="B1893" s="6"/>
      <c r="C1893" s="7"/>
      <c r="D1893" s="7"/>
      <c r="E1893" s="7"/>
      <c r="F1893" s="7"/>
      <c r="G1893" s="7"/>
      <c r="H1893" s="7"/>
      <c r="I1893" s="7"/>
    </row>
    <row r="1894" spans="1:9">
      <c r="A1894" s="5"/>
      <c r="B1894" s="6"/>
      <c r="C1894" s="7"/>
      <c r="D1894" s="7"/>
      <c r="E1894" s="7"/>
      <c r="F1894" s="7"/>
      <c r="G1894" s="7"/>
      <c r="H1894" s="7"/>
      <c r="I1894" s="7"/>
    </row>
    <row r="1895" spans="1:9">
      <c r="A1895" s="5"/>
      <c r="B1895" s="6"/>
      <c r="C1895" s="7"/>
      <c r="D1895" s="7"/>
      <c r="E1895" s="7"/>
      <c r="F1895" s="7"/>
      <c r="G1895" s="7"/>
      <c r="H1895" s="7"/>
      <c r="I1895" s="7"/>
    </row>
    <row r="1896" spans="1:9">
      <c r="A1896" s="5"/>
      <c r="B1896" s="6"/>
      <c r="C1896" s="7"/>
      <c r="D1896" s="7"/>
      <c r="E1896" s="7"/>
      <c r="F1896" s="7"/>
      <c r="G1896" s="7"/>
      <c r="H1896" s="7"/>
      <c r="I1896" s="7"/>
    </row>
    <row r="1897" spans="1:9">
      <c r="A1897" s="5"/>
      <c r="B1897" s="6"/>
      <c r="C1897" s="7"/>
      <c r="D1897" s="7"/>
      <c r="E1897" s="7"/>
      <c r="F1897" s="7"/>
      <c r="G1897" s="7"/>
      <c r="H1897" s="7"/>
      <c r="I1897" s="7"/>
    </row>
    <row r="1898" spans="1:9">
      <c r="A1898" s="5"/>
      <c r="B1898" s="6"/>
      <c r="C1898" s="7"/>
      <c r="D1898" s="7"/>
      <c r="E1898" s="7"/>
      <c r="F1898" s="7"/>
      <c r="G1898" s="7"/>
      <c r="H1898" s="7"/>
      <c r="I1898" s="7"/>
    </row>
    <row r="1899" spans="1:9">
      <c r="A1899" s="5"/>
      <c r="B1899" s="6"/>
      <c r="C1899" s="7"/>
      <c r="D1899" s="7"/>
      <c r="E1899" s="7"/>
      <c r="F1899" s="7"/>
      <c r="G1899" s="7"/>
      <c r="H1899" s="7"/>
      <c r="I1899" s="7"/>
    </row>
    <row r="1900" spans="1:9">
      <c r="A1900" s="5"/>
      <c r="B1900" s="6"/>
      <c r="C1900" s="7"/>
      <c r="D1900" s="7"/>
      <c r="E1900" s="7"/>
      <c r="F1900" s="7"/>
      <c r="G1900" s="7"/>
      <c r="H1900" s="7"/>
      <c r="I1900" s="7"/>
    </row>
    <row r="1901" spans="1:9">
      <c r="A1901" s="5"/>
      <c r="B1901" s="6"/>
      <c r="C1901" s="7"/>
      <c r="D1901" s="7"/>
      <c r="E1901" s="7"/>
      <c r="F1901" s="7"/>
      <c r="G1901" s="7"/>
      <c r="H1901" s="7"/>
      <c r="I1901" s="7"/>
    </row>
    <row r="1902" spans="1:9">
      <c r="A1902" s="5"/>
      <c r="B1902" s="6"/>
      <c r="C1902" s="7"/>
      <c r="D1902" s="7"/>
      <c r="E1902" s="7"/>
      <c r="F1902" s="7"/>
      <c r="G1902" s="7"/>
      <c r="H1902" s="7"/>
      <c r="I1902" s="7"/>
    </row>
    <row r="1903" spans="1:9">
      <c r="A1903" s="5"/>
      <c r="B1903" s="6"/>
      <c r="C1903" s="7"/>
      <c r="D1903" s="7"/>
      <c r="E1903" s="7"/>
      <c r="F1903" s="7"/>
      <c r="G1903" s="7"/>
      <c r="H1903" s="7"/>
      <c r="I1903" s="7"/>
    </row>
    <row r="1904" spans="1:9">
      <c r="A1904" s="5"/>
      <c r="B1904" s="6"/>
      <c r="C1904" s="7"/>
      <c r="D1904" s="7"/>
      <c r="E1904" s="7"/>
      <c r="F1904" s="7"/>
      <c r="G1904" s="7"/>
      <c r="H1904" s="7"/>
      <c r="I1904" s="7"/>
    </row>
    <row r="1905" spans="1:9">
      <c r="A1905" s="5"/>
      <c r="B1905" s="6"/>
      <c r="C1905" s="7"/>
      <c r="D1905" s="7"/>
      <c r="E1905" s="7"/>
      <c r="F1905" s="7"/>
      <c r="G1905" s="7"/>
      <c r="H1905" s="7"/>
      <c r="I1905" s="7"/>
    </row>
    <row r="1906" spans="1:9">
      <c r="A1906" s="5"/>
      <c r="B1906" s="6"/>
      <c r="C1906" s="7"/>
      <c r="D1906" s="7"/>
      <c r="E1906" s="7"/>
      <c r="F1906" s="7"/>
      <c r="G1906" s="7"/>
      <c r="H1906" s="7"/>
      <c r="I1906" s="7"/>
    </row>
    <row r="1907" spans="1:9">
      <c r="A1907" s="5"/>
      <c r="B1907" s="6"/>
      <c r="C1907" s="7"/>
      <c r="D1907" s="7"/>
      <c r="E1907" s="7"/>
      <c r="F1907" s="7"/>
      <c r="G1907" s="7"/>
      <c r="H1907" s="7"/>
      <c r="I1907" s="7"/>
    </row>
    <row r="1908" spans="1:9">
      <c r="A1908" s="5"/>
      <c r="B1908" s="6"/>
      <c r="C1908" s="7"/>
      <c r="D1908" s="7"/>
      <c r="E1908" s="7"/>
      <c r="F1908" s="7"/>
      <c r="G1908" s="7"/>
      <c r="H1908" s="7"/>
      <c r="I1908" s="7"/>
    </row>
    <row r="1909" spans="1:9">
      <c r="A1909" s="5"/>
      <c r="B1909" s="6"/>
      <c r="C1909" s="7"/>
      <c r="D1909" s="7"/>
      <c r="E1909" s="7"/>
      <c r="F1909" s="7"/>
      <c r="G1909" s="7"/>
      <c r="H1909" s="7"/>
      <c r="I1909" s="7"/>
    </row>
    <row r="1910" spans="1:9">
      <c r="A1910" s="5"/>
      <c r="B1910" s="6"/>
      <c r="C1910" s="7"/>
      <c r="D1910" s="7"/>
      <c r="E1910" s="7"/>
      <c r="F1910" s="7"/>
      <c r="G1910" s="7"/>
      <c r="H1910" s="7"/>
      <c r="I1910" s="7"/>
    </row>
    <row r="1911" spans="1:9">
      <c r="A1911" s="5"/>
      <c r="B1911" s="6"/>
      <c r="C1911" s="7"/>
      <c r="D1911" s="7"/>
      <c r="E1911" s="7"/>
      <c r="F1911" s="7"/>
      <c r="G1911" s="7"/>
      <c r="H1911" s="7"/>
      <c r="I1911" s="7"/>
    </row>
    <row r="1912" spans="1:9">
      <c r="A1912" s="5"/>
      <c r="B1912" s="6"/>
      <c r="C1912" s="7"/>
      <c r="D1912" s="7"/>
      <c r="E1912" s="7"/>
      <c r="F1912" s="7"/>
      <c r="G1912" s="7"/>
      <c r="H1912" s="7"/>
      <c r="I1912" s="7"/>
    </row>
    <row r="1913" spans="1:9">
      <c r="A1913" s="5"/>
      <c r="B1913" s="6"/>
      <c r="C1913" s="7"/>
      <c r="D1913" s="7"/>
      <c r="E1913" s="7"/>
      <c r="F1913" s="7"/>
      <c r="G1913" s="7"/>
      <c r="H1913" s="7"/>
      <c r="I1913" s="7"/>
    </row>
    <row r="1914" spans="1:9">
      <c r="A1914" s="5"/>
      <c r="B1914" s="6"/>
      <c r="C1914" s="7"/>
      <c r="D1914" s="7"/>
      <c r="E1914" s="7"/>
      <c r="F1914" s="7"/>
      <c r="G1914" s="7"/>
      <c r="H1914" s="7"/>
      <c r="I1914" s="7"/>
    </row>
    <row r="1915" spans="1:9">
      <c r="A1915" s="5"/>
      <c r="B1915" s="6"/>
      <c r="C1915" s="7"/>
      <c r="D1915" s="7"/>
      <c r="E1915" s="7"/>
      <c r="F1915" s="7"/>
      <c r="G1915" s="7"/>
      <c r="H1915" s="7"/>
      <c r="I1915" s="7"/>
    </row>
    <row r="1916" spans="1:9">
      <c r="A1916" s="5"/>
      <c r="B1916" s="6"/>
      <c r="C1916" s="7"/>
      <c r="D1916" s="7"/>
      <c r="E1916" s="7"/>
      <c r="F1916" s="7"/>
      <c r="G1916" s="7"/>
      <c r="H1916" s="7"/>
      <c r="I1916" s="7"/>
    </row>
    <row r="1917" spans="1:9">
      <c r="A1917" s="5"/>
      <c r="B1917" s="6"/>
      <c r="C1917" s="7"/>
      <c r="D1917" s="7"/>
      <c r="E1917" s="7"/>
      <c r="F1917" s="7"/>
      <c r="G1917" s="7"/>
      <c r="H1917" s="7"/>
      <c r="I1917" s="7"/>
    </row>
    <row r="1918" spans="1:9">
      <c r="A1918" s="5"/>
      <c r="B1918" s="6"/>
      <c r="C1918" s="7"/>
      <c r="D1918" s="7"/>
      <c r="E1918" s="7"/>
      <c r="F1918" s="7"/>
      <c r="G1918" s="7"/>
      <c r="H1918" s="7"/>
      <c r="I1918" s="7"/>
    </row>
    <row r="1919" spans="1:9">
      <c r="A1919" s="5"/>
      <c r="B1919" s="6"/>
      <c r="C1919" s="7"/>
      <c r="D1919" s="7"/>
      <c r="E1919" s="7"/>
      <c r="F1919" s="7"/>
      <c r="G1919" s="7"/>
      <c r="H1919" s="7"/>
      <c r="I1919" s="7"/>
    </row>
    <row r="1920" spans="1:9">
      <c r="A1920" s="5"/>
      <c r="B1920" s="6"/>
      <c r="C1920" s="7"/>
      <c r="D1920" s="7"/>
      <c r="E1920" s="7"/>
      <c r="F1920" s="7"/>
      <c r="G1920" s="7"/>
      <c r="H1920" s="7"/>
      <c r="I1920" s="7"/>
    </row>
    <row r="1921" spans="1:9">
      <c r="A1921" s="5"/>
      <c r="B1921" s="6"/>
      <c r="C1921" s="7"/>
      <c r="D1921" s="7"/>
      <c r="E1921" s="7"/>
      <c r="F1921" s="7"/>
      <c r="G1921" s="7"/>
      <c r="H1921" s="7"/>
      <c r="I1921" s="7"/>
    </row>
    <row r="1922" spans="1:9">
      <c r="A1922" s="5"/>
      <c r="B1922" s="6"/>
      <c r="C1922" s="7"/>
      <c r="D1922" s="7"/>
      <c r="E1922" s="7"/>
      <c r="F1922" s="7"/>
      <c r="G1922" s="7"/>
      <c r="H1922" s="7"/>
      <c r="I1922" s="7"/>
    </row>
    <row r="1923" spans="1:9">
      <c r="A1923" s="5"/>
      <c r="B1923" s="6"/>
      <c r="C1923" s="7"/>
      <c r="D1923" s="7"/>
      <c r="E1923" s="7"/>
      <c r="F1923" s="7"/>
      <c r="G1923" s="7"/>
      <c r="H1923" s="7"/>
      <c r="I1923" s="7"/>
    </row>
    <row r="1924" spans="1:9">
      <c r="A1924" s="5"/>
      <c r="B1924" s="6"/>
      <c r="C1924" s="7"/>
      <c r="D1924" s="7"/>
      <c r="E1924" s="7"/>
      <c r="F1924" s="7"/>
      <c r="G1924" s="7"/>
      <c r="H1924" s="7"/>
      <c r="I1924" s="7"/>
    </row>
    <row r="1925" spans="1:9">
      <c r="A1925" s="5"/>
      <c r="B1925" s="6"/>
      <c r="C1925" s="7"/>
      <c r="D1925" s="7"/>
      <c r="E1925" s="7"/>
      <c r="F1925" s="7"/>
      <c r="G1925" s="7"/>
      <c r="H1925" s="7"/>
      <c r="I1925" s="7"/>
    </row>
    <row r="1926" spans="1:9">
      <c r="A1926" s="5"/>
      <c r="B1926" s="6"/>
      <c r="C1926" s="7"/>
      <c r="D1926" s="7"/>
      <c r="E1926" s="7"/>
      <c r="F1926" s="7"/>
      <c r="G1926" s="7"/>
      <c r="H1926" s="7"/>
      <c r="I1926" s="7"/>
    </row>
    <row r="1927" spans="1:9">
      <c r="A1927" s="5"/>
      <c r="B1927" s="6"/>
      <c r="C1927" s="7"/>
      <c r="D1927" s="7"/>
      <c r="E1927" s="7"/>
      <c r="F1927" s="7"/>
      <c r="G1927" s="7"/>
      <c r="H1927" s="7"/>
      <c r="I1927" s="7"/>
    </row>
    <row r="1928" spans="1:9">
      <c r="A1928" s="5"/>
      <c r="B1928" s="6"/>
      <c r="C1928" s="7"/>
      <c r="D1928" s="7"/>
      <c r="E1928" s="7"/>
      <c r="F1928" s="7"/>
      <c r="G1928" s="7"/>
      <c r="H1928" s="7"/>
      <c r="I1928" s="7"/>
    </row>
    <row r="1929" spans="1:9">
      <c r="A1929" s="5"/>
      <c r="B1929" s="6"/>
      <c r="C1929" s="7"/>
      <c r="D1929" s="7"/>
      <c r="E1929" s="7"/>
      <c r="F1929" s="7"/>
      <c r="G1929" s="7"/>
      <c r="H1929" s="7"/>
      <c r="I1929" s="7"/>
    </row>
    <row r="1930" spans="1:9">
      <c r="A1930" s="5"/>
      <c r="B1930" s="6"/>
      <c r="C1930" s="7"/>
      <c r="D1930" s="7"/>
      <c r="E1930" s="7"/>
      <c r="F1930" s="7"/>
      <c r="G1930" s="7"/>
      <c r="H1930" s="7"/>
      <c r="I1930" s="7"/>
    </row>
    <row r="1931" spans="1:9">
      <c r="A1931" s="5"/>
      <c r="B1931" s="6"/>
      <c r="C1931" s="7"/>
      <c r="D1931" s="7"/>
      <c r="E1931" s="7"/>
      <c r="F1931" s="7"/>
      <c r="G1931" s="7"/>
      <c r="H1931" s="7"/>
      <c r="I1931" s="7"/>
    </row>
    <row r="1932" spans="1:9">
      <c r="A1932" s="5"/>
      <c r="B1932" s="6"/>
      <c r="C1932" s="7"/>
      <c r="D1932" s="7"/>
      <c r="E1932" s="7"/>
      <c r="F1932" s="7"/>
      <c r="G1932" s="7"/>
      <c r="H1932" s="7"/>
      <c r="I1932" s="7"/>
    </row>
    <row r="1933" spans="1:9">
      <c r="A1933" s="5"/>
      <c r="B1933" s="6"/>
      <c r="C1933" s="7"/>
      <c r="D1933" s="7"/>
      <c r="E1933" s="7"/>
      <c r="F1933" s="7"/>
      <c r="G1933" s="7"/>
      <c r="H1933" s="7"/>
      <c r="I1933" s="7"/>
    </row>
    <row r="1934" spans="1:9">
      <c r="A1934" s="5"/>
      <c r="B1934" s="6"/>
      <c r="C1934" s="7"/>
      <c r="D1934" s="7"/>
      <c r="E1934" s="7"/>
      <c r="F1934" s="7"/>
      <c r="G1934" s="7"/>
      <c r="H1934" s="7"/>
      <c r="I1934" s="7"/>
    </row>
    <row r="1935" spans="1:9">
      <c r="A1935" s="5"/>
      <c r="B1935" s="6"/>
      <c r="C1935" s="7"/>
      <c r="D1935" s="7"/>
      <c r="E1935" s="7"/>
      <c r="F1935" s="7"/>
      <c r="G1935" s="7"/>
      <c r="H1935" s="7"/>
      <c r="I1935" s="7"/>
    </row>
    <row r="1936" spans="1:9">
      <c r="A1936" s="5"/>
      <c r="B1936" s="6"/>
      <c r="C1936" s="7"/>
      <c r="D1936" s="7"/>
      <c r="E1936" s="7"/>
      <c r="F1936" s="7"/>
      <c r="G1936" s="7"/>
      <c r="H1936" s="7"/>
      <c r="I1936" s="7"/>
    </row>
    <row r="1937" spans="1:9">
      <c r="A1937" s="5"/>
      <c r="B1937" s="6"/>
      <c r="C1937" s="7"/>
      <c r="D1937" s="7"/>
      <c r="E1937" s="7"/>
      <c r="F1937" s="7"/>
      <c r="G1937" s="7"/>
      <c r="H1937" s="7"/>
      <c r="I1937" s="7"/>
    </row>
    <row r="1938" spans="1:9">
      <c r="A1938" s="5"/>
      <c r="B1938" s="6"/>
      <c r="C1938" s="7"/>
      <c r="D1938" s="7"/>
      <c r="E1938" s="7"/>
      <c r="F1938" s="7"/>
      <c r="G1938" s="7"/>
      <c r="H1938" s="7"/>
      <c r="I1938" s="7"/>
    </row>
    <row r="1939" spans="1:9">
      <c r="A1939" s="5"/>
      <c r="B1939" s="6"/>
      <c r="C1939" s="7"/>
      <c r="D1939" s="7"/>
      <c r="E1939" s="7"/>
      <c r="F1939" s="7"/>
      <c r="G1939" s="7"/>
      <c r="H1939" s="7"/>
      <c r="I1939" s="7"/>
    </row>
    <row r="1940" spans="1:9">
      <c r="A1940" s="5"/>
      <c r="B1940" s="6"/>
      <c r="C1940" s="7"/>
      <c r="D1940" s="7"/>
      <c r="E1940" s="7"/>
      <c r="F1940" s="7"/>
      <c r="G1940" s="7"/>
      <c r="H1940" s="7"/>
      <c r="I1940" s="7"/>
    </row>
    <row r="1941" spans="1:9">
      <c r="A1941" s="5"/>
      <c r="B1941" s="6"/>
      <c r="C1941" s="7"/>
      <c r="D1941" s="7"/>
      <c r="E1941" s="7"/>
      <c r="F1941" s="7"/>
      <c r="G1941" s="7"/>
      <c r="H1941" s="7"/>
      <c r="I1941" s="7"/>
    </row>
    <row r="1942" spans="1:9">
      <c r="A1942" s="5"/>
      <c r="B1942" s="6"/>
      <c r="C1942" s="7"/>
      <c r="D1942" s="7"/>
      <c r="E1942" s="7"/>
      <c r="F1942" s="7"/>
      <c r="G1942" s="7"/>
      <c r="H1942" s="7"/>
      <c r="I1942" s="7"/>
    </row>
    <row r="1943" spans="1:9">
      <c r="A1943" s="5"/>
      <c r="B1943" s="6"/>
      <c r="C1943" s="7"/>
      <c r="D1943" s="7"/>
      <c r="E1943" s="7"/>
      <c r="F1943" s="7"/>
      <c r="G1943" s="7"/>
      <c r="H1943" s="7"/>
      <c r="I1943" s="7"/>
    </row>
    <row r="1944" spans="1:9">
      <c r="A1944" s="5"/>
      <c r="B1944" s="6"/>
      <c r="C1944" s="7"/>
      <c r="D1944" s="7"/>
      <c r="E1944" s="7"/>
      <c r="F1944" s="7"/>
      <c r="G1944" s="7"/>
      <c r="H1944" s="7"/>
      <c r="I1944" s="7"/>
    </row>
    <row r="1945" spans="1:9">
      <c r="A1945" s="5"/>
      <c r="B1945" s="6"/>
      <c r="C1945" s="7"/>
      <c r="D1945" s="7"/>
      <c r="E1945" s="7"/>
      <c r="F1945" s="7"/>
      <c r="G1945" s="7"/>
      <c r="H1945" s="7"/>
      <c r="I1945" s="7"/>
    </row>
    <row r="1946" spans="1:9">
      <c r="A1946" s="5"/>
      <c r="B1946" s="6"/>
      <c r="C1946" s="7"/>
      <c r="D1946" s="7"/>
      <c r="E1946" s="7"/>
      <c r="F1946" s="7"/>
      <c r="G1946" s="7"/>
      <c r="H1946" s="7"/>
      <c r="I1946" s="7"/>
    </row>
    <row r="1947" spans="1:9">
      <c r="A1947" s="5"/>
      <c r="B1947" s="6"/>
      <c r="C1947" s="7"/>
      <c r="D1947" s="7"/>
      <c r="E1947" s="7"/>
      <c r="F1947" s="7"/>
      <c r="G1947" s="7"/>
      <c r="H1947" s="7"/>
      <c r="I1947" s="7"/>
    </row>
    <row r="1948" spans="1:9">
      <c r="A1948" s="5"/>
      <c r="B1948" s="6"/>
      <c r="C1948" s="7"/>
      <c r="D1948" s="7"/>
      <c r="E1948" s="7"/>
      <c r="F1948" s="7"/>
      <c r="G1948" s="7"/>
      <c r="H1948" s="7"/>
      <c r="I1948" s="7"/>
    </row>
    <row r="1949" spans="1:9">
      <c r="A1949" s="5"/>
      <c r="B1949" s="6"/>
      <c r="C1949" s="7"/>
      <c r="D1949" s="7"/>
      <c r="E1949" s="7"/>
      <c r="F1949" s="7"/>
      <c r="G1949" s="7"/>
      <c r="H1949" s="7"/>
      <c r="I1949" s="7"/>
    </row>
    <row r="1950" spans="1:9">
      <c r="A1950" s="5"/>
      <c r="B1950" s="6"/>
      <c r="C1950" s="7"/>
      <c r="D1950" s="7"/>
      <c r="E1950" s="7"/>
      <c r="F1950" s="7"/>
      <c r="G1950" s="7"/>
      <c r="H1950" s="7"/>
      <c r="I1950" s="7"/>
    </row>
    <row r="1951" spans="1:9">
      <c r="A1951" s="5"/>
      <c r="B1951" s="6"/>
      <c r="C1951" s="7"/>
      <c r="D1951" s="7"/>
      <c r="E1951" s="7"/>
      <c r="F1951" s="7"/>
      <c r="G1951" s="7"/>
      <c r="H1951" s="7"/>
      <c r="I1951" s="7"/>
    </row>
    <row r="1952" spans="1:9">
      <c r="A1952" s="5"/>
      <c r="B1952" s="6"/>
      <c r="C1952" s="7"/>
      <c r="D1952" s="7"/>
      <c r="E1952" s="7"/>
      <c r="F1952" s="7"/>
      <c r="G1952" s="7"/>
      <c r="H1952" s="7"/>
      <c r="I1952" s="7"/>
    </row>
    <row r="1953" spans="1:9">
      <c r="A1953" s="5"/>
      <c r="B1953" s="6"/>
      <c r="C1953" s="7"/>
      <c r="D1953" s="7"/>
      <c r="E1953" s="7"/>
      <c r="F1953" s="7"/>
      <c r="G1953" s="7"/>
      <c r="H1953" s="7"/>
      <c r="I1953" s="7"/>
    </row>
    <row r="1954" spans="1:9">
      <c r="A1954" s="5"/>
      <c r="B1954" s="6"/>
      <c r="C1954" s="7"/>
      <c r="D1954" s="7"/>
      <c r="E1954" s="7"/>
      <c r="F1954" s="7"/>
      <c r="G1954" s="7"/>
      <c r="H1954" s="7"/>
      <c r="I1954" s="7"/>
    </row>
    <row r="1955" spans="1:9">
      <c r="A1955" s="5"/>
      <c r="B1955" s="6"/>
      <c r="C1955" s="7"/>
      <c r="D1955" s="7"/>
      <c r="E1955" s="7"/>
      <c r="F1955" s="7"/>
      <c r="G1955" s="7"/>
      <c r="H1955" s="7"/>
      <c r="I1955" s="7"/>
    </row>
    <row r="1956" spans="1:9">
      <c r="A1956" s="5"/>
      <c r="B1956" s="6"/>
      <c r="C1956" s="7"/>
      <c r="D1956" s="7"/>
      <c r="E1956" s="7"/>
      <c r="F1956" s="7"/>
      <c r="G1956" s="7"/>
      <c r="H1956" s="7"/>
      <c r="I1956" s="7"/>
    </row>
    <row r="1957" spans="1:9">
      <c r="A1957" s="5"/>
      <c r="B1957" s="6"/>
      <c r="C1957" s="7"/>
      <c r="D1957" s="7"/>
      <c r="E1957" s="7"/>
      <c r="F1957" s="7"/>
      <c r="G1957" s="7"/>
      <c r="H1957" s="7"/>
      <c r="I1957" s="7"/>
    </row>
    <row r="1958" spans="1:9">
      <c r="A1958" s="5"/>
      <c r="B1958" s="6"/>
      <c r="C1958" s="7"/>
      <c r="D1958" s="7"/>
      <c r="E1958" s="7"/>
      <c r="F1958" s="7"/>
      <c r="G1958" s="7"/>
      <c r="H1958" s="7"/>
      <c r="I1958" s="7"/>
    </row>
    <row r="1959" spans="1:9">
      <c r="A1959" s="5"/>
      <c r="B1959" s="6"/>
      <c r="C1959" s="7"/>
      <c r="D1959" s="7"/>
      <c r="E1959" s="7"/>
      <c r="F1959" s="7"/>
      <c r="G1959" s="7"/>
      <c r="H1959" s="7"/>
      <c r="I1959" s="7"/>
    </row>
    <row r="1960" spans="1:9">
      <c r="A1960" s="5"/>
      <c r="B1960" s="6"/>
      <c r="C1960" s="7"/>
      <c r="D1960" s="7"/>
      <c r="E1960" s="7"/>
      <c r="F1960" s="7"/>
      <c r="G1960" s="7"/>
      <c r="H1960" s="7"/>
      <c r="I1960" s="7"/>
    </row>
    <row r="1961" spans="1:9">
      <c r="A1961" s="5"/>
      <c r="B1961" s="6"/>
      <c r="C1961" s="7"/>
      <c r="D1961" s="7"/>
      <c r="E1961" s="7"/>
      <c r="F1961" s="7"/>
      <c r="G1961" s="7"/>
      <c r="H1961" s="7"/>
      <c r="I1961" s="7"/>
    </row>
    <row r="1962" spans="1:9">
      <c r="A1962" s="5"/>
      <c r="B1962" s="6"/>
      <c r="C1962" s="7"/>
      <c r="D1962" s="7"/>
      <c r="E1962" s="7"/>
      <c r="F1962" s="7"/>
      <c r="G1962" s="7"/>
      <c r="H1962" s="7"/>
      <c r="I1962" s="7"/>
    </row>
    <row r="1963" spans="1:9">
      <c r="A1963" s="5"/>
      <c r="B1963" s="6"/>
      <c r="C1963" s="7"/>
      <c r="D1963" s="7"/>
      <c r="E1963" s="7"/>
      <c r="F1963" s="7"/>
      <c r="G1963" s="7"/>
      <c r="H1963" s="7"/>
      <c r="I1963" s="7"/>
    </row>
    <row r="1964" spans="1:9">
      <c r="A1964" s="5"/>
      <c r="B1964" s="6"/>
      <c r="C1964" s="7"/>
      <c r="D1964" s="7"/>
      <c r="E1964" s="7"/>
      <c r="F1964" s="7"/>
      <c r="G1964" s="7"/>
      <c r="H1964" s="7"/>
      <c r="I1964" s="7"/>
    </row>
    <row r="1965" spans="1:9">
      <c r="A1965" s="5"/>
      <c r="B1965" s="6"/>
      <c r="C1965" s="7"/>
      <c r="D1965" s="7"/>
      <c r="E1965" s="7"/>
      <c r="F1965" s="7"/>
      <c r="G1965" s="7"/>
      <c r="H1965" s="7"/>
      <c r="I1965" s="7"/>
    </row>
    <row r="1966" spans="1:9">
      <c r="A1966" s="5"/>
      <c r="B1966" s="6"/>
      <c r="C1966" s="7"/>
      <c r="D1966" s="7"/>
      <c r="E1966" s="7"/>
      <c r="F1966" s="7"/>
      <c r="G1966" s="7"/>
      <c r="H1966" s="7"/>
      <c r="I1966" s="7"/>
    </row>
    <row r="1967" spans="1:9">
      <c r="A1967" s="5"/>
      <c r="B1967" s="6"/>
      <c r="C1967" s="7"/>
      <c r="D1967" s="7"/>
      <c r="E1967" s="7"/>
      <c r="F1967" s="7"/>
      <c r="G1967" s="7"/>
      <c r="H1967" s="7"/>
      <c r="I1967" s="7"/>
    </row>
    <row r="1968" spans="1:9">
      <c r="A1968" s="5"/>
      <c r="B1968" s="6"/>
      <c r="C1968" s="7"/>
      <c r="D1968" s="7"/>
      <c r="E1968" s="7"/>
      <c r="F1968" s="7"/>
      <c r="G1968" s="7"/>
      <c r="H1968" s="7"/>
      <c r="I1968" s="7"/>
    </row>
    <row r="1969" spans="1:9">
      <c r="A1969" s="5"/>
      <c r="B1969" s="6"/>
      <c r="C1969" s="7"/>
      <c r="D1969" s="7"/>
      <c r="E1969" s="7"/>
      <c r="F1969" s="7"/>
      <c r="G1969" s="7"/>
      <c r="H1969" s="7"/>
      <c r="I1969" s="7"/>
    </row>
    <row r="1970" spans="1:9">
      <c r="A1970" s="5"/>
      <c r="B1970" s="6"/>
      <c r="C1970" s="7"/>
      <c r="D1970" s="7"/>
      <c r="E1970" s="7"/>
      <c r="F1970" s="7"/>
      <c r="G1970" s="7"/>
      <c r="H1970" s="7"/>
      <c r="I1970" s="7"/>
    </row>
    <row r="1971" spans="1:9">
      <c r="A1971" s="5"/>
      <c r="B1971" s="6"/>
      <c r="C1971" s="7"/>
      <c r="D1971" s="7"/>
      <c r="E1971" s="7"/>
      <c r="F1971" s="7"/>
      <c r="G1971" s="7"/>
      <c r="H1971" s="7"/>
      <c r="I1971" s="7"/>
    </row>
    <row r="1972" spans="1:9">
      <c r="A1972" s="5"/>
      <c r="B1972" s="6"/>
      <c r="C1972" s="7"/>
      <c r="D1972" s="7"/>
      <c r="E1972" s="7"/>
      <c r="F1972" s="7"/>
      <c r="G1972" s="7"/>
      <c r="H1972" s="7"/>
      <c r="I1972" s="7"/>
    </row>
    <row r="1973" spans="1:9">
      <c r="A1973" s="5"/>
      <c r="B1973" s="6"/>
      <c r="C1973" s="7"/>
      <c r="D1973" s="7"/>
      <c r="E1973" s="7"/>
      <c r="F1973" s="7"/>
      <c r="G1973" s="7"/>
      <c r="H1973" s="7"/>
      <c r="I1973" s="7"/>
    </row>
    <row r="1974" spans="1:9">
      <c r="A1974" s="5"/>
      <c r="B1974" s="6"/>
      <c r="C1974" s="7"/>
      <c r="D1974" s="7"/>
      <c r="E1974" s="7"/>
      <c r="F1974" s="7"/>
      <c r="G1974" s="7"/>
      <c r="H1974" s="7"/>
      <c r="I1974" s="7"/>
    </row>
    <row r="1975" spans="1:9">
      <c r="A1975" s="5"/>
      <c r="B1975" s="6"/>
      <c r="C1975" s="7"/>
      <c r="D1975" s="7"/>
      <c r="E1975" s="7"/>
      <c r="F1975" s="7"/>
      <c r="G1975" s="7"/>
      <c r="H1975" s="7"/>
      <c r="I1975" s="7"/>
    </row>
    <row r="1976" spans="1:9">
      <c r="A1976" s="5"/>
      <c r="B1976" s="6"/>
      <c r="C1976" s="7"/>
      <c r="D1976" s="7"/>
      <c r="E1976" s="7"/>
      <c r="F1976" s="7"/>
      <c r="G1976" s="7"/>
      <c r="H1976" s="7"/>
      <c r="I1976" s="7"/>
    </row>
    <row r="1977" spans="1:9">
      <c r="A1977" s="5"/>
      <c r="B1977" s="6"/>
      <c r="C1977" s="7"/>
      <c r="D1977" s="7"/>
      <c r="E1977" s="7"/>
      <c r="F1977" s="7"/>
      <c r="G1977" s="7"/>
      <c r="H1977" s="7"/>
      <c r="I1977" s="7"/>
    </row>
    <row r="1978" spans="1:9">
      <c r="A1978" s="5"/>
      <c r="B1978" s="6"/>
      <c r="C1978" s="7"/>
      <c r="D1978" s="7"/>
      <c r="E1978" s="7"/>
      <c r="F1978" s="7"/>
      <c r="G1978" s="7"/>
      <c r="H1978" s="7"/>
      <c r="I1978" s="7"/>
    </row>
    <row r="1979" spans="1:9">
      <c r="A1979" s="5"/>
      <c r="B1979" s="6"/>
      <c r="C1979" s="7"/>
      <c r="D1979" s="7"/>
      <c r="E1979" s="7"/>
      <c r="F1979" s="7"/>
      <c r="G1979" s="7"/>
      <c r="H1979" s="7"/>
      <c r="I1979" s="7"/>
    </row>
    <row r="1980" spans="1:9">
      <c r="A1980" s="5"/>
      <c r="B1980" s="6"/>
      <c r="C1980" s="7"/>
      <c r="D1980" s="7"/>
      <c r="E1980" s="7"/>
      <c r="F1980" s="7"/>
      <c r="G1980" s="7"/>
      <c r="H1980" s="7"/>
      <c r="I1980" s="7"/>
    </row>
    <row r="1981" spans="1:9">
      <c r="A1981" s="5"/>
      <c r="B1981" s="6"/>
      <c r="C1981" s="7"/>
      <c r="D1981" s="7"/>
      <c r="E1981" s="7"/>
      <c r="F1981" s="7"/>
      <c r="G1981" s="7"/>
      <c r="H1981" s="7"/>
      <c r="I1981" s="7"/>
    </row>
    <row r="1982" spans="1:9">
      <c r="A1982" s="5"/>
      <c r="B1982" s="6"/>
      <c r="C1982" s="7"/>
      <c r="D1982" s="7"/>
      <c r="E1982" s="7"/>
      <c r="F1982" s="7"/>
      <c r="G1982" s="7"/>
      <c r="H1982" s="7"/>
      <c r="I1982" s="7"/>
    </row>
    <row r="1983" spans="1:9">
      <c r="A1983" s="5"/>
      <c r="B1983" s="6"/>
      <c r="C1983" s="7"/>
      <c r="D1983" s="7"/>
      <c r="E1983" s="7"/>
      <c r="F1983" s="7"/>
      <c r="G1983" s="7"/>
      <c r="H1983" s="7"/>
      <c r="I1983" s="7"/>
    </row>
    <row r="1984" spans="1:9">
      <c r="A1984" s="5"/>
      <c r="B1984" s="6"/>
      <c r="C1984" s="7"/>
      <c r="D1984" s="7"/>
      <c r="E1984" s="7"/>
      <c r="F1984" s="7"/>
      <c r="G1984" s="7"/>
      <c r="H1984" s="7"/>
      <c r="I1984" s="7"/>
    </row>
    <row r="1985" spans="1:9">
      <c r="A1985" s="5"/>
      <c r="B1985" s="6"/>
      <c r="C1985" s="7"/>
      <c r="D1985" s="7"/>
      <c r="E1985" s="7"/>
      <c r="F1985" s="7"/>
      <c r="G1985" s="7"/>
      <c r="H1985" s="7"/>
      <c r="I1985" s="7"/>
    </row>
    <row r="1986" spans="1:9">
      <c r="A1986" s="5"/>
      <c r="B1986" s="6"/>
      <c r="C1986" s="7"/>
      <c r="D1986" s="7"/>
      <c r="E1986" s="7"/>
      <c r="F1986" s="7"/>
      <c r="G1986" s="7"/>
      <c r="H1986" s="7"/>
      <c r="I1986" s="7"/>
    </row>
    <row r="1987" spans="1:9">
      <c r="A1987" s="5"/>
      <c r="B1987" s="6"/>
      <c r="C1987" s="7"/>
      <c r="D1987" s="7"/>
      <c r="E1987" s="7"/>
      <c r="F1987" s="7"/>
      <c r="G1987" s="7"/>
      <c r="H1987" s="7"/>
      <c r="I1987" s="7"/>
    </row>
    <row r="1988" spans="1:9">
      <c r="A1988" s="5"/>
      <c r="B1988" s="6"/>
      <c r="C1988" s="7"/>
      <c r="D1988" s="7"/>
      <c r="E1988" s="7"/>
      <c r="F1988" s="7"/>
      <c r="G1988" s="7"/>
      <c r="H1988" s="7"/>
      <c r="I1988" s="7"/>
    </row>
    <row r="1989" spans="1:9">
      <c r="A1989" s="5"/>
      <c r="B1989" s="6"/>
      <c r="C1989" s="7"/>
      <c r="D1989" s="7"/>
      <c r="E1989" s="7"/>
      <c r="F1989" s="7"/>
      <c r="G1989" s="7"/>
      <c r="H1989" s="7"/>
      <c r="I1989" s="7"/>
    </row>
    <row r="1990" spans="1:9">
      <c r="A1990" s="5"/>
      <c r="B1990" s="6"/>
      <c r="C1990" s="7"/>
      <c r="D1990" s="7"/>
      <c r="E1990" s="7"/>
      <c r="F1990" s="7"/>
      <c r="G1990" s="7"/>
      <c r="H1990" s="7"/>
      <c r="I1990" s="7"/>
    </row>
    <row r="1991" spans="1:9">
      <c r="A1991" s="5"/>
      <c r="B1991" s="6"/>
      <c r="C1991" s="7"/>
      <c r="D1991" s="7"/>
      <c r="E1991" s="7"/>
      <c r="F1991" s="7"/>
      <c r="G1991" s="7"/>
      <c r="H1991" s="7"/>
      <c r="I1991" s="7"/>
    </row>
    <row r="1992" spans="1:9">
      <c r="A1992" s="5"/>
      <c r="B1992" s="6"/>
      <c r="C1992" s="7"/>
      <c r="D1992" s="7"/>
      <c r="E1992" s="7"/>
      <c r="F1992" s="7"/>
      <c r="G1992" s="7"/>
      <c r="H1992" s="7"/>
      <c r="I1992" s="7"/>
    </row>
    <row r="1993" spans="1:9">
      <c r="A1993" s="5"/>
      <c r="B1993" s="6"/>
      <c r="C1993" s="7"/>
      <c r="D1993" s="7"/>
      <c r="E1993" s="7"/>
      <c r="F1993" s="7"/>
      <c r="G1993" s="7"/>
      <c r="H1993" s="7"/>
      <c r="I1993" s="7"/>
    </row>
    <row r="1994" spans="1:9">
      <c r="A1994" s="5"/>
      <c r="B1994" s="6"/>
      <c r="C1994" s="7"/>
      <c r="D1994" s="7"/>
      <c r="E1994" s="7"/>
      <c r="F1994" s="7"/>
      <c r="G1994" s="7"/>
      <c r="H1994" s="7"/>
      <c r="I1994" s="7"/>
    </row>
    <row r="1995" spans="1:9">
      <c r="A1995" s="5"/>
      <c r="B1995" s="6"/>
      <c r="C1995" s="7"/>
      <c r="D1995" s="7"/>
      <c r="E1995" s="7"/>
      <c r="F1995" s="7"/>
      <c r="G1995" s="7"/>
      <c r="H1995" s="7"/>
      <c r="I1995" s="7"/>
    </row>
    <row r="1996" spans="1:9">
      <c r="A1996" s="5"/>
      <c r="B1996" s="6"/>
      <c r="C1996" s="7"/>
      <c r="D1996" s="7"/>
      <c r="E1996" s="7"/>
      <c r="F1996" s="7"/>
      <c r="G1996" s="7"/>
      <c r="H1996" s="7"/>
      <c r="I1996" s="7"/>
    </row>
    <row r="1997" spans="1:9">
      <c r="A1997" s="5"/>
      <c r="B1997" s="6"/>
      <c r="C1997" s="7"/>
      <c r="D1997" s="7"/>
      <c r="E1997" s="7"/>
      <c r="F1997" s="7"/>
      <c r="G1997" s="7"/>
      <c r="H1997" s="7"/>
      <c r="I1997" s="7"/>
    </row>
    <row r="1998" spans="1:9">
      <c r="A1998" s="5"/>
      <c r="B1998" s="6"/>
      <c r="C1998" s="7"/>
      <c r="D1998" s="7"/>
      <c r="E1998" s="7"/>
      <c r="F1998" s="7"/>
      <c r="G1998" s="7"/>
      <c r="H1998" s="7"/>
      <c r="I1998" s="7"/>
    </row>
    <row r="1999" spans="1:9">
      <c r="A1999" s="5"/>
      <c r="B1999" s="6"/>
      <c r="C1999" s="7"/>
      <c r="D1999" s="7"/>
      <c r="E1999" s="7"/>
      <c r="F1999" s="7"/>
      <c r="G1999" s="7"/>
      <c r="H1999" s="7"/>
      <c r="I1999" s="7"/>
    </row>
    <row r="2000" spans="1:9">
      <c r="A2000" s="5"/>
      <c r="B2000" s="6"/>
      <c r="C2000" s="7"/>
      <c r="D2000" s="7"/>
      <c r="E2000" s="7"/>
      <c r="F2000" s="7"/>
      <c r="G2000" s="7"/>
      <c r="H2000" s="7"/>
      <c r="I2000" s="7"/>
    </row>
    <row r="2001" spans="1:9">
      <c r="A2001" s="5"/>
      <c r="B2001" s="6"/>
      <c r="C2001" s="7"/>
      <c r="D2001" s="7"/>
      <c r="E2001" s="7"/>
      <c r="F2001" s="7"/>
      <c r="G2001" s="7"/>
      <c r="H2001" s="7"/>
      <c r="I2001" s="7"/>
    </row>
    <row r="2002" spans="1:9">
      <c r="A2002" s="5"/>
      <c r="B2002" s="6"/>
      <c r="C2002" s="7"/>
      <c r="D2002" s="7"/>
      <c r="E2002" s="7"/>
      <c r="F2002" s="7"/>
      <c r="G2002" s="7"/>
      <c r="H2002" s="7"/>
      <c r="I2002" s="7"/>
    </row>
    <row r="2003" spans="1:9">
      <c r="A2003" s="5"/>
      <c r="B2003" s="6"/>
      <c r="C2003" s="7"/>
      <c r="D2003" s="7"/>
      <c r="E2003" s="7"/>
      <c r="F2003" s="7"/>
      <c r="G2003" s="7"/>
      <c r="H2003" s="7"/>
      <c r="I2003" s="7"/>
    </row>
    <row r="2004" spans="1:9">
      <c r="A2004" s="5"/>
      <c r="B2004" s="6"/>
      <c r="C2004" s="7"/>
      <c r="D2004" s="7"/>
      <c r="E2004" s="7"/>
      <c r="F2004" s="7"/>
      <c r="G2004" s="7"/>
      <c r="H2004" s="7"/>
      <c r="I2004" s="7"/>
    </row>
    <row r="2005" spans="1:9">
      <c r="A2005" s="5"/>
      <c r="B2005" s="6"/>
      <c r="C2005" s="7"/>
      <c r="D2005" s="7"/>
      <c r="E2005" s="7"/>
      <c r="F2005" s="7"/>
      <c r="G2005" s="7"/>
      <c r="H2005" s="7"/>
      <c r="I2005" s="7"/>
    </row>
    <row r="2006" spans="1:9">
      <c r="A2006" s="5"/>
      <c r="B2006" s="6"/>
      <c r="C2006" s="7"/>
      <c r="D2006" s="7"/>
      <c r="E2006" s="7"/>
      <c r="F2006" s="7"/>
      <c r="G2006" s="7"/>
      <c r="H2006" s="7"/>
      <c r="I2006" s="7"/>
    </row>
    <row r="2007" spans="1:9">
      <c r="A2007" s="5"/>
      <c r="B2007" s="6"/>
      <c r="C2007" s="7"/>
      <c r="D2007" s="7"/>
      <c r="E2007" s="7"/>
      <c r="F2007" s="7"/>
      <c r="G2007" s="7"/>
      <c r="H2007" s="7"/>
      <c r="I2007" s="7"/>
    </row>
    <row r="2008" spans="1:9">
      <c r="A2008" s="5"/>
      <c r="B2008" s="6"/>
      <c r="C2008" s="7"/>
      <c r="D2008" s="7"/>
      <c r="E2008" s="7"/>
      <c r="F2008" s="7"/>
      <c r="G2008" s="7"/>
      <c r="H2008" s="7"/>
      <c r="I2008" s="7"/>
    </row>
    <row r="2009" spans="1:9">
      <c r="A2009" s="5"/>
      <c r="B2009" s="6"/>
      <c r="C2009" s="7"/>
      <c r="D2009" s="7"/>
      <c r="E2009" s="7"/>
      <c r="F2009" s="7"/>
      <c r="G2009" s="7"/>
      <c r="H2009" s="7"/>
      <c r="I2009" s="7"/>
    </row>
    <row r="2010" spans="1:9">
      <c r="A2010" s="5"/>
      <c r="B2010" s="6"/>
      <c r="C2010" s="7"/>
      <c r="D2010" s="7"/>
      <c r="E2010" s="7"/>
      <c r="F2010" s="7"/>
      <c r="G2010" s="7"/>
      <c r="H2010" s="7"/>
      <c r="I2010" s="7"/>
    </row>
    <row r="2011" spans="1:9">
      <c r="A2011" s="5"/>
      <c r="B2011" s="6"/>
      <c r="C2011" s="7"/>
      <c r="D2011" s="7"/>
      <c r="E2011" s="7"/>
      <c r="F2011" s="7"/>
      <c r="G2011" s="7"/>
      <c r="H2011" s="7"/>
      <c r="I2011" s="7"/>
    </row>
    <row r="2012" spans="1:9">
      <c r="A2012" s="5"/>
      <c r="B2012" s="6"/>
      <c r="C2012" s="7"/>
      <c r="D2012" s="7"/>
      <c r="E2012" s="7"/>
      <c r="F2012" s="7"/>
      <c r="G2012" s="7"/>
      <c r="H2012" s="7"/>
      <c r="I2012" s="7"/>
    </row>
    <row r="2013" spans="1:9">
      <c r="A2013" s="5"/>
      <c r="B2013" s="6"/>
      <c r="C2013" s="7"/>
      <c r="D2013" s="7"/>
      <c r="E2013" s="7"/>
      <c r="F2013" s="7"/>
      <c r="G2013" s="7"/>
      <c r="H2013" s="7"/>
      <c r="I2013" s="7"/>
    </row>
    <row r="2014" spans="1:9">
      <c r="A2014" s="5"/>
      <c r="B2014" s="6"/>
      <c r="C2014" s="7"/>
      <c r="D2014" s="7"/>
      <c r="E2014" s="7"/>
      <c r="F2014" s="7"/>
      <c r="G2014" s="7"/>
      <c r="H2014" s="7"/>
      <c r="I2014" s="7"/>
    </row>
    <row r="2015" spans="1:9">
      <c r="A2015" s="5"/>
      <c r="B2015" s="6"/>
      <c r="C2015" s="7"/>
      <c r="D2015" s="7"/>
      <c r="E2015" s="7"/>
      <c r="F2015" s="7"/>
      <c r="G2015" s="7"/>
      <c r="H2015" s="7"/>
      <c r="I2015" s="7"/>
    </row>
    <row r="2016" spans="1:9">
      <c r="A2016" s="5"/>
      <c r="B2016" s="6"/>
      <c r="C2016" s="7"/>
      <c r="D2016" s="7"/>
      <c r="E2016" s="7"/>
      <c r="F2016" s="7"/>
      <c r="G2016" s="7"/>
      <c r="H2016" s="7"/>
      <c r="I2016" s="7"/>
    </row>
    <row r="2017" spans="1:9">
      <c r="A2017" s="5"/>
      <c r="B2017" s="6"/>
      <c r="C2017" s="7"/>
      <c r="D2017" s="7"/>
      <c r="E2017" s="7"/>
      <c r="F2017" s="7"/>
      <c r="G2017" s="7"/>
      <c r="H2017" s="7"/>
      <c r="I2017" s="7"/>
    </row>
    <row r="2018" spans="1:9">
      <c r="A2018" s="5"/>
      <c r="B2018" s="6"/>
      <c r="C2018" s="7"/>
      <c r="D2018" s="7"/>
      <c r="E2018" s="7"/>
      <c r="F2018" s="7"/>
      <c r="G2018" s="7"/>
      <c r="H2018" s="7"/>
      <c r="I2018" s="7"/>
    </row>
    <row r="2019" spans="1:9">
      <c r="A2019" s="5"/>
      <c r="B2019" s="6"/>
      <c r="C2019" s="7"/>
      <c r="D2019" s="7"/>
      <c r="E2019" s="7"/>
      <c r="F2019" s="7"/>
      <c r="G2019" s="7"/>
      <c r="H2019" s="7"/>
      <c r="I2019" s="7"/>
    </row>
    <row r="2020" spans="1:9">
      <c r="A2020" s="5"/>
      <c r="B2020" s="6"/>
      <c r="C2020" s="7"/>
      <c r="D2020" s="7"/>
      <c r="E2020" s="7"/>
      <c r="F2020" s="7"/>
      <c r="G2020" s="7"/>
      <c r="H2020" s="7"/>
      <c r="I2020" s="7"/>
    </row>
    <row r="2021" spans="1:9">
      <c r="A2021" s="5"/>
      <c r="B2021" s="6"/>
      <c r="C2021" s="7"/>
      <c r="D2021" s="7"/>
      <c r="E2021" s="7"/>
      <c r="F2021" s="7"/>
      <c r="G2021" s="7"/>
      <c r="H2021" s="7"/>
      <c r="I2021" s="7"/>
    </row>
    <row r="2022" spans="1:9">
      <c r="A2022" s="5"/>
      <c r="B2022" s="6"/>
      <c r="C2022" s="7"/>
      <c r="D2022" s="7"/>
      <c r="E2022" s="7"/>
      <c r="F2022" s="7"/>
      <c r="G2022" s="7"/>
      <c r="H2022" s="7"/>
      <c r="I2022" s="7"/>
    </row>
    <row r="2023" spans="1:9">
      <c r="A2023" s="5"/>
      <c r="B2023" s="6"/>
      <c r="C2023" s="7"/>
      <c r="D2023" s="7"/>
      <c r="E2023" s="7"/>
      <c r="F2023" s="7"/>
      <c r="G2023" s="7"/>
      <c r="H2023" s="7"/>
      <c r="I2023" s="7"/>
    </row>
    <row r="2024" spans="1:9">
      <c r="A2024" s="5"/>
      <c r="B2024" s="6"/>
      <c r="C2024" s="7"/>
      <c r="D2024" s="7"/>
      <c r="E2024" s="7"/>
      <c r="F2024" s="7"/>
      <c r="G2024" s="7"/>
      <c r="H2024" s="7"/>
      <c r="I2024" s="7"/>
    </row>
    <row r="2025" spans="1:9">
      <c r="A2025" s="5"/>
      <c r="B2025" s="6"/>
      <c r="C2025" s="7"/>
      <c r="D2025" s="7"/>
      <c r="E2025" s="7"/>
      <c r="F2025" s="7"/>
      <c r="G2025" s="7"/>
      <c r="H2025" s="7"/>
      <c r="I2025" s="7"/>
    </row>
    <row r="2026" spans="1:9">
      <c r="A2026" s="5"/>
      <c r="B2026" s="6"/>
      <c r="C2026" s="7"/>
      <c r="D2026" s="7"/>
      <c r="E2026" s="7"/>
      <c r="F2026" s="7"/>
      <c r="G2026" s="7"/>
      <c r="H2026" s="7"/>
      <c r="I2026" s="7"/>
    </row>
    <row r="2027" spans="1:9">
      <c r="A2027" s="5"/>
      <c r="B2027" s="6"/>
      <c r="C2027" s="7"/>
      <c r="D2027" s="7"/>
      <c r="E2027" s="7"/>
      <c r="F2027" s="7"/>
      <c r="G2027" s="7"/>
      <c r="H2027" s="7"/>
      <c r="I2027" s="7"/>
    </row>
    <row r="2028" spans="1:9">
      <c r="A2028" s="5"/>
      <c r="B2028" s="6"/>
      <c r="C2028" s="7"/>
      <c r="D2028" s="7"/>
      <c r="E2028" s="7"/>
      <c r="F2028" s="7"/>
      <c r="G2028" s="7"/>
      <c r="H2028" s="7"/>
      <c r="I2028" s="7"/>
    </row>
    <row r="2029" spans="1:9">
      <c r="A2029" s="5"/>
      <c r="B2029" s="6"/>
      <c r="C2029" s="7"/>
      <c r="D2029" s="7"/>
      <c r="E2029" s="7"/>
      <c r="F2029" s="7"/>
      <c r="G2029" s="7"/>
      <c r="H2029" s="7"/>
      <c r="I2029" s="7"/>
    </row>
    <row r="2030" spans="1:9">
      <c r="A2030" s="5"/>
      <c r="B2030" s="6"/>
      <c r="C2030" s="7"/>
      <c r="D2030" s="7"/>
      <c r="E2030" s="7"/>
      <c r="F2030" s="7"/>
      <c r="G2030" s="7"/>
      <c r="H2030" s="7"/>
      <c r="I2030" s="7"/>
    </row>
    <row r="2031" spans="1:9">
      <c r="A2031" s="5"/>
      <c r="B2031" s="6"/>
      <c r="C2031" s="7"/>
      <c r="D2031" s="7"/>
      <c r="E2031" s="7"/>
      <c r="F2031" s="7"/>
      <c r="G2031" s="7"/>
      <c r="H2031" s="7"/>
      <c r="I2031" s="7"/>
    </row>
    <row r="2032" spans="1:9">
      <c r="A2032" s="5"/>
      <c r="B2032" s="6"/>
      <c r="C2032" s="7"/>
      <c r="D2032" s="7"/>
      <c r="E2032" s="7"/>
      <c r="F2032" s="7"/>
      <c r="G2032" s="7"/>
      <c r="H2032" s="7"/>
      <c r="I2032" s="7"/>
    </row>
    <row r="2033" spans="1:9">
      <c r="A2033" s="5"/>
      <c r="B2033" s="6"/>
      <c r="C2033" s="7"/>
      <c r="D2033" s="7"/>
      <c r="E2033" s="7"/>
      <c r="F2033" s="7"/>
      <c r="G2033" s="7"/>
      <c r="H2033" s="7"/>
      <c r="I2033" s="7"/>
    </row>
    <row r="2034" spans="1:9">
      <c r="A2034" s="5"/>
      <c r="B2034" s="6"/>
      <c r="C2034" s="7"/>
      <c r="D2034" s="7"/>
      <c r="E2034" s="7"/>
      <c r="F2034" s="7"/>
      <c r="G2034" s="7"/>
      <c r="H2034" s="7"/>
      <c r="I2034" s="7"/>
    </row>
    <row r="2035" spans="1:9">
      <c r="A2035" s="5"/>
      <c r="B2035" s="6"/>
      <c r="C2035" s="7"/>
      <c r="D2035" s="7"/>
      <c r="E2035" s="7"/>
      <c r="F2035" s="7"/>
      <c r="G2035" s="7"/>
      <c r="H2035" s="7"/>
      <c r="I2035" s="7"/>
    </row>
    <row r="2036" spans="1:9">
      <c r="A2036" s="5"/>
      <c r="B2036" s="6"/>
      <c r="C2036" s="7"/>
      <c r="D2036" s="7"/>
      <c r="E2036" s="7"/>
      <c r="F2036" s="7"/>
      <c r="G2036" s="7"/>
      <c r="H2036" s="7"/>
      <c r="I2036" s="7"/>
    </row>
    <row r="2037" spans="1:9">
      <c r="A2037" s="5"/>
      <c r="B2037" s="6"/>
      <c r="C2037" s="7"/>
      <c r="D2037" s="7"/>
      <c r="E2037" s="7"/>
      <c r="F2037" s="7"/>
      <c r="G2037" s="7"/>
      <c r="H2037" s="7"/>
      <c r="I2037" s="7"/>
    </row>
    <row r="2038" spans="1:9">
      <c r="A2038" s="5"/>
      <c r="B2038" s="6"/>
      <c r="C2038" s="7"/>
      <c r="D2038" s="7"/>
      <c r="E2038" s="7"/>
      <c r="F2038" s="7"/>
      <c r="G2038" s="7"/>
      <c r="H2038" s="7"/>
      <c r="I2038" s="7"/>
    </row>
    <row r="2039" spans="1:9">
      <c r="A2039" s="5"/>
      <c r="B2039" s="6"/>
      <c r="C2039" s="7"/>
      <c r="D2039" s="7"/>
      <c r="E2039" s="7"/>
      <c r="F2039" s="7"/>
      <c r="G2039" s="7"/>
      <c r="H2039" s="7"/>
      <c r="I2039" s="7"/>
    </row>
    <row r="2040" spans="1:9">
      <c r="A2040" s="5"/>
      <c r="B2040" s="6"/>
      <c r="C2040" s="7"/>
      <c r="D2040" s="7"/>
      <c r="E2040" s="7"/>
      <c r="F2040" s="7"/>
      <c r="G2040" s="7"/>
      <c r="H2040" s="7"/>
      <c r="I2040" s="7"/>
    </row>
    <row r="2041" spans="1:9">
      <c r="A2041" s="5"/>
      <c r="B2041" s="6"/>
      <c r="C2041" s="7"/>
      <c r="D2041" s="7"/>
      <c r="E2041" s="7"/>
      <c r="F2041" s="7"/>
      <c r="G2041" s="7"/>
      <c r="H2041" s="7"/>
      <c r="I2041" s="7"/>
    </row>
    <row r="2042" spans="1:9">
      <c r="A2042" s="5"/>
      <c r="B2042" s="6"/>
      <c r="C2042" s="7"/>
      <c r="D2042" s="7"/>
      <c r="E2042" s="7"/>
      <c r="F2042" s="7"/>
      <c r="G2042" s="7"/>
      <c r="H2042" s="7"/>
      <c r="I2042" s="7"/>
    </row>
    <row r="2043" spans="1:9">
      <c r="A2043" s="5"/>
      <c r="B2043" s="6"/>
      <c r="C2043" s="7"/>
      <c r="D2043" s="7"/>
      <c r="E2043" s="7"/>
      <c r="F2043" s="7"/>
      <c r="G2043" s="7"/>
      <c r="H2043" s="7"/>
      <c r="I2043" s="7"/>
    </row>
    <row r="2044" spans="1:9">
      <c r="A2044" s="5"/>
      <c r="B2044" s="6"/>
      <c r="C2044" s="7"/>
      <c r="D2044" s="7"/>
      <c r="E2044" s="7"/>
      <c r="F2044" s="7"/>
      <c r="G2044" s="7"/>
      <c r="H2044" s="7"/>
      <c r="I2044" s="7"/>
    </row>
    <row r="2045" spans="1:9">
      <c r="A2045" s="5"/>
      <c r="B2045" s="6"/>
      <c r="C2045" s="7"/>
      <c r="D2045" s="7"/>
      <c r="E2045" s="7"/>
      <c r="F2045" s="7"/>
      <c r="G2045" s="7"/>
      <c r="H2045" s="7"/>
      <c r="I2045" s="7"/>
    </row>
    <row r="2046" spans="1:9">
      <c r="A2046" s="5"/>
      <c r="B2046" s="6"/>
      <c r="C2046" s="7"/>
      <c r="D2046" s="7"/>
      <c r="E2046" s="7"/>
      <c r="F2046" s="7"/>
      <c r="G2046" s="7"/>
      <c r="H2046" s="7"/>
      <c r="I2046" s="7"/>
    </row>
    <row r="2047" spans="1:9">
      <c r="A2047" s="5"/>
      <c r="B2047" s="6"/>
      <c r="C2047" s="7"/>
      <c r="D2047" s="7"/>
      <c r="E2047" s="7"/>
      <c r="F2047" s="7"/>
      <c r="G2047" s="7"/>
      <c r="H2047" s="7"/>
      <c r="I2047" s="7"/>
    </row>
    <row r="2048" spans="1:9">
      <c r="A2048" s="5"/>
      <c r="B2048" s="6"/>
      <c r="C2048" s="7"/>
      <c r="D2048" s="7"/>
      <c r="E2048" s="7"/>
      <c r="F2048" s="7"/>
      <c r="G2048" s="7"/>
      <c r="H2048" s="7"/>
      <c r="I2048" s="7"/>
    </row>
    <row r="2049" spans="1:9">
      <c r="A2049" s="5"/>
      <c r="B2049" s="6"/>
      <c r="C2049" s="7"/>
      <c r="D2049" s="7"/>
      <c r="E2049" s="7"/>
      <c r="F2049" s="7"/>
      <c r="G2049" s="7"/>
      <c r="H2049" s="7"/>
      <c r="I2049" s="7"/>
    </row>
    <row r="2050" spans="1:9">
      <c r="A2050" s="5"/>
      <c r="B2050" s="6"/>
      <c r="C2050" s="7"/>
      <c r="D2050" s="7"/>
      <c r="E2050" s="7"/>
      <c r="F2050" s="7"/>
      <c r="G2050" s="7"/>
      <c r="H2050" s="7"/>
      <c r="I2050" s="7"/>
    </row>
    <row r="2051" spans="1:9">
      <c r="A2051" s="5"/>
      <c r="B2051" s="6"/>
      <c r="C2051" s="7"/>
      <c r="D2051" s="7"/>
      <c r="E2051" s="7"/>
      <c r="F2051" s="7"/>
      <c r="G2051" s="7"/>
      <c r="H2051" s="7"/>
      <c r="I2051" s="7"/>
    </row>
    <row r="2052" spans="1:9">
      <c r="A2052" s="5"/>
      <c r="B2052" s="6"/>
      <c r="C2052" s="7"/>
      <c r="D2052" s="7"/>
      <c r="E2052" s="7"/>
      <c r="F2052" s="7"/>
      <c r="G2052" s="7"/>
      <c r="H2052" s="7"/>
      <c r="I2052" s="7"/>
    </row>
    <row r="2053" spans="1:9">
      <c r="A2053" s="5"/>
      <c r="B2053" s="6"/>
      <c r="C2053" s="7"/>
      <c r="D2053" s="7"/>
      <c r="E2053" s="7"/>
      <c r="F2053" s="7"/>
      <c r="G2053" s="7"/>
      <c r="H2053" s="7"/>
      <c r="I2053" s="7"/>
    </row>
    <row r="2054" spans="1:9">
      <c r="A2054" s="5"/>
      <c r="B2054" s="6"/>
      <c r="C2054" s="7"/>
      <c r="D2054" s="7"/>
      <c r="E2054" s="7"/>
      <c r="F2054" s="7"/>
      <c r="G2054" s="7"/>
      <c r="H2054" s="7"/>
      <c r="I2054" s="7"/>
    </row>
    <row r="2055" spans="1:9">
      <c r="A2055" s="5"/>
      <c r="B2055" s="6"/>
      <c r="C2055" s="7"/>
      <c r="D2055" s="7"/>
      <c r="E2055" s="7"/>
      <c r="F2055" s="7"/>
      <c r="G2055" s="7"/>
      <c r="H2055" s="7"/>
      <c r="I2055" s="7"/>
    </row>
    <row r="2056" spans="1:9">
      <c r="A2056" s="5"/>
      <c r="B2056" s="6"/>
      <c r="C2056" s="7"/>
      <c r="D2056" s="7"/>
      <c r="E2056" s="7"/>
      <c r="F2056" s="7"/>
      <c r="G2056" s="7"/>
      <c r="H2056" s="7"/>
      <c r="I2056" s="7"/>
    </row>
    <row r="2057" spans="1:9">
      <c r="A2057" s="5"/>
      <c r="B2057" s="6"/>
      <c r="C2057" s="7"/>
      <c r="D2057" s="7"/>
      <c r="E2057" s="7"/>
      <c r="F2057" s="7"/>
      <c r="G2057" s="7"/>
      <c r="H2057" s="7"/>
      <c r="I2057" s="7"/>
    </row>
    <row r="2058" spans="1:9">
      <c r="A2058" s="5"/>
      <c r="B2058" s="6"/>
      <c r="C2058" s="7"/>
      <c r="D2058" s="7"/>
      <c r="E2058" s="7"/>
      <c r="F2058" s="7"/>
      <c r="G2058" s="7"/>
      <c r="H2058" s="7"/>
      <c r="I2058" s="7"/>
    </row>
    <row r="2059" spans="1:9">
      <c r="A2059" s="5"/>
      <c r="B2059" s="6"/>
      <c r="C2059" s="7"/>
      <c r="D2059" s="7"/>
      <c r="E2059" s="7"/>
      <c r="F2059" s="7"/>
      <c r="G2059" s="7"/>
      <c r="H2059" s="7"/>
      <c r="I2059" s="7"/>
    </row>
    <row r="2060" spans="1:9">
      <c r="A2060" s="5"/>
      <c r="B2060" s="6"/>
      <c r="C2060" s="7"/>
      <c r="D2060" s="7"/>
      <c r="E2060" s="7"/>
      <c r="F2060" s="7"/>
      <c r="G2060" s="7"/>
      <c r="H2060" s="7"/>
      <c r="I2060" s="7"/>
    </row>
    <row r="2061" spans="1:9">
      <c r="A2061" s="5"/>
      <c r="B2061" s="6"/>
      <c r="C2061" s="7"/>
      <c r="D2061" s="7"/>
      <c r="E2061" s="7"/>
      <c r="F2061" s="7"/>
      <c r="G2061" s="7"/>
      <c r="H2061" s="7"/>
      <c r="I2061" s="7"/>
    </row>
    <row r="2062" spans="1:9">
      <c r="A2062" s="5"/>
      <c r="B2062" s="6"/>
      <c r="C2062" s="7"/>
      <c r="D2062" s="7"/>
      <c r="E2062" s="7"/>
      <c r="F2062" s="7"/>
      <c r="G2062" s="7"/>
      <c r="H2062" s="7"/>
      <c r="I2062" s="7"/>
    </row>
    <row r="2063" spans="1:9">
      <c r="A2063" s="5"/>
      <c r="B2063" s="6"/>
      <c r="C2063" s="7"/>
      <c r="D2063" s="7"/>
      <c r="E2063" s="7"/>
      <c r="F2063" s="7"/>
      <c r="G2063" s="7"/>
      <c r="H2063" s="7"/>
      <c r="I2063" s="7"/>
    </row>
    <row r="2064" spans="1:9">
      <c r="A2064" s="5"/>
      <c r="B2064" s="6"/>
      <c r="C2064" s="7"/>
      <c r="D2064" s="7"/>
      <c r="E2064" s="7"/>
      <c r="F2064" s="7"/>
      <c r="G2064" s="7"/>
      <c r="H2064" s="7"/>
      <c r="I2064" s="7"/>
    </row>
    <row r="2065" spans="1:9">
      <c r="A2065" s="5"/>
      <c r="B2065" s="6"/>
      <c r="C2065" s="7"/>
      <c r="D2065" s="7"/>
      <c r="E2065" s="7"/>
      <c r="F2065" s="7"/>
      <c r="G2065" s="7"/>
      <c r="H2065" s="7"/>
      <c r="I2065" s="7"/>
    </row>
    <row r="2066" spans="1:9">
      <c r="A2066" s="5"/>
      <c r="B2066" s="6"/>
      <c r="C2066" s="7"/>
      <c r="D2066" s="7"/>
      <c r="E2066" s="7"/>
      <c r="F2066" s="7"/>
      <c r="G2066" s="7"/>
      <c r="H2066" s="7"/>
      <c r="I2066" s="7"/>
    </row>
    <row r="2067" spans="1:9">
      <c r="A2067" s="5"/>
      <c r="B2067" s="6"/>
      <c r="C2067" s="7"/>
      <c r="D2067" s="7"/>
      <c r="E2067" s="7"/>
      <c r="F2067" s="7"/>
      <c r="G2067" s="7"/>
      <c r="H2067" s="7"/>
      <c r="I2067" s="7"/>
    </row>
    <row r="2068" spans="1:9">
      <c r="A2068" s="5"/>
      <c r="B2068" s="6"/>
      <c r="C2068" s="7"/>
      <c r="D2068" s="7"/>
      <c r="E2068" s="7"/>
      <c r="F2068" s="7"/>
      <c r="G2068" s="7"/>
      <c r="H2068" s="7"/>
      <c r="I2068" s="7"/>
    </row>
    <row r="2069" spans="1:9">
      <c r="A2069" s="5"/>
      <c r="B2069" s="6"/>
      <c r="C2069" s="7"/>
      <c r="D2069" s="7"/>
      <c r="E2069" s="7"/>
      <c r="F2069" s="7"/>
      <c r="G2069" s="7"/>
      <c r="H2069" s="7"/>
      <c r="I2069" s="7"/>
    </row>
    <row r="2070" spans="1:9">
      <c r="A2070" s="5"/>
      <c r="B2070" s="6"/>
      <c r="C2070" s="7"/>
      <c r="D2070" s="7"/>
      <c r="E2070" s="7"/>
      <c r="F2070" s="7"/>
      <c r="G2070" s="7"/>
      <c r="H2070" s="7"/>
      <c r="I2070" s="7"/>
    </row>
    <row r="2071" spans="1:9">
      <c r="A2071" s="5"/>
      <c r="B2071" s="6"/>
      <c r="C2071" s="7"/>
      <c r="D2071" s="7"/>
      <c r="E2071" s="7"/>
      <c r="F2071" s="7"/>
      <c r="G2071" s="7"/>
      <c r="H2071" s="7"/>
      <c r="I2071" s="7"/>
    </row>
    <row r="2072" spans="1:9">
      <c r="A2072" s="5"/>
      <c r="B2072" s="6"/>
      <c r="C2072" s="7"/>
      <c r="D2072" s="7"/>
      <c r="E2072" s="7"/>
      <c r="F2072" s="7"/>
      <c r="G2072" s="7"/>
      <c r="H2072" s="7"/>
      <c r="I2072" s="7"/>
    </row>
    <row r="2073" spans="1:9">
      <c r="A2073" s="5"/>
      <c r="B2073" s="6"/>
      <c r="C2073" s="7"/>
      <c r="D2073" s="7"/>
      <c r="E2073" s="7"/>
      <c r="F2073" s="7"/>
      <c r="G2073" s="7"/>
      <c r="H2073" s="7"/>
      <c r="I2073" s="7"/>
    </row>
    <row r="2074" spans="1:9">
      <c r="A2074" s="5"/>
      <c r="B2074" s="6"/>
      <c r="C2074" s="7"/>
      <c r="D2074" s="7"/>
      <c r="E2074" s="7"/>
      <c r="F2074" s="7"/>
      <c r="G2074" s="7"/>
      <c r="H2074" s="7"/>
      <c r="I2074" s="7"/>
    </row>
    <row r="2075" spans="1:9">
      <c r="A2075" s="5"/>
      <c r="B2075" s="6"/>
      <c r="C2075" s="7"/>
      <c r="D2075" s="7"/>
      <c r="E2075" s="7"/>
      <c r="F2075" s="7"/>
      <c r="G2075" s="7"/>
      <c r="H2075" s="7"/>
      <c r="I2075" s="7"/>
    </row>
    <row r="2076" spans="1:9">
      <c r="A2076" s="5"/>
      <c r="B2076" s="6"/>
      <c r="C2076" s="7"/>
      <c r="D2076" s="7"/>
      <c r="E2076" s="7"/>
      <c r="F2076" s="7"/>
      <c r="G2076" s="7"/>
      <c r="H2076" s="7"/>
      <c r="I2076" s="7"/>
    </row>
    <row r="2077" spans="1:9">
      <c r="A2077" s="5"/>
      <c r="B2077" s="6"/>
      <c r="C2077" s="7"/>
      <c r="D2077" s="7"/>
      <c r="E2077" s="7"/>
      <c r="F2077" s="7"/>
      <c r="G2077" s="7"/>
      <c r="H2077" s="7"/>
      <c r="I2077" s="7"/>
    </row>
    <row r="2078" spans="1:9">
      <c r="A2078" s="5"/>
      <c r="B2078" s="6"/>
      <c r="C2078" s="7"/>
      <c r="D2078" s="7"/>
      <c r="E2078" s="7"/>
      <c r="F2078" s="7"/>
      <c r="G2078" s="7"/>
      <c r="H2078" s="7"/>
      <c r="I2078" s="7"/>
    </row>
    <row r="2079" spans="1:9">
      <c r="A2079" s="5"/>
      <c r="B2079" s="6"/>
      <c r="C2079" s="7"/>
      <c r="D2079" s="7"/>
      <c r="E2079" s="7"/>
      <c r="F2079" s="7"/>
      <c r="G2079" s="7"/>
      <c r="H2079" s="7"/>
      <c r="I2079" s="7"/>
    </row>
    <row r="2080" spans="1:9">
      <c r="A2080" s="5"/>
      <c r="B2080" s="6"/>
      <c r="C2080" s="7"/>
      <c r="D2080" s="7"/>
      <c r="E2080" s="7"/>
      <c r="F2080" s="7"/>
      <c r="G2080" s="7"/>
      <c r="H2080" s="7"/>
      <c r="I2080" s="7"/>
    </row>
    <row r="2081" spans="1:9">
      <c r="A2081" s="5"/>
      <c r="B2081" s="6"/>
      <c r="C2081" s="7"/>
      <c r="D2081" s="7"/>
      <c r="E2081" s="7"/>
      <c r="F2081" s="7"/>
      <c r="G2081" s="7"/>
      <c r="H2081" s="7"/>
      <c r="I2081" s="7"/>
    </row>
    <row r="2082" spans="1:9">
      <c r="A2082" s="5"/>
      <c r="B2082" s="6"/>
      <c r="C2082" s="7"/>
      <c r="D2082" s="7"/>
      <c r="E2082" s="7"/>
      <c r="F2082" s="7"/>
      <c r="G2082" s="7"/>
      <c r="H2082" s="7"/>
      <c r="I2082" s="7"/>
    </row>
    <row r="2083" spans="1:9">
      <c r="A2083" s="5"/>
      <c r="B2083" s="6"/>
      <c r="C2083" s="7"/>
      <c r="D2083" s="7"/>
      <c r="E2083" s="7"/>
      <c r="F2083" s="7"/>
      <c r="G2083" s="7"/>
      <c r="H2083" s="7"/>
      <c r="I2083" s="7"/>
    </row>
    <row r="2084" spans="1:9">
      <c r="A2084" s="5"/>
      <c r="B2084" s="6"/>
      <c r="C2084" s="7"/>
      <c r="D2084" s="7"/>
      <c r="E2084" s="7"/>
      <c r="F2084" s="7"/>
      <c r="G2084" s="7"/>
      <c r="H2084" s="7"/>
      <c r="I2084" s="7"/>
    </row>
    <row r="2085" spans="1:9">
      <c r="A2085" s="5"/>
      <c r="B2085" s="6"/>
      <c r="C2085" s="7"/>
      <c r="D2085" s="7"/>
      <c r="E2085" s="7"/>
      <c r="F2085" s="7"/>
      <c r="G2085" s="7"/>
      <c r="H2085" s="7"/>
      <c r="I2085" s="7"/>
    </row>
    <row r="2086" spans="1:9">
      <c r="A2086" s="5"/>
      <c r="B2086" s="6"/>
      <c r="C2086" s="7"/>
      <c r="D2086" s="7"/>
      <c r="E2086" s="7"/>
      <c r="F2086" s="7"/>
      <c r="G2086" s="7"/>
      <c r="H2086" s="7"/>
      <c r="I2086" s="7"/>
    </row>
    <row r="2087" spans="1:9">
      <c r="A2087" s="5"/>
      <c r="B2087" s="6"/>
      <c r="C2087" s="7"/>
      <c r="D2087" s="7"/>
      <c r="E2087" s="7"/>
      <c r="F2087" s="7"/>
      <c r="G2087" s="7"/>
      <c r="H2087" s="7"/>
      <c r="I2087" s="7"/>
    </row>
    <row r="2088" spans="1:9">
      <c r="A2088" s="5"/>
      <c r="B2088" s="6"/>
      <c r="C2088" s="7"/>
      <c r="D2088" s="7"/>
      <c r="E2088" s="7"/>
      <c r="F2088" s="7"/>
      <c r="G2088" s="7"/>
      <c r="H2088" s="7"/>
      <c r="I2088" s="7"/>
    </row>
    <row r="2089" spans="1:9">
      <c r="A2089" s="5"/>
      <c r="B2089" s="6"/>
      <c r="C2089" s="7"/>
      <c r="D2089" s="7"/>
      <c r="E2089" s="7"/>
      <c r="F2089" s="7"/>
      <c r="G2089" s="7"/>
      <c r="H2089" s="7"/>
      <c r="I2089" s="7"/>
    </row>
    <row r="2090" spans="1:9">
      <c r="A2090" s="5"/>
      <c r="B2090" s="6"/>
      <c r="C2090" s="7"/>
      <c r="D2090" s="7"/>
      <c r="E2090" s="7"/>
      <c r="F2090" s="7"/>
      <c r="G2090" s="7"/>
      <c r="H2090" s="7"/>
      <c r="I2090" s="7"/>
    </row>
    <row r="2091" spans="1:9">
      <c r="A2091" s="5"/>
      <c r="B2091" s="6"/>
      <c r="C2091" s="7"/>
      <c r="D2091" s="7"/>
      <c r="E2091" s="7"/>
      <c r="F2091" s="7"/>
      <c r="G2091" s="7"/>
      <c r="H2091" s="7"/>
      <c r="I2091" s="7"/>
    </row>
    <row r="2092" spans="1:9">
      <c r="A2092" s="5"/>
      <c r="B2092" s="6"/>
      <c r="C2092" s="7"/>
      <c r="D2092" s="7"/>
      <c r="E2092" s="7"/>
      <c r="F2092" s="7"/>
      <c r="G2092" s="7"/>
      <c r="H2092" s="7"/>
      <c r="I2092" s="7"/>
    </row>
    <row r="2093" spans="1:9">
      <c r="A2093" s="5"/>
      <c r="B2093" s="6"/>
      <c r="C2093" s="7"/>
      <c r="D2093" s="7"/>
      <c r="E2093" s="7"/>
      <c r="F2093" s="7"/>
      <c r="G2093" s="7"/>
      <c r="H2093" s="7"/>
      <c r="I2093" s="7"/>
    </row>
    <row r="2094" spans="1:9">
      <c r="A2094" s="5"/>
      <c r="B2094" s="6"/>
      <c r="C2094" s="7"/>
      <c r="D2094" s="7"/>
      <c r="E2094" s="7"/>
      <c r="F2094" s="7"/>
      <c r="G2094" s="7"/>
      <c r="H2094" s="7"/>
      <c r="I2094" s="7"/>
    </row>
    <row r="2095" spans="1:9">
      <c r="A2095" s="5"/>
      <c r="B2095" s="6"/>
      <c r="C2095" s="7"/>
      <c r="D2095" s="7"/>
      <c r="E2095" s="7"/>
      <c r="F2095" s="7"/>
      <c r="G2095" s="7"/>
      <c r="H2095" s="7"/>
      <c r="I2095" s="7"/>
    </row>
    <row r="2096" spans="1:9">
      <c r="A2096" s="5"/>
      <c r="B2096" s="6"/>
      <c r="C2096" s="7"/>
      <c r="D2096" s="7"/>
      <c r="E2096" s="7"/>
      <c r="F2096" s="7"/>
      <c r="G2096" s="7"/>
      <c r="H2096" s="7"/>
      <c r="I2096" s="7"/>
    </row>
    <row r="2097" spans="1:9">
      <c r="A2097" s="5"/>
      <c r="B2097" s="6"/>
      <c r="C2097" s="7"/>
      <c r="D2097" s="7"/>
      <c r="E2097" s="7"/>
      <c r="F2097" s="7"/>
      <c r="G2097" s="7"/>
      <c r="H2097" s="7"/>
      <c r="I2097" s="7"/>
    </row>
    <row r="2098" spans="1:9">
      <c r="A2098" s="5"/>
      <c r="B2098" s="6"/>
      <c r="C2098" s="7"/>
      <c r="D2098" s="7"/>
      <c r="E2098" s="7"/>
      <c r="F2098" s="7"/>
      <c r="G2098" s="7"/>
      <c r="H2098" s="7"/>
      <c r="I2098" s="7"/>
    </row>
    <row r="2099" spans="1:9">
      <c r="A2099" s="5"/>
      <c r="B2099" s="6"/>
      <c r="C2099" s="7"/>
      <c r="D2099" s="7"/>
      <c r="E2099" s="7"/>
      <c r="F2099" s="7"/>
      <c r="G2099" s="7"/>
      <c r="H2099" s="7"/>
      <c r="I2099" s="7"/>
    </row>
    <row r="2100" spans="1:9">
      <c r="A2100" s="5"/>
      <c r="B2100" s="6"/>
      <c r="C2100" s="7"/>
      <c r="D2100" s="7"/>
      <c r="E2100" s="7"/>
      <c r="F2100" s="7"/>
      <c r="G2100" s="7"/>
      <c r="H2100" s="7"/>
      <c r="I2100" s="7"/>
    </row>
    <row r="2101" spans="1:9">
      <c r="A2101" s="5"/>
      <c r="B2101" s="6"/>
      <c r="C2101" s="7"/>
      <c r="D2101" s="7"/>
      <c r="E2101" s="7"/>
      <c r="F2101" s="7"/>
      <c r="G2101" s="7"/>
      <c r="H2101" s="7"/>
      <c r="I2101" s="7"/>
    </row>
    <row r="2102" spans="1:9">
      <c r="A2102" s="5"/>
      <c r="B2102" s="6"/>
      <c r="C2102" s="7"/>
      <c r="D2102" s="7"/>
      <c r="E2102" s="7"/>
      <c r="F2102" s="7"/>
      <c r="G2102" s="7"/>
      <c r="H2102" s="7"/>
      <c r="I2102" s="7"/>
    </row>
    <row r="2103" spans="1:9">
      <c r="A2103" s="5"/>
      <c r="B2103" s="6"/>
      <c r="C2103" s="7"/>
      <c r="D2103" s="7"/>
      <c r="E2103" s="7"/>
      <c r="F2103" s="7"/>
      <c r="G2103" s="7"/>
      <c r="H2103" s="7"/>
      <c r="I2103" s="7"/>
    </row>
    <row r="2104" spans="1:9">
      <c r="A2104" s="5"/>
      <c r="B2104" s="6"/>
      <c r="C2104" s="7"/>
      <c r="D2104" s="7"/>
      <c r="E2104" s="7"/>
      <c r="F2104" s="7"/>
      <c r="G2104" s="7"/>
      <c r="H2104" s="7"/>
      <c r="I2104" s="7"/>
    </row>
    <row r="2105" spans="1:9">
      <c r="A2105" s="5"/>
      <c r="B2105" s="6"/>
      <c r="C2105" s="7"/>
      <c r="D2105" s="7"/>
      <c r="E2105" s="7"/>
      <c r="F2105" s="7"/>
      <c r="G2105" s="7"/>
      <c r="H2105" s="7"/>
      <c r="I2105" s="7"/>
    </row>
    <row r="2106" spans="1:9">
      <c r="A2106" s="5"/>
      <c r="B2106" s="6"/>
      <c r="C2106" s="7"/>
      <c r="D2106" s="7"/>
      <c r="E2106" s="7"/>
      <c r="F2106" s="7"/>
      <c r="G2106" s="7"/>
      <c r="H2106" s="7"/>
      <c r="I2106" s="7"/>
    </row>
    <row r="2107" spans="1:9">
      <c r="A2107" s="5"/>
      <c r="B2107" s="6"/>
      <c r="C2107" s="7"/>
      <c r="D2107" s="7"/>
      <c r="E2107" s="7"/>
      <c r="F2107" s="7"/>
      <c r="G2107" s="7"/>
      <c r="H2107" s="7"/>
      <c r="I2107" s="7"/>
    </row>
    <row r="2108" spans="1:9">
      <c r="A2108" s="5"/>
      <c r="B2108" s="6"/>
      <c r="C2108" s="7"/>
      <c r="D2108" s="7"/>
      <c r="E2108" s="7"/>
      <c r="F2108" s="7"/>
      <c r="G2108" s="7"/>
      <c r="H2108" s="7"/>
      <c r="I2108" s="7"/>
    </row>
    <row r="2109" spans="1:9">
      <c r="A2109" s="5"/>
      <c r="B2109" s="6"/>
      <c r="C2109" s="7"/>
      <c r="D2109" s="7"/>
      <c r="E2109" s="7"/>
      <c r="F2109" s="7"/>
      <c r="G2109" s="7"/>
      <c r="H2109" s="7"/>
      <c r="I2109" s="7"/>
    </row>
    <row r="2110" spans="1:9">
      <c r="A2110" s="5"/>
      <c r="B2110" s="6"/>
      <c r="C2110" s="7"/>
      <c r="D2110" s="7"/>
      <c r="E2110" s="7"/>
      <c r="F2110" s="7"/>
      <c r="G2110" s="7"/>
      <c r="H2110" s="7"/>
      <c r="I2110" s="7"/>
    </row>
    <row r="2111" spans="1:9">
      <c r="A2111" s="5"/>
      <c r="B2111" s="6"/>
      <c r="C2111" s="7"/>
      <c r="D2111" s="7"/>
      <c r="E2111" s="7"/>
      <c r="F2111" s="7"/>
      <c r="G2111" s="7"/>
      <c r="H2111" s="7"/>
      <c r="I2111" s="7"/>
    </row>
    <row r="2112" spans="1:9">
      <c r="A2112" s="5"/>
      <c r="B2112" s="6"/>
      <c r="C2112" s="7"/>
      <c r="D2112" s="7"/>
      <c r="E2112" s="7"/>
      <c r="F2112" s="7"/>
      <c r="G2112" s="7"/>
      <c r="H2112" s="7"/>
      <c r="I2112" s="7"/>
    </row>
    <row r="2113" spans="1:9">
      <c r="A2113" s="5"/>
      <c r="B2113" s="6"/>
      <c r="C2113" s="7"/>
      <c r="D2113" s="7"/>
      <c r="E2113" s="7"/>
      <c r="F2113" s="7"/>
      <c r="G2113" s="7"/>
      <c r="H2113" s="7"/>
      <c r="I2113" s="7"/>
    </row>
    <row r="2114" spans="1:9">
      <c r="A2114" s="5"/>
      <c r="B2114" s="6"/>
      <c r="C2114" s="7"/>
      <c r="D2114" s="7"/>
      <c r="E2114" s="7"/>
      <c r="F2114" s="7"/>
      <c r="G2114" s="7"/>
      <c r="H2114" s="7"/>
      <c r="I2114" s="7"/>
    </row>
    <row r="2115" spans="1:9">
      <c r="A2115" s="5"/>
      <c r="B2115" s="6"/>
      <c r="C2115" s="7"/>
      <c r="D2115" s="7"/>
      <c r="E2115" s="7"/>
      <c r="F2115" s="7"/>
      <c r="G2115" s="7"/>
      <c r="H2115" s="7"/>
      <c r="I2115" s="7"/>
    </row>
    <row r="2116" spans="1:9">
      <c r="A2116" s="5"/>
      <c r="B2116" s="6"/>
      <c r="C2116" s="7"/>
      <c r="D2116" s="7"/>
      <c r="E2116" s="7"/>
      <c r="F2116" s="7"/>
      <c r="G2116" s="7"/>
      <c r="H2116" s="7"/>
      <c r="I2116" s="7"/>
    </row>
    <row r="2117" spans="1:9">
      <c r="A2117" s="5"/>
      <c r="B2117" s="6"/>
      <c r="C2117" s="7"/>
      <c r="D2117" s="7"/>
      <c r="E2117" s="7"/>
      <c r="F2117" s="7"/>
      <c r="G2117" s="7"/>
      <c r="H2117" s="7"/>
      <c r="I2117" s="7"/>
    </row>
    <row r="2118" spans="1:9">
      <c r="A2118" s="5"/>
      <c r="B2118" s="6"/>
      <c r="C2118" s="7"/>
      <c r="D2118" s="7"/>
      <c r="E2118" s="7"/>
      <c r="F2118" s="7"/>
      <c r="G2118" s="7"/>
      <c r="H2118" s="7"/>
      <c r="I2118" s="7"/>
    </row>
    <row r="2119" spans="1:9">
      <c r="A2119" s="5"/>
      <c r="B2119" s="6"/>
      <c r="C2119" s="7"/>
      <c r="D2119" s="7"/>
      <c r="E2119" s="7"/>
      <c r="F2119" s="7"/>
      <c r="G2119" s="7"/>
      <c r="H2119" s="7"/>
      <c r="I2119" s="7"/>
    </row>
    <row r="2120" spans="1:9">
      <c r="A2120" s="5"/>
      <c r="B2120" s="6"/>
      <c r="C2120" s="7"/>
      <c r="D2120" s="7"/>
      <c r="E2120" s="7"/>
      <c r="F2120" s="7"/>
      <c r="G2120" s="7"/>
      <c r="H2120" s="7"/>
      <c r="I2120" s="7"/>
    </row>
    <row r="2121" spans="1:9">
      <c r="A2121" s="5"/>
      <c r="B2121" s="6"/>
      <c r="C2121" s="7"/>
      <c r="D2121" s="7"/>
      <c r="E2121" s="7"/>
      <c r="F2121" s="7"/>
      <c r="G2121" s="7"/>
      <c r="H2121" s="7"/>
      <c r="I2121" s="7"/>
    </row>
    <row r="2122" spans="1:9">
      <c r="A2122" s="5"/>
      <c r="B2122" s="6"/>
      <c r="C2122" s="7"/>
      <c r="D2122" s="7"/>
      <c r="E2122" s="7"/>
      <c r="F2122" s="7"/>
      <c r="G2122" s="7"/>
      <c r="H2122" s="7"/>
      <c r="I2122" s="7"/>
    </row>
    <row r="2123" spans="1:9">
      <c r="A2123" s="5"/>
      <c r="B2123" s="6"/>
      <c r="C2123" s="7"/>
      <c r="D2123" s="7"/>
      <c r="E2123" s="7"/>
      <c r="F2123" s="7"/>
      <c r="G2123" s="7"/>
      <c r="H2123" s="7"/>
      <c r="I2123" s="7"/>
    </row>
    <row r="2124" spans="1:9">
      <c r="A2124" s="5"/>
      <c r="B2124" s="6"/>
      <c r="C2124" s="7"/>
      <c r="D2124" s="7"/>
      <c r="E2124" s="7"/>
      <c r="F2124" s="7"/>
      <c r="G2124" s="7"/>
      <c r="H2124" s="7"/>
      <c r="I2124" s="7"/>
    </row>
    <row r="2125" spans="1:9">
      <c r="A2125" s="5"/>
      <c r="B2125" s="6"/>
      <c r="C2125" s="7"/>
      <c r="D2125" s="7"/>
      <c r="E2125" s="7"/>
      <c r="F2125" s="7"/>
      <c r="G2125" s="7"/>
      <c r="H2125" s="7"/>
      <c r="I2125" s="7"/>
    </row>
    <row r="2126" spans="1:9">
      <c r="A2126" s="5"/>
      <c r="B2126" s="6"/>
      <c r="C2126" s="7"/>
      <c r="D2126" s="7"/>
      <c r="E2126" s="7"/>
      <c r="F2126" s="7"/>
      <c r="G2126" s="7"/>
      <c r="H2126" s="7"/>
      <c r="I2126" s="7"/>
    </row>
    <row r="2127" spans="1:9">
      <c r="A2127" s="5"/>
      <c r="B2127" s="6"/>
      <c r="C2127" s="7"/>
      <c r="D2127" s="7"/>
      <c r="E2127" s="7"/>
      <c r="F2127" s="7"/>
      <c r="G2127" s="7"/>
      <c r="H2127" s="7"/>
      <c r="I2127" s="7"/>
    </row>
    <row r="2128" spans="1:9">
      <c r="A2128" s="5"/>
      <c r="B2128" s="6"/>
      <c r="C2128" s="7"/>
      <c r="D2128" s="7"/>
      <c r="E2128" s="7"/>
      <c r="F2128" s="7"/>
      <c r="G2128" s="7"/>
      <c r="H2128" s="7"/>
      <c r="I2128" s="7"/>
    </row>
    <row r="2129" spans="1:9">
      <c r="A2129" s="5"/>
      <c r="B2129" s="6"/>
      <c r="C2129" s="7"/>
      <c r="D2129" s="7"/>
      <c r="E2129" s="7"/>
      <c r="F2129" s="7"/>
      <c r="G2129" s="7"/>
      <c r="H2129" s="7"/>
      <c r="I2129" s="7"/>
    </row>
    <row r="2130" spans="1:9">
      <c r="A2130" s="5"/>
      <c r="B2130" s="6"/>
      <c r="C2130" s="7"/>
      <c r="D2130" s="7"/>
      <c r="E2130" s="7"/>
      <c r="F2130" s="7"/>
      <c r="G2130" s="7"/>
      <c r="H2130" s="7"/>
      <c r="I2130" s="7"/>
    </row>
    <row r="2131" spans="1:9">
      <c r="A2131" s="5"/>
      <c r="B2131" s="6"/>
      <c r="C2131" s="7"/>
      <c r="D2131" s="7"/>
      <c r="E2131" s="7"/>
      <c r="F2131" s="7"/>
      <c r="G2131" s="7"/>
      <c r="H2131" s="7"/>
      <c r="I2131" s="7"/>
    </row>
    <row r="2132" spans="1:9">
      <c r="A2132" s="5"/>
      <c r="B2132" s="6"/>
      <c r="C2132" s="7"/>
      <c r="D2132" s="7"/>
      <c r="E2132" s="7"/>
      <c r="F2132" s="7"/>
      <c r="G2132" s="7"/>
      <c r="H2132" s="7"/>
      <c r="I2132" s="7"/>
    </row>
    <row r="2133" spans="1:9">
      <c r="A2133" s="5"/>
      <c r="B2133" s="6"/>
      <c r="C2133" s="7"/>
      <c r="D2133" s="7"/>
      <c r="E2133" s="7"/>
      <c r="F2133" s="7"/>
      <c r="G2133" s="7"/>
      <c r="H2133" s="7"/>
      <c r="I2133" s="7"/>
    </row>
    <row r="2134" spans="1:9">
      <c r="A2134" s="5"/>
      <c r="B2134" s="6"/>
      <c r="C2134" s="7"/>
      <c r="D2134" s="7"/>
      <c r="E2134" s="7"/>
      <c r="F2134" s="7"/>
      <c r="G2134" s="7"/>
      <c r="H2134" s="7"/>
      <c r="I2134" s="7"/>
    </row>
    <row r="2135" spans="1:9">
      <c r="A2135" s="5"/>
      <c r="B2135" s="6"/>
      <c r="C2135" s="7"/>
      <c r="D2135" s="7"/>
      <c r="E2135" s="7"/>
      <c r="F2135" s="7"/>
      <c r="G2135" s="7"/>
      <c r="H2135" s="7"/>
      <c r="I2135" s="7"/>
    </row>
    <row r="2136" spans="1:9">
      <c r="A2136" s="5"/>
      <c r="B2136" s="6"/>
      <c r="C2136" s="7"/>
      <c r="D2136" s="7"/>
      <c r="E2136" s="7"/>
      <c r="F2136" s="7"/>
      <c r="G2136" s="7"/>
      <c r="H2136" s="7"/>
      <c r="I2136" s="7"/>
    </row>
    <row r="2137" spans="1:9">
      <c r="A2137" s="5"/>
      <c r="B2137" s="6"/>
      <c r="C2137" s="7"/>
      <c r="D2137" s="7"/>
      <c r="E2137" s="7"/>
      <c r="F2137" s="7"/>
      <c r="G2137" s="7"/>
      <c r="H2137" s="7"/>
      <c r="I2137" s="7"/>
    </row>
    <row r="2138" spans="1:9">
      <c r="A2138" s="5"/>
      <c r="B2138" s="6"/>
      <c r="C2138" s="7"/>
      <c r="D2138" s="7"/>
      <c r="E2138" s="7"/>
      <c r="F2138" s="7"/>
      <c r="G2138" s="7"/>
      <c r="H2138" s="7"/>
      <c r="I2138" s="7"/>
    </row>
    <row r="2139" spans="1:9">
      <c r="A2139" s="5"/>
      <c r="B2139" s="6"/>
      <c r="C2139" s="7"/>
      <c r="D2139" s="7"/>
      <c r="E2139" s="7"/>
      <c r="F2139" s="7"/>
      <c r="G2139" s="7"/>
      <c r="H2139" s="7"/>
      <c r="I2139" s="7"/>
    </row>
    <row r="2140" spans="1:9">
      <c r="A2140" s="5"/>
      <c r="B2140" s="6"/>
      <c r="C2140" s="7"/>
      <c r="D2140" s="7"/>
      <c r="E2140" s="7"/>
      <c r="F2140" s="7"/>
      <c r="G2140" s="7"/>
      <c r="H2140" s="7"/>
      <c r="I2140" s="7"/>
    </row>
    <row r="2141" spans="1:9">
      <c r="A2141" s="5"/>
      <c r="B2141" s="6"/>
      <c r="C2141" s="7"/>
      <c r="D2141" s="7"/>
      <c r="E2141" s="7"/>
      <c r="F2141" s="7"/>
      <c r="G2141" s="7"/>
      <c r="H2141" s="7"/>
      <c r="I2141" s="7"/>
    </row>
    <row r="2142" spans="1:9">
      <c r="A2142" s="5"/>
      <c r="B2142" s="6"/>
      <c r="C2142" s="7"/>
      <c r="D2142" s="7"/>
      <c r="E2142" s="7"/>
      <c r="F2142" s="7"/>
      <c r="G2142" s="7"/>
      <c r="H2142" s="7"/>
      <c r="I2142" s="7"/>
    </row>
    <row r="2143" spans="1:9">
      <c r="A2143" s="5"/>
      <c r="B2143" s="6"/>
      <c r="C2143" s="7"/>
      <c r="D2143" s="7"/>
      <c r="E2143" s="7"/>
      <c r="F2143" s="7"/>
      <c r="G2143" s="7"/>
      <c r="H2143" s="7"/>
      <c r="I2143" s="7"/>
    </row>
    <row r="2144" spans="1:9">
      <c r="A2144" s="5"/>
      <c r="B2144" s="6"/>
      <c r="C2144" s="7"/>
      <c r="D2144" s="7"/>
      <c r="E2144" s="7"/>
      <c r="F2144" s="7"/>
      <c r="G2144" s="7"/>
      <c r="H2144" s="7"/>
      <c r="I2144" s="7"/>
    </row>
    <row r="2145" spans="1:9">
      <c r="A2145" s="5"/>
      <c r="B2145" s="6"/>
      <c r="C2145" s="7"/>
      <c r="D2145" s="7"/>
      <c r="E2145" s="7"/>
      <c r="F2145" s="7"/>
      <c r="G2145" s="7"/>
      <c r="H2145" s="7"/>
      <c r="I2145" s="7"/>
    </row>
    <row r="2146" spans="1:9">
      <c r="A2146" s="5"/>
      <c r="B2146" s="6"/>
      <c r="C2146" s="7"/>
      <c r="D2146" s="7"/>
      <c r="E2146" s="7"/>
      <c r="F2146" s="7"/>
      <c r="G2146" s="7"/>
      <c r="H2146" s="7"/>
      <c r="I2146" s="7"/>
    </row>
    <row r="2147" spans="1:9">
      <c r="A2147" s="5"/>
      <c r="B2147" s="6"/>
      <c r="C2147" s="7"/>
      <c r="D2147" s="7"/>
      <c r="E2147" s="7"/>
      <c r="F2147" s="7"/>
      <c r="G2147" s="7"/>
      <c r="H2147" s="7"/>
      <c r="I2147" s="7"/>
    </row>
    <row r="2148" spans="1:9">
      <c r="A2148" s="5"/>
      <c r="B2148" s="6"/>
      <c r="C2148" s="7"/>
      <c r="D2148" s="7"/>
      <c r="E2148" s="7"/>
      <c r="F2148" s="7"/>
      <c r="G2148" s="7"/>
      <c r="H2148" s="7"/>
      <c r="I2148" s="7"/>
    </row>
    <row r="2149" spans="1:9">
      <c r="A2149" s="5"/>
      <c r="B2149" s="6"/>
      <c r="C2149" s="7"/>
      <c r="D2149" s="7"/>
      <c r="E2149" s="7"/>
      <c r="F2149" s="7"/>
      <c r="G2149" s="7"/>
      <c r="H2149" s="7"/>
      <c r="I2149" s="7"/>
    </row>
    <row r="2150" spans="1:9">
      <c r="A2150" s="5"/>
      <c r="B2150" s="6"/>
      <c r="C2150" s="7"/>
      <c r="D2150" s="7"/>
      <c r="E2150" s="7"/>
      <c r="F2150" s="7"/>
      <c r="G2150" s="7"/>
      <c r="H2150" s="7"/>
      <c r="I2150" s="7"/>
    </row>
    <row r="2151" spans="1:9">
      <c r="A2151" s="5"/>
      <c r="B2151" s="6"/>
      <c r="C2151" s="7"/>
      <c r="D2151" s="7"/>
      <c r="E2151" s="7"/>
      <c r="F2151" s="7"/>
      <c r="G2151" s="7"/>
      <c r="H2151" s="7"/>
      <c r="I2151" s="7"/>
    </row>
    <row r="2152" spans="1:9">
      <c r="A2152" s="5"/>
      <c r="B2152" s="6"/>
      <c r="C2152" s="7"/>
      <c r="D2152" s="7"/>
      <c r="E2152" s="7"/>
      <c r="F2152" s="7"/>
      <c r="G2152" s="7"/>
      <c r="H2152" s="7"/>
      <c r="I2152" s="7"/>
    </row>
    <row r="2153" spans="1:9">
      <c r="A2153" s="5"/>
      <c r="B2153" s="6"/>
      <c r="C2153" s="7"/>
      <c r="D2153" s="7"/>
      <c r="E2153" s="7"/>
      <c r="F2153" s="7"/>
      <c r="G2153" s="7"/>
      <c r="H2153" s="7"/>
      <c r="I2153" s="7"/>
    </row>
    <row r="2154" spans="1:9">
      <c r="A2154" s="5"/>
      <c r="B2154" s="6"/>
      <c r="C2154" s="7"/>
      <c r="D2154" s="7"/>
      <c r="E2154" s="7"/>
      <c r="F2154" s="7"/>
      <c r="G2154" s="7"/>
      <c r="H2154" s="7"/>
      <c r="I2154" s="7"/>
    </row>
    <row r="2155" spans="1:9">
      <c r="A2155" s="5"/>
      <c r="B2155" s="6"/>
      <c r="C2155" s="7"/>
      <c r="D2155" s="7"/>
      <c r="E2155" s="7"/>
      <c r="F2155" s="7"/>
      <c r="G2155" s="7"/>
      <c r="H2155" s="7"/>
      <c r="I2155" s="7"/>
    </row>
    <row r="2156" spans="1:9">
      <c r="A2156" s="5"/>
      <c r="B2156" s="6"/>
      <c r="C2156" s="7"/>
      <c r="D2156" s="7"/>
      <c r="E2156" s="7"/>
      <c r="F2156" s="7"/>
      <c r="G2156" s="7"/>
      <c r="H2156" s="7"/>
      <c r="I2156" s="7"/>
    </row>
    <row r="2157" spans="1:9">
      <c r="A2157" s="5"/>
      <c r="B2157" s="6"/>
      <c r="C2157" s="7"/>
      <c r="D2157" s="7"/>
      <c r="E2157" s="7"/>
      <c r="F2157" s="7"/>
      <c r="G2157" s="7"/>
      <c r="H2157" s="7"/>
      <c r="I2157" s="7"/>
    </row>
    <row r="2158" spans="1:9">
      <c r="A2158" s="5"/>
      <c r="B2158" s="6"/>
      <c r="C2158" s="7"/>
      <c r="D2158" s="7"/>
      <c r="E2158" s="7"/>
      <c r="F2158" s="7"/>
      <c r="G2158" s="7"/>
      <c r="H2158" s="7"/>
      <c r="I2158" s="7"/>
    </row>
    <row r="2159" spans="1:9">
      <c r="A2159" s="5"/>
      <c r="B2159" s="6"/>
      <c r="C2159" s="7"/>
      <c r="D2159" s="7"/>
      <c r="E2159" s="7"/>
      <c r="F2159" s="7"/>
      <c r="G2159" s="7"/>
      <c r="H2159" s="7"/>
      <c r="I2159" s="7"/>
    </row>
    <row r="2160" spans="1:9">
      <c r="A2160" s="5"/>
      <c r="B2160" s="6"/>
      <c r="C2160" s="7"/>
      <c r="D2160" s="7"/>
      <c r="E2160" s="7"/>
      <c r="F2160" s="7"/>
      <c r="G2160" s="7"/>
      <c r="H2160" s="7"/>
      <c r="I2160" s="7"/>
    </row>
    <row r="2161" spans="1:9">
      <c r="A2161" s="5"/>
      <c r="B2161" s="6"/>
      <c r="C2161" s="7"/>
      <c r="D2161" s="7"/>
      <c r="E2161" s="7"/>
      <c r="F2161" s="7"/>
      <c r="G2161" s="7"/>
      <c r="H2161" s="7"/>
      <c r="I2161" s="7"/>
    </row>
    <row r="2162" spans="1:9">
      <c r="A2162" s="5"/>
      <c r="B2162" s="6"/>
      <c r="C2162" s="7"/>
      <c r="D2162" s="7"/>
      <c r="E2162" s="7"/>
      <c r="F2162" s="7"/>
      <c r="G2162" s="7"/>
      <c r="H2162" s="7"/>
      <c r="I2162" s="7"/>
    </row>
    <row r="2163" spans="1:9">
      <c r="A2163" s="5"/>
      <c r="B2163" s="6"/>
      <c r="C2163" s="7"/>
      <c r="D2163" s="7"/>
      <c r="E2163" s="7"/>
      <c r="F2163" s="7"/>
      <c r="G2163" s="7"/>
      <c r="H2163" s="7"/>
      <c r="I2163" s="7"/>
    </row>
    <row r="2164" spans="1:9">
      <c r="A2164" s="5"/>
      <c r="B2164" s="6"/>
      <c r="C2164" s="7"/>
      <c r="D2164" s="7"/>
      <c r="E2164" s="7"/>
      <c r="F2164" s="7"/>
      <c r="G2164" s="7"/>
      <c r="H2164" s="7"/>
      <c r="I2164" s="7"/>
    </row>
    <row r="2165" spans="1:9">
      <c r="A2165" s="5"/>
      <c r="B2165" s="6"/>
      <c r="C2165" s="7"/>
      <c r="D2165" s="7"/>
      <c r="E2165" s="7"/>
      <c r="F2165" s="7"/>
      <c r="G2165" s="7"/>
      <c r="H2165" s="7"/>
      <c r="I2165" s="7"/>
    </row>
    <row r="2166" spans="1:9">
      <c r="A2166" s="5"/>
      <c r="B2166" s="6"/>
      <c r="C2166" s="7"/>
      <c r="D2166" s="7"/>
      <c r="E2166" s="7"/>
      <c r="F2166" s="7"/>
      <c r="G2166" s="7"/>
      <c r="H2166" s="7"/>
      <c r="I2166" s="7"/>
    </row>
    <row r="2167" spans="1:9">
      <c r="A2167" s="5"/>
      <c r="B2167" s="6"/>
      <c r="C2167" s="7"/>
      <c r="D2167" s="7"/>
      <c r="E2167" s="7"/>
      <c r="F2167" s="7"/>
      <c r="G2167" s="7"/>
      <c r="H2167" s="7"/>
      <c r="I2167" s="7"/>
    </row>
    <row r="2168" spans="1:9">
      <c r="A2168" s="5"/>
      <c r="B2168" s="6"/>
      <c r="C2168" s="7"/>
      <c r="D2168" s="7"/>
      <c r="E2168" s="7"/>
      <c r="F2168" s="7"/>
      <c r="G2168" s="7"/>
      <c r="H2168" s="7"/>
      <c r="I2168" s="7"/>
    </row>
    <row r="2169" spans="1:9">
      <c r="A2169" s="5"/>
      <c r="B2169" s="6"/>
      <c r="C2169" s="7"/>
      <c r="D2169" s="7"/>
      <c r="E2169" s="7"/>
      <c r="F2169" s="7"/>
      <c r="G2169" s="7"/>
      <c r="H2169" s="7"/>
      <c r="I2169" s="7"/>
    </row>
    <row r="2170" spans="1:9">
      <c r="A2170" s="5"/>
      <c r="B2170" s="6"/>
      <c r="C2170" s="7"/>
      <c r="D2170" s="7"/>
      <c r="E2170" s="7"/>
      <c r="F2170" s="7"/>
      <c r="G2170" s="7"/>
      <c r="H2170" s="7"/>
      <c r="I2170" s="7"/>
    </row>
    <row r="2171" spans="1:9">
      <c r="A2171" s="5"/>
      <c r="B2171" s="6"/>
      <c r="C2171" s="7"/>
      <c r="D2171" s="7"/>
      <c r="E2171" s="7"/>
      <c r="F2171" s="7"/>
      <c r="G2171" s="7"/>
      <c r="H2171" s="7"/>
      <c r="I2171" s="7"/>
    </row>
    <row r="2172" spans="1:9">
      <c r="A2172" s="5"/>
      <c r="B2172" s="6"/>
      <c r="C2172" s="7"/>
      <c r="D2172" s="7"/>
      <c r="E2172" s="7"/>
      <c r="F2172" s="7"/>
      <c r="G2172" s="7"/>
      <c r="H2172" s="7"/>
      <c r="I2172" s="7"/>
    </row>
    <row r="2173" spans="1:9">
      <c r="A2173" s="5"/>
      <c r="B2173" s="6"/>
      <c r="C2173" s="7"/>
      <c r="D2173" s="7"/>
      <c r="E2173" s="7"/>
      <c r="F2173" s="7"/>
      <c r="G2173" s="7"/>
      <c r="H2173" s="7"/>
      <c r="I2173" s="7"/>
    </row>
    <row r="2174" spans="1:9">
      <c r="A2174" s="5"/>
      <c r="B2174" s="6"/>
      <c r="C2174" s="7"/>
      <c r="D2174" s="7"/>
      <c r="E2174" s="7"/>
      <c r="F2174" s="7"/>
      <c r="G2174" s="7"/>
      <c r="H2174" s="7"/>
      <c r="I2174" s="7"/>
    </row>
    <row r="2175" spans="1:9">
      <c r="A2175" s="5"/>
      <c r="B2175" s="6"/>
      <c r="C2175" s="7"/>
      <c r="D2175" s="7"/>
      <c r="E2175" s="7"/>
      <c r="F2175" s="7"/>
      <c r="G2175" s="7"/>
      <c r="H2175" s="7"/>
      <c r="I2175" s="7"/>
    </row>
    <row r="2176" spans="1:9">
      <c r="A2176" s="5"/>
      <c r="B2176" s="6"/>
      <c r="C2176" s="7"/>
      <c r="D2176" s="7"/>
      <c r="E2176" s="7"/>
      <c r="F2176" s="7"/>
      <c r="G2176" s="7"/>
      <c r="H2176" s="7"/>
      <c r="I2176" s="7"/>
    </row>
    <row r="2177" spans="1:9">
      <c r="A2177" s="5"/>
      <c r="B2177" s="6"/>
      <c r="C2177" s="7"/>
      <c r="D2177" s="7"/>
      <c r="E2177" s="7"/>
      <c r="F2177" s="7"/>
      <c r="G2177" s="7"/>
      <c r="H2177" s="7"/>
      <c r="I2177" s="7"/>
    </row>
    <row r="2178" spans="1:9">
      <c r="A2178" s="5"/>
      <c r="B2178" s="6"/>
      <c r="C2178" s="7"/>
      <c r="D2178" s="7"/>
      <c r="E2178" s="7"/>
      <c r="F2178" s="7"/>
      <c r="G2178" s="7"/>
      <c r="H2178" s="7"/>
      <c r="I2178" s="7"/>
    </row>
    <row r="2179" spans="1:9">
      <c r="A2179" s="5"/>
      <c r="B2179" s="6"/>
      <c r="C2179" s="7"/>
      <c r="D2179" s="7"/>
      <c r="E2179" s="7"/>
      <c r="F2179" s="7"/>
      <c r="G2179" s="7"/>
      <c r="H2179" s="7"/>
      <c r="I2179" s="7"/>
    </row>
    <row r="2180" spans="1:9">
      <c r="A2180" s="5"/>
      <c r="B2180" s="6"/>
      <c r="C2180" s="7"/>
      <c r="D2180" s="7"/>
      <c r="E2180" s="7"/>
      <c r="F2180" s="7"/>
      <c r="G2180" s="7"/>
      <c r="H2180" s="7"/>
      <c r="I2180" s="7"/>
    </row>
    <row r="2181" spans="1:9">
      <c r="A2181" s="5"/>
      <c r="B2181" s="6"/>
      <c r="C2181" s="7"/>
      <c r="D2181" s="7"/>
      <c r="E2181" s="7"/>
      <c r="F2181" s="7"/>
      <c r="G2181" s="7"/>
      <c r="H2181" s="7"/>
      <c r="I2181" s="7"/>
    </row>
    <row r="2182" spans="1:9">
      <c r="A2182" s="5"/>
      <c r="B2182" s="6"/>
      <c r="C2182" s="7"/>
      <c r="D2182" s="7"/>
      <c r="E2182" s="7"/>
      <c r="F2182" s="7"/>
      <c r="G2182" s="7"/>
      <c r="H2182" s="7"/>
      <c r="I2182" s="7"/>
    </row>
    <row r="2183" spans="1:9">
      <c r="A2183" s="5"/>
      <c r="B2183" s="6"/>
      <c r="C2183" s="7"/>
      <c r="D2183" s="7"/>
      <c r="E2183" s="7"/>
      <c r="F2183" s="7"/>
      <c r="G2183" s="7"/>
      <c r="H2183" s="7"/>
      <c r="I2183" s="7"/>
    </row>
    <row r="2184" spans="1:9">
      <c r="A2184" s="5"/>
      <c r="B2184" s="6"/>
      <c r="C2184" s="7"/>
      <c r="D2184" s="7"/>
      <c r="E2184" s="7"/>
      <c r="F2184" s="7"/>
      <c r="G2184" s="7"/>
      <c r="H2184" s="7"/>
      <c r="I2184" s="7"/>
    </row>
    <row r="2185" spans="1:9">
      <c r="A2185" s="5"/>
      <c r="B2185" s="6"/>
      <c r="C2185" s="7"/>
      <c r="D2185" s="7"/>
      <c r="E2185" s="7"/>
      <c r="F2185" s="7"/>
      <c r="G2185" s="7"/>
      <c r="H2185" s="7"/>
      <c r="I2185" s="7"/>
    </row>
    <row r="2186" spans="1:9">
      <c r="A2186" s="5"/>
      <c r="B2186" s="6"/>
      <c r="C2186" s="7"/>
      <c r="D2186" s="7"/>
      <c r="E2186" s="7"/>
      <c r="F2186" s="7"/>
      <c r="G2186" s="7"/>
      <c r="H2186" s="7"/>
      <c r="I2186" s="7"/>
    </row>
    <row r="2187" spans="1:9">
      <c r="A2187" s="5"/>
      <c r="B2187" s="6"/>
      <c r="C2187" s="7"/>
      <c r="D2187" s="7"/>
      <c r="E2187" s="7"/>
      <c r="F2187" s="7"/>
      <c r="G2187" s="7"/>
      <c r="H2187" s="7"/>
      <c r="I2187" s="7"/>
    </row>
    <row r="2188" spans="1:9">
      <c r="A2188" s="5"/>
      <c r="B2188" s="6"/>
      <c r="C2188" s="7"/>
      <c r="D2188" s="7"/>
      <c r="E2188" s="7"/>
      <c r="F2188" s="7"/>
      <c r="G2188" s="7"/>
      <c r="H2188" s="7"/>
      <c r="I2188" s="7"/>
    </row>
    <row r="2189" spans="1:9">
      <c r="A2189" s="5"/>
      <c r="B2189" s="6"/>
      <c r="C2189" s="7"/>
      <c r="D2189" s="7"/>
      <c r="E2189" s="7"/>
      <c r="F2189" s="7"/>
      <c r="G2189" s="7"/>
      <c r="H2189" s="7"/>
      <c r="I2189" s="7"/>
    </row>
    <row r="2190" spans="1:9">
      <c r="A2190" s="5"/>
      <c r="B2190" s="6"/>
      <c r="C2190" s="7"/>
      <c r="D2190" s="7"/>
      <c r="E2190" s="7"/>
      <c r="F2190" s="7"/>
      <c r="G2190" s="7"/>
      <c r="H2190" s="7"/>
      <c r="I2190" s="7"/>
    </row>
    <row r="2191" spans="1:9">
      <c r="A2191" s="5"/>
      <c r="B2191" s="6"/>
      <c r="C2191" s="7"/>
      <c r="D2191" s="7"/>
      <c r="E2191" s="7"/>
      <c r="F2191" s="7"/>
      <c r="G2191" s="7"/>
      <c r="H2191" s="7"/>
      <c r="I2191" s="7"/>
    </row>
    <row r="2192" spans="1:9">
      <c r="A2192" s="5"/>
      <c r="B2192" s="6"/>
      <c r="C2192" s="7"/>
      <c r="D2192" s="7"/>
      <c r="E2192" s="7"/>
      <c r="F2192" s="7"/>
      <c r="G2192" s="7"/>
      <c r="H2192" s="7"/>
      <c r="I2192" s="7"/>
    </row>
    <row r="2193" spans="1:9">
      <c r="A2193" s="5"/>
      <c r="B2193" s="6"/>
      <c r="C2193" s="7"/>
      <c r="D2193" s="7"/>
      <c r="E2193" s="7"/>
      <c r="F2193" s="7"/>
      <c r="G2193" s="7"/>
      <c r="H2193" s="7"/>
      <c r="I2193" s="7"/>
    </row>
    <row r="2194" spans="1:9">
      <c r="A2194" s="5"/>
      <c r="B2194" s="6"/>
      <c r="C2194" s="7"/>
      <c r="D2194" s="7"/>
      <c r="E2194" s="7"/>
      <c r="F2194" s="7"/>
      <c r="G2194" s="7"/>
      <c r="H2194" s="7"/>
      <c r="I2194" s="7"/>
    </row>
    <row r="2195" spans="1:9">
      <c r="A2195" s="5"/>
      <c r="B2195" s="6"/>
      <c r="C2195" s="7"/>
      <c r="D2195" s="7"/>
      <c r="E2195" s="7"/>
      <c r="F2195" s="7"/>
      <c r="G2195" s="7"/>
      <c r="H2195" s="7"/>
      <c r="I2195" s="7"/>
    </row>
    <row r="2196" spans="1:9">
      <c r="A2196" s="5"/>
      <c r="B2196" s="6"/>
      <c r="C2196" s="7"/>
      <c r="D2196" s="7"/>
      <c r="E2196" s="7"/>
      <c r="F2196" s="7"/>
      <c r="G2196" s="7"/>
      <c r="H2196" s="7"/>
      <c r="I2196" s="7"/>
    </row>
    <row r="2197" spans="1:9">
      <c r="A2197" s="5"/>
      <c r="B2197" s="6"/>
      <c r="C2197" s="7"/>
      <c r="D2197" s="7"/>
      <c r="E2197" s="7"/>
      <c r="F2197" s="7"/>
      <c r="G2197" s="7"/>
      <c r="H2197" s="7"/>
      <c r="I2197" s="7"/>
    </row>
    <row r="2198" spans="1:9">
      <c r="A2198" s="5"/>
      <c r="B2198" s="6"/>
      <c r="C2198" s="7"/>
      <c r="D2198" s="7"/>
      <c r="E2198" s="7"/>
      <c r="F2198" s="7"/>
      <c r="G2198" s="7"/>
      <c r="H2198" s="7"/>
      <c r="I2198" s="7"/>
    </row>
    <row r="2199" spans="1:9">
      <c r="A2199" s="5"/>
      <c r="B2199" s="6"/>
      <c r="C2199" s="7"/>
      <c r="D2199" s="7"/>
      <c r="E2199" s="7"/>
      <c r="F2199" s="7"/>
      <c r="G2199" s="7"/>
      <c r="H2199" s="7"/>
      <c r="I2199" s="7"/>
    </row>
    <row r="2200" spans="1:9">
      <c r="A2200" s="5"/>
      <c r="B2200" s="6"/>
      <c r="C2200" s="7"/>
      <c r="D2200" s="7"/>
      <c r="E2200" s="7"/>
      <c r="F2200" s="7"/>
      <c r="G2200" s="7"/>
      <c r="H2200" s="7"/>
      <c r="I2200" s="7"/>
    </row>
    <row r="2201" spans="1:9">
      <c r="A2201" s="5"/>
      <c r="B2201" s="6"/>
      <c r="C2201" s="7"/>
      <c r="D2201" s="7"/>
      <c r="E2201" s="7"/>
      <c r="F2201" s="7"/>
      <c r="G2201" s="7"/>
      <c r="H2201" s="7"/>
      <c r="I2201" s="7"/>
    </row>
    <row r="2202" spans="1:9">
      <c r="A2202" s="5"/>
      <c r="B2202" s="6"/>
      <c r="C2202" s="7"/>
      <c r="D2202" s="7"/>
      <c r="E2202" s="7"/>
      <c r="F2202" s="7"/>
      <c r="G2202" s="7"/>
      <c r="H2202" s="7"/>
      <c r="I2202" s="7"/>
    </row>
    <row r="2203" spans="1:9">
      <c r="A2203" s="5"/>
      <c r="B2203" s="6"/>
      <c r="C2203" s="7"/>
      <c r="D2203" s="7"/>
      <c r="E2203" s="7"/>
      <c r="F2203" s="7"/>
      <c r="G2203" s="7"/>
      <c r="H2203" s="7"/>
      <c r="I2203" s="7"/>
    </row>
    <row r="2204" spans="1:9">
      <c r="A2204" s="5"/>
      <c r="B2204" s="6"/>
      <c r="C2204" s="7"/>
      <c r="D2204" s="7"/>
      <c r="E2204" s="7"/>
      <c r="F2204" s="7"/>
      <c r="G2204" s="7"/>
      <c r="H2204" s="7"/>
      <c r="I2204" s="7"/>
    </row>
    <row r="2205" spans="1:9">
      <c r="A2205" s="5"/>
      <c r="B2205" s="6"/>
      <c r="C2205" s="7"/>
      <c r="D2205" s="7"/>
      <c r="E2205" s="7"/>
      <c r="F2205" s="7"/>
      <c r="G2205" s="7"/>
      <c r="H2205" s="7"/>
      <c r="I2205" s="7"/>
    </row>
    <row r="2206" spans="1:9">
      <c r="A2206" s="5"/>
      <c r="B2206" s="6"/>
      <c r="C2206" s="7"/>
      <c r="D2206" s="7"/>
      <c r="E2206" s="7"/>
      <c r="F2206" s="7"/>
      <c r="G2206" s="7"/>
      <c r="H2206" s="7"/>
      <c r="I2206" s="7"/>
    </row>
    <row r="2207" spans="1:9">
      <c r="A2207" s="5"/>
      <c r="B2207" s="6"/>
      <c r="C2207" s="7"/>
      <c r="D2207" s="7"/>
      <c r="E2207" s="7"/>
      <c r="F2207" s="7"/>
      <c r="G2207" s="7"/>
      <c r="H2207" s="7"/>
      <c r="I2207" s="7"/>
    </row>
    <row r="2208" spans="1:9">
      <c r="A2208" s="5"/>
      <c r="B2208" s="6"/>
      <c r="C2208" s="7"/>
      <c r="D2208" s="7"/>
      <c r="E2208" s="7"/>
      <c r="F2208" s="7"/>
      <c r="G2208" s="7"/>
      <c r="H2208" s="7"/>
      <c r="I2208" s="7"/>
    </row>
    <row r="2209" spans="1:9">
      <c r="A2209" s="5"/>
      <c r="B2209" s="6"/>
      <c r="C2209" s="7"/>
      <c r="D2209" s="7"/>
      <c r="E2209" s="7"/>
      <c r="F2209" s="7"/>
      <c r="G2209" s="7"/>
      <c r="H2209" s="7"/>
      <c r="I2209" s="7"/>
    </row>
    <row r="2210" spans="1:9">
      <c r="A2210" s="5"/>
      <c r="B2210" s="6"/>
      <c r="C2210" s="7"/>
      <c r="D2210" s="7"/>
      <c r="E2210" s="7"/>
      <c r="F2210" s="7"/>
      <c r="G2210" s="7"/>
      <c r="H2210" s="7"/>
      <c r="I2210" s="7"/>
    </row>
    <row r="2211" spans="1:9">
      <c r="A2211" s="5"/>
      <c r="B2211" s="6"/>
      <c r="C2211" s="7"/>
      <c r="D2211" s="7"/>
      <c r="E2211" s="7"/>
      <c r="F2211" s="7"/>
      <c r="G2211" s="7"/>
      <c r="H2211" s="7"/>
      <c r="I2211" s="7"/>
    </row>
    <row r="2212" spans="1:9">
      <c r="A2212" s="5"/>
      <c r="B2212" s="6"/>
      <c r="C2212" s="7"/>
      <c r="D2212" s="7"/>
      <c r="E2212" s="7"/>
      <c r="F2212" s="7"/>
      <c r="G2212" s="7"/>
      <c r="H2212" s="7"/>
      <c r="I2212" s="7"/>
    </row>
    <row r="2213" spans="1:9">
      <c r="A2213" s="5"/>
      <c r="B2213" s="6"/>
      <c r="C2213" s="7"/>
      <c r="D2213" s="7"/>
      <c r="E2213" s="7"/>
      <c r="F2213" s="7"/>
      <c r="G2213" s="7"/>
      <c r="H2213" s="7"/>
      <c r="I2213" s="7"/>
    </row>
    <row r="2214" spans="1:9">
      <c r="A2214" s="5"/>
      <c r="B2214" s="6"/>
      <c r="C2214" s="7"/>
      <c r="D2214" s="7"/>
      <c r="E2214" s="7"/>
      <c r="F2214" s="7"/>
      <c r="G2214" s="7"/>
      <c r="H2214" s="7"/>
      <c r="I2214" s="7"/>
    </row>
    <row r="2215" spans="1:9">
      <c r="A2215" s="5"/>
      <c r="B2215" s="6"/>
      <c r="C2215" s="7"/>
      <c r="D2215" s="7"/>
      <c r="E2215" s="7"/>
      <c r="F2215" s="7"/>
      <c r="G2215" s="7"/>
      <c r="H2215" s="7"/>
      <c r="I2215" s="7"/>
    </row>
    <row r="2216" spans="1:9">
      <c r="A2216" s="5"/>
      <c r="B2216" s="6"/>
      <c r="C2216" s="7"/>
      <c r="D2216" s="7"/>
      <c r="E2216" s="7"/>
      <c r="F2216" s="7"/>
      <c r="G2216" s="7"/>
      <c r="H2216" s="7"/>
      <c r="I2216" s="7"/>
    </row>
    <row r="2217" spans="1:9">
      <c r="A2217" s="5"/>
      <c r="B2217" s="6"/>
      <c r="C2217" s="7"/>
      <c r="D2217" s="7"/>
      <c r="E2217" s="7"/>
      <c r="F2217" s="7"/>
      <c r="G2217" s="7"/>
      <c r="H2217" s="7"/>
      <c r="I2217" s="7"/>
    </row>
    <row r="2218" spans="1:9">
      <c r="A2218" s="5"/>
      <c r="B2218" s="6"/>
      <c r="C2218" s="7"/>
      <c r="D2218" s="7"/>
      <c r="E2218" s="7"/>
      <c r="F2218" s="7"/>
      <c r="G2218" s="7"/>
      <c r="H2218" s="7"/>
      <c r="I2218" s="7"/>
    </row>
    <row r="2219" spans="1:9">
      <c r="A2219" s="5"/>
      <c r="B2219" s="6"/>
      <c r="C2219" s="7"/>
      <c r="D2219" s="7"/>
      <c r="E2219" s="7"/>
      <c r="F2219" s="7"/>
      <c r="G2219" s="7"/>
      <c r="H2219" s="7"/>
      <c r="I2219" s="7"/>
    </row>
    <row r="2220" spans="1:9">
      <c r="A2220" s="5"/>
      <c r="B2220" s="6"/>
      <c r="C2220" s="7"/>
      <c r="D2220" s="7"/>
      <c r="E2220" s="7"/>
      <c r="F2220" s="7"/>
      <c r="G2220" s="7"/>
      <c r="H2220" s="7"/>
      <c r="I2220" s="7"/>
    </row>
    <row r="2221" spans="1:9">
      <c r="A2221" s="5"/>
      <c r="B2221" s="6"/>
      <c r="C2221" s="7"/>
      <c r="D2221" s="7"/>
      <c r="E2221" s="7"/>
      <c r="F2221" s="7"/>
      <c r="G2221" s="7"/>
      <c r="H2221" s="7"/>
      <c r="I2221" s="7"/>
    </row>
    <row r="2222" spans="1:9">
      <c r="A2222" s="5"/>
      <c r="B2222" s="6"/>
      <c r="C2222" s="7"/>
      <c r="D2222" s="7"/>
      <c r="E2222" s="7"/>
      <c r="F2222" s="7"/>
      <c r="G2222" s="7"/>
      <c r="H2222" s="7"/>
      <c r="I2222" s="7"/>
    </row>
    <row r="2223" spans="1:9">
      <c r="A2223" s="5"/>
      <c r="B2223" s="6"/>
      <c r="C2223" s="7"/>
      <c r="D2223" s="7"/>
      <c r="E2223" s="7"/>
      <c r="F2223" s="7"/>
      <c r="G2223" s="7"/>
      <c r="H2223" s="7"/>
      <c r="I2223" s="7"/>
    </row>
    <row r="2224" spans="1:9">
      <c r="A2224" s="5"/>
      <c r="B2224" s="6"/>
      <c r="C2224" s="7"/>
      <c r="D2224" s="7"/>
      <c r="E2224" s="7"/>
      <c r="F2224" s="7"/>
      <c r="G2224" s="7"/>
      <c r="H2224" s="7"/>
      <c r="I2224" s="7"/>
    </row>
    <row r="2225" spans="1:9">
      <c r="A2225" s="5"/>
      <c r="B2225" s="6"/>
      <c r="C2225" s="7"/>
      <c r="D2225" s="7"/>
      <c r="E2225" s="7"/>
      <c r="F2225" s="7"/>
      <c r="G2225" s="7"/>
      <c r="H2225" s="7"/>
      <c r="I2225" s="7"/>
    </row>
    <row r="2226" spans="1:9">
      <c r="A2226" s="5"/>
      <c r="B2226" s="6"/>
      <c r="C2226" s="7"/>
      <c r="D2226" s="7"/>
      <c r="E2226" s="7"/>
      <c r="F2226" s="7"/>
      <c r="G2226" s="7"/>
      <c r="H2226" s="7"/>
      <c r="I2226" s="7"/>
    </row>
    <row r="2227" spans="1:9">
      <c r="A2227" s="5"/>
      <c r="B2227" s="6"/>
      <c r="C2227" s="7"/>
      <c r="D2227" s="7"/>
      <c r="E2227" s="7"/>
      <c r="F2227" s="7"/>
      <c r="G2227" s="7"/>
      <c r="H2227" s="7"/>
      <c r="I2227" s="7"/>
    </row>
    <row r="2228" spans="1:9">
      <c r="A2228" s="5"/>
      <c r="B2228" s="6"/>
      <c r="C2228" s="7"/>
      <c r="D2228" s="7"/>
      <c r="E2228" s="7"/>
      <c r="F2228" s="7"/>
      <c r="G2228" s="7"/>
      <c r="H2228" s="7"/>
      <c r="I2228" s="7"/>
    </row>
    <row r="2229" spans="1:9">
      <c r="A2229" s="5"/>
      <c r="B2229" s="6"/>
      <c r="C2229" s="7"/>
      <c r="D2229" s="7"/>
      <c r="E2229" s="7"/>
      <c r="F2229" s="7"/>
      <c r="G2229" s="7"/>
      <c r="H2229" s="7"/>
      <c r="I2229" s="7"/>
    </row>
    <row r="2230" spans="1:9">
      <c r="A2230" s="5"/>
      <c r="B2230" s="6"/>
      <c r="C2230" s="7"/>
      <c r="D2230" s="7"/>
      <c r="E2230" s="7"/>
      <c r="F2230" s="7"/>
      <c r="G2230" s="7"/>
      <c r="H2230" s="7"/>
      <c r="I2230" s="7"/>
    </row>
    <row r="2231" spans="1:9">
      <c r="A2231" s="5"/>
      <c r="B2231" s="6"/>
      <c r="C2231" s="7"/>
      <c r="D2231" s="7"/>
      <c r="E2231" s="7"/>
      <c r="F2231" s="7"/>
      <c r="G2231" s="7"/>
      <c r="H2231" s="7"/>
      <c r="I2231" s="7"/>
    </row>
    <row r="2232" spans="1:9">
      <c r="A2232" s="5"/>
      <c r="B2232" s="6"/>
      <c r="C2232" s="7"/>
      <c r="D2232" s="7"/>
      <c r="E2232" s="7"/>
      <c r="F2232" s="7"/>
      <c r="G2232" s="7"/>
      <c r="H2232" s="7"/>
      <c r="I2232" s="7"/>
    </row>
    <row r="2233" spans="1:9">
      <c r="A2233" s="5"/>
      <c r="B2233" s="6"/>
      <c r="C2233" s="7"/>
      <c r="D2233" s="7"/>
      <c r="E2233" s="7"/>
      <c r="F2233" s="7"/>
      <c r="G2233" s="7"/>
      <c r="H2233" s="7"/>
      <c r="I2233" s="7"/>
    </row>
    <row r="2234" spans="1:9">
      <c r="A2234" s="5"/>
      <c r="B2234" s="6"/>
      <c r="C2234" s="7"/>
      <c r="D2234" s="7"/>
      <c r="E2234" s="7"/>
      <c r="F2234" s="7"/>
      <c r="G2234" s="7"/>
      <c r="H2234" s="7"/>
      <c r="I2234" s="7"/>
    </row>
    <row r="2235" spans="1:9">
      <c r="A2235" s="5"/>
      <c r="B2235" s="6"/>
      <c r="C2235" s="7"/>
      <c r="D2235" s="7"/>
      <c r="E2235" s="7"/>
      <c r="F2235" s="7"/>
      <c r="G2235" s="7"/>
      <c r="H2235" s="7"/>
      <c r="I2235" s="7"/>
    </row>
    <row r="2236" spans="1:9">
      <c r="A2236" s="5"/>
      <c r="B2236" s="6"/>
      <c r="C2236" s="7"/>
      <c r="D2236" s="7"/>
      <c r="E2236" s="7"/>
      <c r="F2236" s="7"/>
      <c r="G2236" s="7"/>
      <c r="H2236" s="7"/>
      <c r="I2236" s="7"/>
    </row>
    <row r="2237" spans="1:9">
      <c r="A2237" s="5"/>
      <c r="B2237" s="6"/>
      <c r="C2237" s="7"/>
      <c r="D2237" s="7"/>
      <c r="E2237" s="7"/>
      <c r="F2237" s="7"/>
      <c r="G2237" s="7"/>
      <c r="H2237" s="7"/>
      <c r="I2237" s="7"/>
    </row>
    <row r="2238" spans="1:9">
      <c r="A2238" s="5"/>
      <c r="B2238" s="6"/>
      <c r="C2238" s="7"/>
      <c r="D2238" s="7"/>
      <c r="E2238" s="7"/>
      <c r="F2238" s="7"/>
      <c r="G2238" s="7"/>
      <c r="H2238" s="7"/>
      <c r="I2238" s="7"/>
    </row>
    <row r="2239" spans="1:9">
      <c r="A2239" s="5"/>
      <c r="B2239" s="6"/>
      <c r="C2239" s="7"/>
      <c r="D2239" s="7"/>
      <c r="E2239" s="7"/>
      <c r="F2239" s="7"/>
      <c r="G2239" s="7"/>
      <c r="H2239" s="7"/>
      <c r="I2239" s="7"/>
    </row>
    <row r="2240" spans="1:9">
      <c r="A2240" s="5"/>
      <c r="B2240" s="6"/>
      <c r="C2240" s="7"/>
      <c r="D2240" s="7"/>
      <c r="E2240" s="7"/>
      <c r="F2240" s="7"/>
      <c r="G2240" s="7"/>
      <c r="H2240" s="7"/>
      <c r="I2240" s="7"/>
    </row>
    <row r="2241" spans="1:9">
      <c r="A2241" s="5"/>
      <c r="B2241" s="6"/>
      <c r="C2241" s="7"/>
      <c r="D2241" s="7"/>
      <c r="E2241" s="7"/>
      <c r="F2241" s="7"/>
      <c r="G2241" s="7"/>
      <c r="H2241" s="7"/>
      <c r="I2241" s="7"/>
    </row>
    <row r="2242" spans="1:9">
      <c r="A2242" s="5"/>
      <c r="B2242" s="6"/>
      <c r="C2242" s="7"/>
      <c r="D2242" s="7"/>
      <c r="E2242" s="7"/>
      <c r="F2242" s="7"/>
      <c r="G2242" s="7"/>
      <c r="H2242" s="7"/>
      <c r="I2242" s="7"/>
    </row>
    <row r="2243" spans="1:9">
      <c r="A2243" s="5"/>
      <c r="B2243" s="6"/>
      <c r="C2243" s="7"/>
      <c r="D2243" s="7"/>
      <c r="E2243" s="7"/>
      <c r="F2243" s="7"/>
      <c r="G2243" s="7"/>
      <c r="H2243" s="7"/>
      <c r="I2243" s="7"/>
    </row>
    <row r="2244" spans="1:9">
      <c r="A2244" s="5"/>
      <c r="B2244" s="6"/>
      <c r="C2244" s="7"/>
      <c r="D2244" s="7"/>
      <c r="E2244" s="7"/>
      <c r="F2244" s="7"/>
      <c r="G2244" s="7"/>
      <c r="H2244" s="7"/>
      <c r="I2244" s="7"/>
    </row>
    <row r="2245" spans="1:9">
      <c r="A2245" s="5"/>
      <c r="B2245" s="6"/>
      <c r="C2245" s="7"/>
      <c r="D2245" s="7"/>
      <c r="E2245" s="7"/>
      <c r="F2245" s="7"/>
      <c r="G2245" s="7"/>
      <c r="H2245" s="7"/>
      <c r="I2245" s="7"/>
    </row>
    <row r="2246" spans="1:9">
      <c r="A2246" s="5"/>
      <c r="B2246" s="6"/>
      <c r="C2246" s="7"/>
      <c r="D2246" s="7"/>
      <c r="E2246" s="7"/>
      <c r="F2246" s="7"/>
      <c r="G2246" s="7"/>
      <c r="H2246" s="7"/>
      <c r="I2246" s="7"/>
    </row>
    <row r="2247" spans="1:9">
      <c r="A2247" s="5"/>
      <c r="B2247" s="6"/>
      <c r="C2247" s="7"/>
      <c r="D2247" s="7"/>
      <c r="E2247" s="7"/>
      <c r="F2247" s="7"/>
      <c r="G2247" s="7"/>
      <c r="H2247" s="7"/>
      <c r="I2247" s="7"/>
    </row>
    <row r="2248" spans="1:9">
      <c r="A2248" s="5"/>
      <c r="B2248" s="6"/>
      <c r="C2248" s="7"/>
      <c r="D2248" s="7"/>
      <c r="E2248" s="7"/>
      <c r="F2248" s="7"/>
      <c r="G2248" s="7"/>
      <c r="H2248" s="7"/>
      <c r="I2248" s="7"/>
    </row>
    <row r="2249" spans="1:9">
      <c r="A2249" s="5"/>
      <c r="B2249" s="6"/>
      <c r="C2249" s="7"/>
      <c r="D2249" s="7"/>
      <c r="E2249" s="7"/>
      <c r="F2249" s="7"/>
      <c r="G2249" s="7"/>
      <c r="H2249" s="7"/>
      <c r="I2249" s="7"/>
    </row>
    <row r="2250" spans="1:9">
      <c r="A2250" s="5"/>
      <c r="B2250" s="6"/>
      <c r="C2250" s="7"/>
      <c r="D2250" s="7"/>
      <c r="E2250" s="7"/>
      <c r="F2250" s="7"/>
      <c r="G2250" s="7"/>
      <c r="H2250" s="7"/>
      <c r="I2250" s="7"/>
    </row>
    <row r="2251" spans="1:9">
      <c r="A2251" s="5"/>
      <c r="B2251" s="6"/>
      <c r="C2251" s="7"/>
      <c r="D2251" s="7"/>
      <c r="E2251" s="7"/>
      <c r="F2251" s="7"/>
      <c r="G2251" s="7"/>
      <c r="H2251" s="7"/>
      <c r="I2251" s="7"/>
    </row>
    <row r="2252" spans="1:9">
      <c r="A2252" s="5"/>
      <c r="B2252" s="6"/>
      <c r="C2252" s="7"/>
      <c r="D2252" s="7"/>
      <c r="E2252" s="7"/>
      <c r="F2252" s="7"/>
      <c r="G2252" s="7"/>
      <c r="H2252" s="7"/>
      <c r="I2252" s="7"/>
    </row>
    <row r="2253" spans="1:9">
      <c r="A2253" s="5"/>
      <c r="B2253" s="6"/>
      <c r="C2253" s="7"/>
      <c r="D2253" s="7"/>
      <c r="E2253" s="7"/>
      <c r="F2253" s="7"/>
      <c r="G2253" s="7"/>
      <c r="H2253" s="7"/>
      <c r="I2253" s="7"/>
    </row>
    <row r="2254" spans="1:9">
      <c r="A2254" s="5"/>
      <c r="B2254" s="6"/>
      <c r="C2254" s="7"/>
      <c r="D2254" s="7"/>
      <c r="E2254" s="7"/>
      <c r="F2254" s="7"/>
      <c r="G2254" s="7"/>
      <c r="H2254" s="7"/>
      <c r="I2254" s="7"/>
    </row>
    <row r="2255" spans="1:9">
      <c r="A2255" s="5"/>
      <c r="B2255" s="6"/>
      <c r="C2255" s="7"/>
      <c r="D2255" s="7"/>
      <c r="E2255" s="7"/>
      <c r="F2255" s="7"/>
      <c r="G2255" s="7"/>
      <c r="H2255" s="7"/>
      <c r="I2255" s="7"/>
    </row>
    <row r="2256" spans="1:9">
      <c r="A2256" s="5"/>
      <c r="B2256" s="6"/>
      <c r="C2256" s="7"/>
      <c r="D2256" s="7"/>
      <c r="E2256" s="7"/>
      <c r="F2256" s="7"/>
      <c r="G2256" s="7"/>
      <c r="H2256" s="7"/>
      <c r="I2256" s="7"/>
    </row>
    <row r="2257" spans="1:9">
      <c r="A2257" s="5"/>
      <c r="B2257" s="6"/>
      <c r="C2257" s="7"/>
      <c r="D2257" s="7"/>
      <c r="E2257" s="7"/>
      <c r="F2257" s="7"/>
      <c r="G2257" s="7"/>
      <c r="H2257" s="7"/>
      <c r="I2257" s="7"/>
    </row>
    <row r="2258" spans="1:9">
      <c r="A2258" s="5"/>
      <c r="B2258" s="6"/>
      <c r="C2258" s="7"/>
      <c r="D2258" s="7"/>
      <c r="E2258" s="7"/>
      <c r="F2258" s="7"/>
      <c r="G2258" s="7"/>
      <c r="H2258" s="7"/>
      <c r="I2258" s="7"/>
    </row>
    <row r="2259" spans="1:9">
      <c r="A2259" s="5"/>
      <c r="B2259" s="6"/>
      <c r="C2259" s="7"/>
      <c r="D2259" s="7"/>
      <c r="E2259" s="7"/>
      <c r="F2259" s="7"/>
      <c r="G2259" s="7"/>
      <c r="H2259" s="7"/>
      <c r="I2259" s="7"/>
    </row>
    <row r="2260" spans="1:9">
      <c r="A2260" s="5"/>
      <c r="B2260" s="6"/>
      <c r="C2260" s="7"/>
      <c r="D2260" s="7"/>
      <c r="E2260" s="7"/>
      <c r="F2260" s="7"/>
      <c r="G2260" s="7"/>
      <c r="H2260" s="7"/>
      <c r="I2260" s="7"/>
    </row>
    <row r="2261" spans="1:9">
      <c r="A2261" s="5"/>
      <c r="B2261" s="6"/>
      <c r="C2261" s="7"/>
      <c r="D2261" s="7"/>
      <c r="E2261" s="7"/>
      <c r="F2261" s="7"/>
      <c r="G2261" s="7"/>
      <c r="H2261" s="7"/>
      <c r="I2261" s="7"/>
    </row>
    <row r="2262" spans="1:9">
      <c r="A2262" s="5"/>
      <c r="B2262" s="6"/>
      <c r="C2262" s="7"/>
      <c r="D2262" s="7"/>
      <c r="E2262" s="7"/>
      <c r="F2262" s="7"/>
      <c r="G2262" s="7"/>
      <c r="H2262" s="7"/>
      <c r="I2262" s="7"/>
    </row>
    <row r="2263" spans="1:9">
      <c r="A2263" s="5"/>
      <c r="B2263" s="6"/>
      <c r="C2263" s="7"/>
      <c r="D2263" s="7"/>
      <c r="E2263" s="7"/>
      <c r="F2263" s="7"/>
      <c r="G2263" s="7"/>
      <c r="H2263" s="7"/>
      <c r="I2263" s="7"/>
    </row>
    <row r="2264" spans="1:9">
      <c r="A2264" s="5"/>
      <c r="B2264" s="6"/>
      <c r="C2264" s="7"/>
      <c r="D2264" s="7"/>
      <c r="E2264" s="7"/>
      <c r="F2264" s="7"/>
      <c r="G2264" s="7"/>
      <c r="H2264" s="7"/>
      <c r="I2264" s="7"/>
    </row>
    <row r="2265" spans="1:9">
      <c r="A2265" s="5"/>
      <c r="B2265" s="6"/>
      <c r="C2265" s="7"/>
      <c r="D2265" s="7"/>
      <c r="E2265" s="7"/>
      <c r="F2265" s="7"/>
      <c r="G2265" s="7"/>
      <c r="H2265" s="7"/>
      <c r="I2265" s="7"/>
    </row>
    <row r="2266" spans="1:9">
      <c r="A2266" s="5"/>
      <c r="B2266" s="6"/>
      <c r="C2266" s="7"/>
      <c r="D2266" s="7"/>
      <c r="E2266" s="7"/>
      <c r="F2266" s="7"/>
      <c r="G2266" s="7"/>
      <c r="H2266" s="7"/>
      <c r="I2266" s="7"/>
    </row>
    <row r="2267" spans="1:9">
      <c r="A2267" s="5"/>
      <c r="B2267" s="6"/>
      <c r="C2267" s="7"/>
      <c r="D2267" s="7"/>
      <c r="E2267" s="7"/>
      <c r="F2267" s="7"/>
      <c r="G2267" s="7"/>
      <c r="H2267" s="7"/>
      <c r="I2267" s="7"/>
    </row>
    <row r="2268" spans="1:9">
      <c r="A2268" s="5"/>
      <c r="B2268" s="6"/>
      <c r="C2268" s="7"/>
      <c r="D2268" s="7"/>
      <c r="E2268" s="7"/>
      <c r="F2268" s="7"/>
      <c r="G2268" s="7"/>
      <c r="H2268" s="7"/>
      <c r="I2268" s="7"/>
    </row>
    <row r="2269" spans="1:9">
      <c r="A2269" s="5"/>
      <c r="B2269" s="6"/>
      <c r="C2269" s="7"/>
      <c r="D2269" s="7"/>
      <c r="E2269" s="7"/>
      <c r="F2269" s="7"/>
      <c r="G2269" s="7"/>
      <c r="H2269" s="7"/>
      <c r="I2269" s="7"/>
    </row>
    <row r="2270" spans="1:9">
      <c r="A2270" s="5"/>
      <c r="B2270" s="6"/>
      <c r="C2270" s="7"/>
      <c r="D2270" s="7"/>
      <c r="E2270" s="7"/>
      <c r="F2270" s="7"/>
      <c r="G2270" s="7"/>
      <c r="H2270" s="7"/>
      <c r="I2270" s="7"/>
    </row>
    <row r="2271" spans="1:9">
      <c r="A2271" s="5"/>
      <c r="B2271" s="6"/>
      <c r="C2271" s="7"/>
      <c r="D2271" s="7"/>
      <c r="E2271" s="7"/>
      <c r="F2271" s="7"/>
      <c r="G2271" s="7"/>
      <c r="H2271" s="7"/>
      <c r="I2271" s="7"/>
    </row>
    <row r="2272" spans="1:9">
      <c r="A2272" s="5"/>
      <c r="B2272" s="6"/>
      <c r="C2272" s="7"/>
      <c r="D2272" s="7"/>
      <c r="E2272" s="7"/>
      <c r="F2272" s="7"/>
      <c r="G2272" s="7"/>
      <c r="H2272" s="7"/>
      <c r="I2272" s="7"/>
    </row>
    <row r="2273" spans="1:9">
      <c r="A2273" s="5"/>
      <c r="B2273" s="6"/>
      <c r="C2273" s="7"/>
      <c r="D2273" s="7"/>
      <c r="E2273" s="7"/>
      <c r="F2273" s="7"/>
      <c r="G2273" s="7"/>
      <c r="H2273" s="7"/>
      <c r="I2273" s="7"/>
    </row>
    <row r="2274" spans="1:9">
      <c r="A2274" s="5"/>
      <c r="B2274" s="6"/>
      <c r="C2274" s="7"/>
      <c r="D2274" s="7"/>
      <c r="E2274" s="7"/>
      <c r="F2274" s="7"/>
      <c r="G2274" s="7"/>
      <c r="H2274" s="7"/>
      <c r="I2274" s="7"/>
    </row>
    <row r="2275" spans="1:9">
      <c r="A2275" s="5"/>
      <c r="B2275" s="6"/>
      <c r="C2275" s="7"/>
      <c r="D2275" s="7"/>
      <c r="E2275" s="7"/>
      <c r="F2275" s="7"/>
      <c r="G2275" s="7"/>
      <c r="H2275" s="7"/>
      <c r="I2275" s="7"/>
    </row>
    <row r="2276" spans="1:9">
      <c r="A2276" s="5"/>
      <c r="B2276" s="6"/>
      <c r="C2276" s="7"/>
      <c r="D2276" s="7"/>
      <c r="E2276" s="7"/>
      <c r="F2276" s="7"/>
      <c r="G2276" s="7"/>
      <c r="H2276" s="7"/>
      <c r="I2276" s="7"/>
    </row>
    <row r="2277" spans="1:9">
      <c r="A2277" s="5"/>
      <c r="B2277" s="6"/>
      <c r="C2277" s="7"/>
      <c r="D2277" s="7"/>
      <c r="E2277" s="7"/>
      <c r="F2277" s="7"/>
      <c r="G2277" s="7"/>
      <c r="H2277" s="7"/>
      <c r="I2277" s="7"/>
    </row>
    <row r="2278" spans="1:9">
      <c r="A2278" s="5"/>
      <c r="B2278" s="6"/>
      <c r="C2278" s="7"/>
      <c r="D2278" s="7"/>
      <c r="E2278" s="7"/>
      <c r="F2278" s="7"/>
      <c r="G2278" s="7"/>
      <c r="H2278" s="7"/>
      <c r="I2278" s="7"/>
    </row>
    <row r="2279" spans="1:9">
      <c r="A2279" s="5"/>
      <c r="B2279" s="6"/>
      <c r="C2279" s="7"/>
      <c r="D2279" s="7"/>
      <c r="E2279" s="7"/>
      <c r="F2279" s="7"/>
      <c r="G2279" s="7"/>
      <c r="H2279" s="7"/>
      <c r="I2279" s="7"/>
    </row>
    <row r="2280" spans="1:9">
      <c r="A2280" s="5"/>
      <c r="B2280" s="6"/>
      <c r="C2280" s="7"/>
      <c r="D2280" s="7"/>
      <c r="E2280" s="7"/>
      <c r="F2280" s="7"/>
      <c r="G2280" s="7"/>
      <c r="H2280" s="7"/>
      <c r="I2280" s="7"/>
    </row>
    <row r="2281" spans="1:9">
      <c r="A2281" s="5"/>
      <c r="B2281" s="6"/>
      <c r="C2281" s="7"/>
      <c r="D2281" s="7"/>
      <c r="E2281" s="7"/>
      <c r="F2281" s="7"/>
      <c r="G2281" s="7"/>
      <c r="H2281" s="7"/>
      <c r="I2281" s="7"/>
    </row>
    <row r="2282" spans="1:9">
      <c r="A2282" s="5"/>
      <c r="B2282" s="6"/>
      <c r="C2282" s="7"/>
      <c r="D2282" s="7"/>
      <c r="E2282" s="7"/>
      <c r="F2282" s="7"/>
      <c r="G2282" s="7"/>
      <c r="H2282" s="7"/>
      <c r="I2282" s="7"/>
    </row>
    <row r="2283" spans="1:9">
      <c r="A2283" s="5"/>
      <c r="B2283" s="6"/>
      <c r="C2283" s="7"/>
      <c r="D2283" s="7"/>
      <c r="E2283" s="7"/>
      <c r="F2283" s="7"/>
      <c r="G2283" s="7"/>
      <c r="H2283" s="7"/>
      <c r="I2283" s="7"/>
    </row>
    <row r="2284" spans="1:9">
      <c r="A2284" s="5"/>
      <c r="B2284" s="6"/>
      <c r="C2284" s="7"/>
      <c r="D2284" s="7"/>
      <c r="E2284" s="7"/>
      <c r="F2284" s="7"/>
      <c r="G2284" s="7"/>
      <c r="H2284" s="7"/>
      <c r="I2284" s="7"/>
    </row>
    <row r="2285" spans="1:9">
      <c r="A2285" s="5"/>
      <c r="B2285" s="6"/>
      <c r="C2285" s="7"/>
      <c r="D2285" s="7"/>
      <c r="E2285" s="7"/>
      <c r="F2285" s="7"/>
      <c r="G2285" s="7"/>
      <c r="H2285" s="7"/>
      <c r="I2285" s="7"/>
    </row>
    <row r="2286" spans="1:9">
      <c r="A2286" s="5"/>
      <c r="B2286" s="6"/>
      <c r="C2286" s="7"/>
      <c r="D2286" s="7"/>
      <c r="E2286" s="7"/>
      <c r="F2286" s="7"/>
      <c r="G2286" s="7"/>
      <c r="H2286" s="7"/>
      <c r="I2286" s="7"/>
    </row>
    <row r="2287" spans="1:9">
      <c r="A2287" s="5"/>
      <c r="B2287" s="6"/>
      <c r="C2287" s="7"/>
      <c r="D2287" s="7"/>
      <c r="E2287" s="7"/>
      <c r="F2287" s="7"/>
      <c r="G2287" s="7"/>
      <c r="H2287" s="7"/>
      <c r="I2287" s="7"/>
    </row>
    <row r="2288" spans="1:9">
      <c r="A2288" s="5"/>
      <c r="B2288" s="6"/>
      <c r="C2288" s="7"/>
      <c r="D2288" s="7"/>
      <c r="E2288" s="7"/>
      <c r="F2288" s="7"/>
      <c r="G2288" s="7"/>
      <c r="H2288" s="7"/>
      <c r="I2288" s="7"/>
    </row>
    <row r="2289" spans="1:9">
      <c r="A2289" s="5"/>
      <c r="B2289" s="6"/>
      <c r="C2289" s="7"/>
      <c r="D2289" s="7"/>
      <c r="E2289" s="7"/>
      <c r="F2289" s="7"/>
      <c r="G2289" s="7"/>
      <c r="H2289" s="7"/>
      <c r="I2289" s="7"/>
    </row>
    <row r="2290" spans="1:9">
      <c r="A2290" s="5"/>
      <c r="B2290" s="6"/>
      <c r="C2290" s="7"/>
      <c r="D2290" s="7"/>
      <c r="E2290" s="7"/>
      <c r="F2290" s="7"/>
      <c r="G2290" s="7"/>
      <c r="H2290" s="7"/>
      <c r="I2290" s="7"/>
    </row>
    <row r="2291" spans="1:9">
      <c r="A2291" s="5"/>
      <c r="B2291" s="6"/>
      <c r="C2291" s="7"/>
      <c r="D2291" s="7"/>
      <c r="E2291" s="7"/>
      <c r="F2291" s="7"/>
      <c r="G2291" s="7"/>
      <c r="H2291" s="7"/>
      <c r="I2291" s="7"/>
    </row>
    <row r="2292" spans="1:9">
      <c r="A2292" s="5"/>
      <c r="B2292" s="6"/>
      <c r="C2292" s="7"/>
      <c r="D2292" s="7"/>
      <c r="E2292" s="7"/>
      <c r="F2292" s="7"/>
      <c r="G2292" s="7"/>
      <c r="H2292" s="7"/>
      <c r="I2292" s="7"/>
    </row>
    <row r="2293" spans="1:9">
      <c r="A2293" s="5"/>
      <c r="B2293" s="6"/>
      <c r="C2293" s="7"/>
      <c r="D2293" s="7"/>
      <c r="E2293" s="7"/>
      <c r="F2293" s="7"/>
      <c r="G2293" s="7"/>
      <c r="H2293" s="7"/>
      <c r="I2293" s="7"/>
    </row>
    <row r="2294" spans="1:9">
      <c r="A2294" s="5"/>
      <c r="B2294" s="6"/>
      <c r="C2294" s="7"/>
      <c r="D2294" s="7"/>
      <c r="E2294" s="7"/>
      <c r="F2294" s="7"/>
      <c r="G2294" s="7"/>
      <c r="H2294" s="7"/>
      <c r="I2294" s="7"/>
    </row>
    <row r="2295" spans="1:9">
      <c r="A2295" s="5"/>
      <c r="B2295" s="6"/>
      <c r="C2295" s="7"/>
      <c r="D2295" s="7"/>
      <c r="E2295" s="7"/>
      <c r="F2295" s="7"/>
      <c r="G2295" s="7"/>
      <c r="H2295" s="7"/>
      <c r="I2295" s="7"/>
    </row>
    <row r="2296" spans="1:9">
      <c r="A2296" s="5"/>
      <c r="B2296" s="6"/>
      <c r="C2296" s="7"/>
      <c r="D2296" s="7"/>
      <c r="E2296" s="7"/>
      <c r="F2296" s="7"/>
      <c r="G2296" s="7"/>
      <c r="H2296" s="7"/>
      <c r="I2296" s="7"/>
    </row>
    <row r="2297" spans="1:9">
      <c r="A2297" s="5"/>
      <c r="B2297" s="6"/>
      <c r="C2297" s="7"/>
      <c r="D2297" s="7"/>
      <c r="E2297" s="7"/>
      <c r="F2297" s="7"/>
      <c r="G2297" s="7"/>
      <c r="H2297" s="7"/>
      <c r="I2297" s="7"/>
    </row>
    <row r="2298" spans="1:9">
      <c r="A2298" s="5"/>
      <c r="B2298" s="6"/>
      <c r="C2298" s="7"/>
      <c r="D2298" s="7"/>
      <c r="E2298" s="7"/>
      <c r="F2298" s="7"/>
      <c r="G2298" s="7"/>
      <c r="H2298" s="7"/>
      <c r="I2298" s="7"/>
    </row>
    <row r="2299" spans="1:9">
      <c r="A2299" s="5"/>
      <c r="B2299" s="6"/>
      <c r="C2299" s="7"/>
      <c r="D2299" s="7"/>
      <c r="E2299" s="7"/>
      <c r="F2299" s="7"/>
      <c r="G2299" s="7"/>
      <c r="H2299" s="7"/>
      <c r="I2299" s="7"/>
    </row>
    <row r="2300" spans="1:9">
      <c r="A2300" s="5"/>
      <c r="B2300" s="6"/>
      <c r="C2300" s="7"/>
      <c r="D2300" s="7"/>
      <c r="E2300" s="7"/>
      <c r="F2300" s="7"/>
      <c r="G2300" s="7"/>
      <c r="H2300" s="7"/>
      <c r="I2300" s="7"/>
    </row>
    <row r="2301" spans="1:9">
      <c r="A2301" s="5"/>
      <c r="B2301" s="6"/>
      <c r="C2301" s="7"/>
      <c r="D2301" s="7"/>
      <c r="E2301" s="7"/>
      <c r="F2301" s="7"/>
      <c r="G2301" s="7"/>
      <c r="H2301" s="7"/>
      <c r="I2301" s="7"/>
    </row>
    <row r="2302" spans="1:9">
      <c r="A2302" s="5"/>
      <c r="B2302" s="6"/>
      <c r="C2302" s="7"/>
      <c r="D2302" s="7"/>
      <c r="E2302" s="7"/>
      <c r="F2302" s="7"/>
      <c r="G2302" s="7"/>
      <c r="H2302" s="7"/>
      <c r="I2302" s="7"/>
    </row>
    <row r="2303" spans="1:9">
      <c r="A2303" s="5"/>
      <c r="B2303" s="6"/>
      <c r="C2303" s="7"/>
      <c r="D2303" s="7"/>
      <c r="E2303" s="7"/>
      <c r="F2303" s="7"/>
      <c r="G2303" s="7"/>
      <c r="H2303" s="7"/>
      <c r="I2303" s="7"/>
    </row>
    <row r="2304" spans="1:9">
      <c r="A2304" s="5"/>
      <c r="B2304" s="6"/>
      <c r="C2304" s="7"/>
      <c r="D2304" s="7"/>
      <c r="E2304" s="7"/>
      <c r="F2304" s="7"/>
      <c r="G2304" s="7"/>
      <c r="H2304" s="7"/>
      <c r="I2304" s="7"/>
    </row>
    <row r="2305" spans="1:9">
      <c r="A2305" s="5"/>
      <c r="B2305" s="6"/>
      <c r="C2305" s="7"/>
      <c r="D2305" s="7"/>
      <c r="E2305" s="7"/>
      <c r="F2305" s="7"/>
      <c r="G2305" s="7"/>
      <c r="H2305" s="7"/>
      <c r="I2305" s="7"/>
    </row>
    <row r="2306" spans="1:9">
      <c r="A2306" s="5"/>
      <c r="B2306" s="6"/>
      <c r="C2306" s="7"/>
      <c r="D2306" s="7"/>
      <c r="E2306" s="7"/>
      <c r="F2306" s="7"/>
      <c r="G2306" s="7"/>
      <c r="H2306" s="7"/>
      <c r="I2306" s="7"/>
    </row>
    <row r="2307" spans="1:9">
      <c r="A2307" s="5"/>
      <c r="B2307" s="6"/>
      <c r="C2307" s="7"/>
      <c r="D2307" s="7"/>
      <c r="E2307" s="7"/>
      <c r="F2307" s="7"/>
      <c r="G2307" s="7"/>
      <c r="H2307" s="7"/>
      <c r="I2307" s="7"/>
    </row>
    <row r="2308" spans="1:9">
      <c r="A2308" s="5"/>
      <c r="B2308" s="6"/>
      <c r="C2308" s="7"/>
      <c r="D2308" s="7"/>
      <c r="E2308" s="7"/>
      <c r="F2308" s="7"/>
      <c r="G2308" s="7"/>
      <c r="H2308" s="7"/>
      <c r="I2308" s="7"/>
    </row>
    <row r="2309" spans="1:9">
      <c r="A2309" s="5"/>
      <c r="B2309" s="6"/>
      <c r="C2309" s="7"/>
      <c r="D2309" s="7"/>
      <c r="E2309" s="7"/>
      <c r="F2309" s="7"/>
      <c r="G2309" s="7"/>
      <c r="H2309" s="7"/>
      <c r="I2309" s="7"/>
    </row>
    <row r="2310" spans="1:9">
      <c r="A2310" s="5"/>
      <c r="B2310" s="6"/>
      <c r="C2310" s="7"/>
      <c r="D2310" s="7"/>
      <c r="E2310" s="7"/>
      <c r="F2310" s="7"/>
      <c r="G2310" s="7"/>
      <c r="H2310" s="7"/>
      <c r="I2310" s="7"/>
    </row>
    <row r="2311" spans="1:9">
      <c r="A2311" s="5"/>
      <c r="B2311" s="6"/>
      <c r="C2311" s="7"/>
      <c r="D2311" s="7"/>
      <c r="E2311" s="7"/>
      <c r="F2311" s="7"/>
      <c r="G2311" s="7"/>
      <c r="H2311" s="7"/>
      <c r="I2311" s="7"/>
    </row>
    <row r="2312" spans="1:9">
      <c r="A2312" s="5"/>
      <c r="B2312" s="6"/>
      <c r="C2312" s="7"/>
      <c r="D2312" s="7"/>
      <c r="E2312" s="7"/>
      <c r="F2312" s="7"/>
      <c r="G2312" s="7"/>
      <c r="H2312" s="7"/>
      <c r="I2312" s="7"/>
    </row>
    <row r="2313" spans="1:9">
      <c r="A2313" s="5"/>
      <c r="B2313" s="6"/>
      <c r="C2313" s="7"/>
      <c r="D2313" s="7"/>
      <c r="E2313" s="7"/>
      <c r="F2313" s="7"/>
      <c r="G2313" s="7"/>
      <c r="H2313" s="7"/>
      <c r="I2313" s="7"/>
    </row>
    <row r="2314" spans="1:9">
      <c r="A2314" s="5"/>
      <c r="B2314" s="6"/>
      <c r="C2314" s="7"/>
      <c r="D2314" s="7"/>
      <c r="E2314" s="7"/>
      <c r="F2314" s="7"/>
      <c r="G2314" s="7"/>
      <c r="H2314" s="7"/>
      <c r="I2314" s="7"/>
    </row>
    <row r="2315" spans="1:9">
      <c r="A2315" s="5"/>
      <c r="B2315" s="6"/>
      <c r="C2315" s="7"/>
      <c r="D2315" s="7"/>
      <c r="E2315" s="7"/>
      <c r="F2315" s="7"/>
      <c r="G2315" s="7"/>
      <c r="H2315" s="7"/>
      <c r="I2315" s="7"/>
    </row>
    <row r="2316" spans="1:9">
      <c r="A2316" s="5"/>
      <c r="B2316" s="6"/>
      <c r="C2316" s="7"/>
      <c r="D2316" s="7"/>
      <c r="E2316" s="7"/>
      <c r="F2316" s="7"/>
      <c r="G2316" s="7"/>
      <c r="H2316" s="7"/>
      <c r="I2316" s="7"/>
    </row>
    <row r="2317" spans="1:9">
      <c r="A2317" s="5"/>
      <c r="B2317" s="6"/>
      <c r="C2317" s="7"/>
      <c r="D2317" s="7"/>
      <c r="E2317" s="7"/>
      <c r="F2317" s="7"/>
      <c r="G2317" s="7"/>
      <c r="H2317" s="7"/>
      <c r="I2317" s="7"/>
    </row>
    <row r="2318" spans="1:9">
      <c r="A2318" s="5"/>
      <c r="B2318" s="6"/>
      <c r="C2318" s="7"/>
      <c r="D2318" s="7"/>
      <c r="E2318" s="7"/>
      <c r="F2318" s="7"/>
      <c r="G2318" s="7"/>
      <c r="H2318" s="7"/>
      <c r="I2318" s="7"/>
    </row>
    <row r="2319" spans="1:9">
      <c r="A2319" s="5"/>
      <c r="B2319" s="6"/>
      <c r="C2319" s="7"/>
      <c r="D2319" s="7"/>
      <c r="E2319" s="7"/>
      <c r="F2319" s="7"/>
      <c r="G2319" s="7"/>
      <c r="H2319" s="7"/>
      <c r="I2319" s="7"/>
    </row>
    <row r="2320" spans="1:9">
      <c r="A2320" s="5"/>
      <c r="B2320" s="6"/>
      <c r="C2320" s="7"/>
      <c r="D2320" s="7"/>
      <c r="E2320" s="7"/>
      <c r="F2320" s="7"/>
      <c r="G2320" s="7"/>
      <c r="H2320" s="7"/>
      <c r="I2320" s="7"/>
    </row>
    <row r="2321" spans="1:9">
      <c r="A2321" s="5"/>
      <c r="B2321" s="6"/>
      <c r="C2321" s="7"/>
      <c r="D2321" s="7"/>
      <c r="E2321" s="7"/>
      <c r="F2321" s="7"/>
      <c r="G2321" s="7"/>
      <c r="H2321" s="7"/>
      <c r="I2321" s="7"/>
    </row>
    <row r="2322" spans="1:9">
      <c r="A2322" s="5"/>
      <c r="B2322" s="6"/>
      <c r="C2322" s="7"/>
      <c r="D2322" s="7"/>
      <c r="E2322" s="7"/>
      <c r="F2322" s="7"/>
      <c r="G2322" s="7"/>
      <c r="H2322" s="7"/>
      <c r="I2322" s="7"/>
    </row>
    <row r="2323" spans="1:9">
      <c r="A2323" s="5"/>
      <c r="B2323" s="6"/>
      <c r="C2323" s="7"/>
      <c r="D2323" s="7"/>
      <c r="E2323" s="7"/>
      <c r="F2323" s="7"/>
      <c r="G2323" s="7"/>
      <c r="H2323" s="7"/>
      <c r="I2323" s="7"/>
    </row>
    <row r="2324" spans="1:9">
      <c r="A2324" s="5"/>
      <c r="B2324" s="6"/>
      <c r="C2324" s="7"/>
      <c r="D2324" s="7"/>
      <c r="E2324" s="7"/>
      <c r="F2324" s="7"/>
      <c r="G2324" s="7"/>
      <c r="H2324" s="7"/>
      <c r="I2324" s="7"/>
    </row>
    <row r="2325" spans="1:9">
      <c r="A2325" s="5"/>
      <c r="B2325" s="6"/>
      <c r="C2325" s="7"/>
      <c r="D2325" s="7"/>
      <c r="E2325" s="7"/>
      <c r="F2325" s="7"/>
      <c r="G2325" s="7"/>
      <c r="H2325" s="7"/>
      <c r="I2325" s="7"/>
    </row>
    <row r="2326" spans="1:9">
      <c r="A2326" s="5"/>
      <c r="B2326" s="6"/>
      <c r="C2326" s="7"/>
      <c r="D2326" s="7"/>
      <c r="E2326" s="7"/>
      <c r="F2326" s="7"/>
      <c r="G2326" s="7"/>
      <c r="H2326" s="7"/>
      <c r="I2326" s="7"/>
    </row>
    <row r="2327" spans="1:9">
      <c r="A2327" s="5"/>
      <c r="B2327" s="6"/>
      <c r="C2327" s="7"/>
      <c r="D2327" s="7"/>
      <c r="E2327" s="7"/>
      <c r="F2327" s="7"/>
      <c r="G2327" s="7"/>
      <c r="H2327" s="7"/>
      <c r="I2327" s="7"/>
    </row>
    <row r="2328" spans="1:9">
      <c r="A2328" s="5"/>
      <c r="B2328" s="6"/>
      <c r="C2328" s="7"/>
      <c r="D2328" s="7"/>
      <c r="E2328" s="7"/>
      <c r="F2328" s="7"/>
      <c r="G2328" s="7"/>
      <c r="H2328" s="7"/>
      <c r="I2328" s="7"/>
    </row>
    <row r="2329" spans="1:9">
      <c r="A2329" s="5"/>
      <c r="B2329" s="6"/>
      <c r="C2329" s="7"/>
      <c r="D2329" s="7"/>
      <c r="E2329" s="7"/>
      <c r="F2329" s="7"/>
      <c r="G2329" s="7"/>
      <c r="H2329" s="7"/>
      <c r="I2329" s="7"/>
    </row>
    <row r="2330" spans="1:9">
      <c r="A2330" s="5"/>
      <c r="B2330" s="6"/>
      <c r="C2330" s="7"/>
      <c r="D2330" s="7"/>
      <c r="E2330" s="7"/>
      <c r="F2330" s="7"/>
      <c r="G2330" s="7"/>
      <c r="H2330" s="7"/>
      <c r="I2330" s="7"/>
    </row>
    <row r="2331" spans="1:9">
      <c r="A2331" s="5"/>
      <c r="B2331" s="6"/>
      <c r="C2331" s="7"/>
      <c r="D2331" s="7"/>
      <c r="E2331" s="7"/>
      <c r="F2331" s="7"/>
      <c r="G2331" s="7"/>
      <c r="H2331" s="7"/>
      <c r="I2331" s="7"/>
    </row>
    <row r="2332" spans="1:9">
      <c r="A2332" s="5"/>
      <c r="B2332" s="6"/>
      <c r="C2332" s="7"/>
      <c r="D2332" s="7"/>
      <c r="E2332" s="7"/>
      <c r="F2332" s="7"/>
      <c r="G2332" s="7"/>
      <c r="H2332" s="7"/>
      <c r="I2332" s="7"/>
    </row>
    <row r="2333" spans="1:9">
      <c r="A2333" s="5"/>
      <c r="B2333" s="6"/>
      <c r="C2333" s="7"/>
      <c r="D2333" s="7"/>
      <c r="E2333" s="7"/>
      <c r="F2333" s="7"/>
      <c r="G2333" s="7"/>
      <c r="H2333" s="7"/>
      <c r="I2333" s="7"/>
    </row>
    <row r="2334" spans="1:9">
      <c r="A2334" s="5"/>
      <c r="B2334" s="6"/>
      <c r="C2334" s="7"/>
      <c r="D2334" s="7"/>
      <c r="E2334" s="7"/>
      <c r="F2334" s="7"/>
      <c r="G2334" s="7"/>
      <c r="H2334" s="7"/>
      <c r="I2334" s="7"/>
    </row>
    <row r="2335" spans="1:9">
      <c r="A2335" s="5"/>
      <c r="B2335" s="6"/>
      <c r="C2335" s="7"/>
      <c r="D2335" s="7"/>
      <c r="E2335" s="7"/>
      <c r="F2335" s="7"/>
      <c r="G2335" s="7"/>
      <c r="H2335" s="7"/>
      <c r="I2335" s="7"/>
    </row>
    <row r="2336" spans="1:9">
      <c r="A2336" s="5"/>
      <c r="B2336" s="6"/>
      <c r="C2336" s="7"/>
      <c r="D2336" s="7"/>
      <c r="E2336" s="7"/>
      <c r="F2336" s="7"/>
      <c r="G2336" s="7"/>
      <c r="H2336" s="7"/>
      <c r="I2336" s="7"/>
    </row>
    <row r="2337" spans="1:9">
      <c r="A2337" s="5"/>
      <c r="B2337" s="6"/>
      <c r="C2337" s="7"/>
      <c r="D2337" s="7"/>
      <c r="E2337" s="7"/>
      <c r="F2337" s="7"/>
      <c r="G2337" s="7"/>
      <c r="H2337" s="7"/>
      <c r="I2337" s="7"/>
    </row>
    <row r="2338" spans="1:9">
      <c r="A2338" s="5"/>
      <c r="B2338" s="6"/>
      <c r="C2338" s="7"/>
      <c r="D2338" s="7"/>
      <c r="E2338" s="7"/>
      <c r="F2338" s="7"/>
      <c r="G2338" s="7"/>
      <c r="H2338" s="7"/>
      <c r="I2338" s="7"/>
    </row>
    <row r="2339" spans="1:9">
      <c r="A2339" s="5"/>
      <c r="B2339" s="6"/>
      <c r="C2339" s="7"/>
      <c r="D2339" s="7"/>
      <c r="E2339" s="7"/>
      <c r="F2339" s="7"/>
      <c r="G2339" s="7"/>
      <c r="H2339" s="7"/>
      <c r="I2339" s="7"/>
    </row>
    <row r="2340" spans="1:9">
      <c r="A2340" s="5"/>
      <c r="B2340" s="6"/>
      <c r="C2340" s="7"/>
      <c r="D2340" s="7"/>
      <c r="E2340" s="7"/>
      <c r="F2340" s="7"/>
      <c r="G2340" s="7"/>
      <c r="H2340" s="7"/>
      <c r="I2340" s="7"/>
    </row>
    <row r="2341" spans="1:9">
      <c r="A2341" s="5"/>
      <c r="B2341" s="6"/>
      <c r="C2341" s="7"/>
      <c r="D2341" s="7"/>
      <c r="E2341" s="7"/>
      <c r="F2341" s="7"/>
      <c r="G2341" s="7"/>
      <c r="H2341" s="7"/>
      <c r="I2341" s="7"/>
    </row>
    <row r="2342" spans="1:9">
      <c r="A2342" s="5"/>
      <c r="B2342" s="6"/>
      <c r="C2342" s="7"/>
      <c r="D2342" s="7"/>
      <c r="E2342" s="7"/>
      <c r="F2342" s="7"/>
      <c r="G2342" s="7"/>
      <c r="H2342" s="7"/>
      <c r="I2342" s="7"/>
    </row>
    <row r="2343" spans="1:9">
      <c r="A2343" s="5"/>
      <c r="B2343" s="6"/>
      <c r="C2343" s="7"/>
      <c r="D2343" s="7"/>
      <c r="E2343" s="7"/>
      <c r="F2343" s="7"/>
      <c r="G2343" s="7"/>
      <c r="H2343" s="7"/>
      <c r="I2343" s="7"/>
    </row>
    <row r="2344" spans="1:9">
      <c r="A2344" s="5"/>
      <c r="B2344" s="6"/>
      <c r="C2344" s="7"/>
      <c r="D2344" s="7"/>
      <c r="E2344" s="7"/>
      <c r="F2344" s="7"/>
      <c r="G2344" s="7"/>
      <c r="H2344" s="7"/>
      <c r="I2344" s="7"/>
    </row>
    <row r="2345" spans="1:9">
      <c r="A2345" s="5"/>
      <c r="B2345" s="6"/>
      <c r="C2345" s="7"/>
      <c r="D2345" s="7"/>
      <c r="E2345" s="7"/>
      <c r="F2345" s="7"/>
      <c r="G2345" s="7"/>
      <c r="H2345" s="7"/>
      <c r="I2345" s="7"/>
    </row>
    <row r="2346" spans="1:9">
      <c r="A2346" s="5"/>
      <c r="B2346" s="6"/>
      <c r="C2346" s="7"/>
      <c r="D2346" s="7"/>
      <c r="E2346" s="7"/>
      <c r="F2346" s="7"/>
      <c r="G2346" s="7"/>
      <c r="H2346" s="7"/>
      <c r="I2346" s="7"/>
    </row>
    <row r="2347" spans="1:9">
      <c r="A2347" s="5"/>
      <c r="B2347" s="6"/>
      <c r="C2347" s="7"/>
      <c r="D2347" s="7"/>
      <c r="E2347" s="7"/>
      <c r="F2347" s="7"/>
      <c r="G2347" s="7"/>
      <c r="H2347" s="7"/>
      <c r="I2347" s="7"/>
    </row>
    <row r="2348" spans="1:9">
      <c r="A2348" s="5"/>
      <c r="B2348" s="6"/>
      <c r="C2348" s="7"/>
      <c r="D2348" s="7"/>
      <c r="E2348" s="7"/>
      <c r="F2348" s="7"/>
      <c r="G2348" s="7"/>
      <c r="H2348" s="7"/>
      <c r="I2348" s="7"/>
    </row>
    <row r="2349" spans="1:9">
      <c r="A2349" s="5"/>
      <c r="B2349" s="6"/>
      <c r="C2349" s="7"/>
      <c r="D2349" s="7"/>
      <c r="E2349" s="7"/>
      <c r="F2349" s="7"/>
      <c r="G2349" s="7"/>
      <c r="H2349" s="7"/>
      <c r="I2349" s="7"/>
    </row>
    <row r="2350" spans="1:9">
      <c r="A2350" s="5"/>
      <c r="B2350" s="6"/>
      <c r="C2350" s="7"/>
      <c r="D2350" s="7"/>
      <c r="E2350" s="7"/>
      <c r="F2350" s="7"/>
      <c r="G2350" s="7"/>
      <c r="H2350" s="7"/>
      <c r="I2350" s="7"/>
    </row>
    <row r="2351" spans="1:9">
      <c r="A2351" s="5"/>
      <c r="B2351" s="6"/>
      <c r="C2351" s="7"/>
      <c r="D2351" s="7"/>
      <c r="E2351" s="7"/>
      <c r="F2351" s="7"/>
      <c r="G2351" s="7"/>
      <c r="H2351" s="7"/>
      <c r="I2351" s="7"/>
    </row>
    <row r="2352" spans="1:9">
      <c r="A2352" s="5"/>
      <c r="B2352" s="6"/>
      <c r="C2352" s="7"/>
      <c r="D2352" s="7"/>
      <c r="E2352" s="7"/>
      <c r="F2352" s="7"/>
      <c r="G2352" s="7"/>
      <c r="H2352" s="7"/>
      <c r="I2352" s="7"/>
    </row>
    <row r="2353" spans="1:9">
      <c r="A2353" s="5"/>
      <c r="B2353" s="6"/>
      <c r="C2353" s="7"/>
      <c r="D2353" s="7"/>
      <c r="E2353" s="7"/>
      <c r="F2353" s="7"/>
      <c r="G2353" s="7"/>
      <c r="H2353" s="7"/>
      <c r="I2353" s="7"/>
    </row>
    <row r="2354" spans="1:9">
      <c r="A2354" s="5"/>
      <c r="B2354" s="6"/>
      <c r="C2354" s="7"/>
      <c r="D2354" s="7"/>
      <c r="E2354" s="7"/>
      <c r="F2354" s="7"/>
      <c r="G2354" s="7"/>
      <c r="H2354" s="7"/>
      <c r="I2354" s="7"/>
    </row>
    <row r="2355" spans="1:9">
      <c r="A2355" s="5"/>
      <c r="B2355" s="6"/>
      <c r="C2355" s="7"/>
      <c r="D2355" s="7"/>
      <c r="E2355" s="7"/>
      <c r="F2355" s="7"/>
      <c r="G2355" s="7"/>
      <c r="H2355" s="7"/>
      <c r="I2355" s="7"/>
    </row>
    <row r="2356" spans="1:9">
      <c r="A2356" s="5"/>
      <c r="B2356" s="6"/>
      <c r="C2356" s="7"/>
      <c r="D2356" s="7"/>
      <c r="E2356" s="7"/>
      <c r="F2356" s="7"/>
      <c r="G2356" s="7"/>
      <c r="H2356" s="7"/>
      <c r="I2356" s="7"/>
    </row>
    <row r="2357" spans="1:9">
      <c r="A2357" s="5"/>
      <c r="B2357" s="6"/>
      <c r="C2357" s="7"/>
      <c r="D2357" s="7"/>
      <c r="E2357" s="7"/>
      <c r="F2357" s="7"/>
      <c r="G2357" s="7"/>
      <c r="H2357" s="7"/>
      <c r="I2357" s="7"/>
    </row>
    <row r="2358" spans="1:9">
      <c r="A2358" s="5"/>
      <c r="B2358" s="6"/>
      <c r="C2358" s="7"/>
      <c r="D2358" s="7"/>
      <c r="E2358" s="7"/>
      <c r="F2358" s="7"/>
      <c r="G2358" s="7"/>
      <c r="H2358" s="7"/>
      <c r="I2358" s="7"/>
    </row>
    <row r="2359" spans="1:9">
      <c r="A2359" s="5"/>
      <c r="B2359" s="6"/>
      <c r="C2359" s="7"/>
      <c r="D2359" s="7"/>
      <c r="E2359" s="7"/>
      <c r="F2359" s="7"/>
      <c r="G2359" s="7"/>
      <c r="H2359" s="7"/>
      <c r="I2359" s="7"/>
    </row>
    <row r="2360" spans="1:9">
      <c r="A2360" s="5"/>
      <c r="B2360" s="6"/>
      <c r="C2360" s="7"/>
      <c r="D2360" s="7"/>
      <c r="E2360" s="7"/>
      <c r="F2360" s="7"/>
      <c r="G2360" s="7"/>
      <c r="H2360" s="7"/>
      <c r="I2360" s="7"/>
    </row>
    <row r="2361" spans="1:9">
      <c r="A2361" s="5"/>
      <c r="B2361" s="6"/>
      <c r="C2361" s="7"/>
      <c r="D2361" s="7"/>
      <c r="E2361" s="7"/>
      <c r="F2361" s="7"/>
      <c r="G2361" s="7"/>
      <c r="H2361" s="7"/>
      <c r="I2361" s="7"/>
    </row>
    <row r="2362" spans="1:9">
      <c r="A2362" s="5"/>
      <c r="B2362" s="6"/>
      <c r="C2362" s="7"/>
      <c r="D2362" s="7"/>
      <c r="E2362" s="7"/>
      <c r="F2362" s="7"/>
      <c r="G2362" s="7"/>
      <c r="H2362" s="7"/>
      <c r="I2362" s="7"/>
    </row>
    <row r="2363" spans="1:9">
      <c r="A2363" s="5"/>
      <c r="B2363" s="6"/>
      <c r="C2363" s="7"/>
      <c r="D2363" s="7"/>
      <c r="E2363" s="7"/>
      <c r="F2363" s="7"/>
      <c r="G2363" s="7"/>
      <c r="H2363" s="7"/>
      <c r="I2363" s="7"/>
    </row>
    <row r="2364" spans="1:9">
      <c r="A2364" s="5"/>
      <c r="B2364" s="6"/>
      <c r="C2364" s="7"/>
      <c r="D2364" s="7"/>
      <c r="E2364" s="7"/>
      <c r="F2364" s="7"/>
      <c r="G2364" s="7"/>
      <c r="H2364" s="7"/>
      <c r="I2364" s="7"/>
    </row>
    <row r="2365" spans="1:9">
      <c r="A2365" s="5"/>
      <c r="B2365" s="6"/>
      <c r="C2365" s="7"/>
      <c r="D2365" s="7"/>
      <c r="E2365" s="7"/>
      <c r="F2365" s="7"/>
      <c r="G2365" s="7"/>
      <c r="H2365" s="7"/>
      <c r="I2365" s="7"/>
    </row>
    <row r="2366" spans="1:9">
      <c r="A2366" s="5"/>
      <c r="B2366" s="6"/>
      <c r="C2366" s="7"/>
      <c r="D2366" s="7"/>
      <c r="E2366" s="7"/>
      <c r="F2366" s="7"/>
      <c r="G2366" s="7"/>
      <c r="H2366" s="7"/>
      <c r="I2366" s="7"/>
    </row>
    <row r="2367" spans="1:9">
      <c r="A2367" s="5"/>
      <c r="B2367" s="6"/>
      <c r="C2367" s="7"/>
      <c r="D2367" s="7"/>
      <c r="E2367" s="7"/>
      <c r="F2367" s="7"/>
      <c r="G2367" s="7"/>
      <c r="H2367" s="7"/>
      <c r="I2367" s="7"/>
    </row>
    <row r="2368" spans="1:9">
      <c r="A2368" s="5"/>
      <c r="B2368" s="6"/>
      <c r="C2368" s="7"/>
      <c r="D2368" s="7"/>
      <c r="E2368" s="7"/>
      <c r="F2368" s="7"/>
      <c r="G2368" s="7"/>
      <c r="H2368" s="7"/>
      <c r="I2368" s="7"/>
    </row>
    <row r="2369" spans="1:9">
      <c r="A2369" s="5"/>
      <c r="B2369" s="6"/>
      <c r="C2369" s="7"/>
      <c r="D2369" s="7"/>
      <c r="E2369" s="7"/>
      <c r="F2369" s="7"/>
      <c r="G2369" s="7"/>
      <c r="H2369" s="7"/>
      <c r="I2369" s="7"/>
    </row>
    <row r="2370" spans="1:9">
      <c r="A2370" s="5"/>
      <c r="B2370" s="6"/>
      <c r="C2370" s="7"/>
      <c r="D2370" s="7"/>
      <c r="E2370" s="7"/>
      <c r="F2370" s="7"/>
      <c r="G2370" s="7"/>
      <c r="H2370" s="7"/>
      <c r="I2370" s="7"/>
    </row>
    <row r="2371" spans="1:9">
      <c r="A2371" s="5"/>
      <c r="B2371" s="6"/>
      <c r="C2371" s="7"/>
      <c r="D2371" s="7"/>
      <c r="E2371" s="7"/>
      <c r="F2371" s="7"/>
      <c r="G2371" s="7"/>
      <c r="H2371" s="7"/>
      <c r="I2371" s="7"/>
    </row>
    <row r="2372" spans="1:9">
      <c r="A2372" s="5"/>
      <c r="B2372" s="6"/>
      <c r="C2372" s="7"/>
      <c r="D2372" s="7"/>
      <c r="E2372" s="7"/>
      <c r="F2372" s="7"/>
      <c r="G2372" s="7"/>
      <c r="H2372" s="7"/>
      <c r="I2372" s="7"/>
    </row>
    <row r="2373" spans="1:9">
      <c r="A2373" s="5"/>
      <c r="B2373" s="6"/>
      <c r="C2373" s="7"/>
      <c r="D2373" s="7"/>
      <c r="E2373" s="7"/>
      <c r="F2373" s="7"/>
      <c r="G2373" s="7"/>
      <c r="H2373" s="7"/>
      <c r="I2373" s="7"/>
    </row>
    <row r="2374" spans="1:9">
      <c r="A2374" s="5"/>
      <c r="B2374" s="6"/>
      <c r="C2374" s="7"/>
      <c r="D2374" s="7"/>
      <c r="E2374" s="7"/>
      <c r="F2374" s="7"/>
      <c r="G2374" s="7"/>
      <c r="H2374" s="7"/>
      <c r="I2374" s="7"/>
    </row>
    <row r="2375" spans="1:9">
      <c r="A2375" s="5"/>
      <c r="B2375" s="6"/>
      <c r="C2375" s="7"/>
      <c r="D2375" s="7"/>
      <c r="E2375" s="7"/>
      <c r="F2375" s="7"/>
      <c r="G2375" s="7"/>
      <c r="H2375" s="7"/>
      <c r="I2375" s="7"/>
    </row>
    <row r="2376" spans="1:9">
      <c r="A2376" s="5"/>
      <c r="B2376" s="6"/>
      <c r="C2376" s="7"/>
      <c r="D2376" s="7"/>
      <c r="E2376" s="7"/>
      <c r="F2376" s="7"/>
      <c r="G2376" s="7"/>
      <c r="H2376" s="7"/>
      <c r="I2376" s="7"/>
    </row>
    <row r="2377" spans="1:9">
      <c r="A2377" s="5"/>
      <c r="B2377" s="6"/>
      <c r="C2377" s="7"/>
      <c r="D2377" s="7"/>
      <c r="E2377" s="7"/>
      <c r="F2377" s="7"/>
      <c r="G2377" s="7"/>
      <c r="H2377" s="7"/>
      <c r="I2377" s="7"/>
    </row>
    <row r="2378" spans="1:9">
      <c r="A2378" s="5"/>
      <c r="B2378" s="6"/>
      <c r="C2378" s="7"/>
      <c r="D2378" s="7"/>
      <c r="E2378" s="7"/>
      <c r="F2378" s="7"/>
      <c r="G2378" s="7"/>
      <c r="H2378" s="7"/>
      <c r="I2378" s="7"/>
    </row>
    <row r="2379" spans="1:9">
      <c r="A2379" s="5"/>
      <c r="B2379" s="6"/>
      <c r="C2379" s="7"/>
      <c r="D2379" s="7"/>
      <c r="E2379" s="7"/>
      <c r="F2379" s="7"/>
      <c r="G2379" s="7"/>
      <c r="H2379" s="7"/>
      <c r="I2379" s="7"/>
    </row>
    <row r="2380" spans="1:9">
      <c r="A2380" s="5"/>
      <c r="B2380" s="6"/>
      <c r="C2380" s="7"/>
      <c r="D2380" s="7"/>
      <c r="E2380" s="7"/>
      <c r="F2380" s="7"/>
      <c r="G2380" s="7"/>
      <c r="H2380" s="7"/>
      <c r="I2380" s="7"/>
    </row>
    <row r="2381" spans="1:9">
      <c r="A2381" s="5"/>
      <c r="B2381" s="6"/>
      <c r="C2381" s="7"/>
      <c r="D2381" s="7"/>
      <c r="E2381" s="7"/>
      <c r="F2381" s="7"/>
      <c r="G2381" s="7"/>
      <c r="H2381" s="7"/>
      <c r="I2381" s="7"/>
    </row>
    <row r="2382" spans="1:9">
      <c r="A2382" s="5"/>
      <c r="B2382" s="6"/>
      <c r="C2382" s="7"/>
      <c r="D2382" s="7"/>
      <c r="E2382" s="7"/>
      <c r="F2382" s="7"/>
      <c r="G2382" s="7"/>
      <c r="H2382" s="7"/>
      <c r="I2382" s="7"/>
    </row>
    <row r="2383" spans="1:9">
      <c r="A2383" s="5"/>
      <c r="B2383" s="6"/>
      <c r="C2383" s="7"/>
      <c r="D2383" s="7"/>
      <c r="E2383" s="7"/>
      <c r="F2383" s="7"/>
      <c r="G2383" s="7"/>
      <c r="H2383" s="7"/>
      <c r="I2383" s="7"/>
    </row>
    <row r="2384" spans="1:9">
      <c r="A2384" s="5"/>
      <c r="B2384" s="6"/>
      <c r="C2384" s="7"/>
      <c r="D2384" s="7"/>
      <c r="E2384" s="7"/>
      <c r="F2384" s="7"/>
      <c r="G2384" s="7"/>
      <c r="H2384" s="7"/>
      <c r="I2384" s="7"/>
    </row>
    <row r="2385" spans="1:9">
      <c r="A2385" s="5"/>
      <c r="B2385" s="6"/>
      <c r="C2385" s="7"/>
      <c r="D2385" s="7"/>
      <c r="E2385" s="7"/>
      <c r="F2385" s="7"/>
      <c r="G2385" s="7"/>
      <c r="H2385" s="7"/>
      <c r="I2385" s="7"/>
    </row>
    <row r="2386" spans="1:9">
      <c r="A2386" s="5"/>
      <c r="B2386" s="6"/>
      <c r="C2386" s="7"/>
      <c r="D2386" s="7"/>
      <c r="E2386" s="7"/>
      <c r="F2386" s="7"/>
      <c r="G2386" s="7"/>
      <c r="H2386" s="7"/>
      <c r="I2386" s="7"/>
    </row>
    <row r="2387" spans="1:9">
      <c r="A2387" s="5"/>
      <c r="B2387" s="6"/>
      <c r="C2387" s="7"/>
      <c r="D2387" s="7"/>
      <c r="E2387" s="7"/>
      <c r="F2387" s="7"/>
      <c r="G2387" s="7"/>
      <c r="H2387" s="7"/>
      <c r="I2387" s="7"/>
    </row>
    <row r="2388" spans="1:9">
      <c r="A2388" s="5"/>
      <c r="B2388" s="6"/>
      <c r="C2388" s="7"/>
      <c r="D2388" s="7"/>
      <c r="E2388" s="7"/>
      <c r="F2388" s="7"/>
      <c r="G2388" s="7"/>
      <c r="H2388" s="7"/>
      <c r="I2388" s="7"/>
    </row>
    <row r="2389" spans="1:9">
      <c r="A2389" s="5"/>
      <c r="B2389" s="6"/>
      <c r="C2389" s="7"/>
      <c r="D2389" s="7"/>
      <c r="E2389" s="7"/>
      <c r="F2389" s="7"/>
      <c r="G2389" s="7"/>
      <c r="H2389" s="7"/>
      <c r="I2389" s="7"/>
    </row>
    <row r="2390" spans="1:9">
      <c r="A2390" s="5"/>
      <c r="B2390" s="6"/>
      <c r="C2390" s="7"/>
      <c r="D2390" s="7"/>
      <c r="E2390" s="7"/>
      <c r="F2390" s="7"/>
      <c r="G2390" s="7"/>
      <c r="H2390" s="7"/>
      <c r="I2390" s="7"/>
    </row>
    <row r="2391" spans="1:9">
      <c r="A2391" s="5"/>
      <c r="B2391" s="6"/>
      <c r="C2391" s="7"/>
      <c r="D2391" s="7"/>
      <c r="E2391" s="7"/>
      <c r="F2391" s="7"/>
      <c r="G2391" s="7"/>
      <c r="H2391" s="7"/>
      <c r="I2391" s="7"/>
    </row>
    <row r="2392" spans="1:9">
      <c r="A2392" s="5"/>
      <c r="B2392" s="6"/>
      <c r="C2392" s="7"/>
      <c r="D2392" s="7"/>
      <c r="E2392" s="7"/>
      <c r="F2392" s="7"/>
      <c r="G2392" s="7"/>
      <c r="H2392" s="7"/>
      <c r="I2392" s="7"/>
    </row>
    <row r="2393" spans="1:9">
      <c r="A2393" s="5"/>
      <c r="B2393" s="6"/>
      <c r="C2393" s="7"/>
      <c r="D2393" s="7"/>
      <c r="E2393" s="7"/>
      <c r="F2393" s="7"/>
      <c r="G2393" s="7"/>
      <c r="H2393" s="7"/>
      <c r="I2393" s="7"/>
    </row>
    <row r="2394" spans="1:9">
      <c r="A2394" s="5"/>
      <c r="B2394" s="6"/>
      <c r="C2394" s="7"/>
      <c r="D2394" s="7"/>
      <c r="E2394" s="7"/>
      <c r="F2394" s="7"/>
      <c r="G2394" s="7"/>
      <c r="H2394" s="7"/>
      <c r="I2394" s="7"/>
    </row>
    <row r="2395" spans="1:9">
      <c r="A2395" s="5"/>
      <c r="B2395" s="6"/>
      <c r="C2395" s="7"/>
      <c r="D2395" s="7"/>
      <c r="E2395" s="7"/>
      <c r="F2395" s="7"/>
      <c r="G2395" s="7"/>
      <c r="H2395" s="7"/>
      <c r="I2395" s="7"/>
    </row>
    <row r="2396" spans="1:9">
      <c r="A2396" s="5"/>
      <c r="B2396" s="6"/>
      <c r="C2396" s="7"/>
      <c r="D2396" s="7"/>
      <c r="E2396" s="7"/>
      <c r="F2396" s="7"/>
      <c r="G2396" s="7"/>
      <c r="H2396" s="7"/>
      <c r="I2396" s="7"/>
    </row>
    <row r="2397" spans="1:9">
      <c r="A2397" s="5"/>
      <c r="B2397" s="6"/>
      <c r="C2397" s="7"/>
      <c r="D2397" s="7"/>
      <c r="E2397" s="7"/>
      <c r="F2397" s="7"/>
      <c r="G2397" s="7"/>
      <c r="H2397" s="7"/>
      <c r="I2397" s="7"/>
    </row>
    <row r="2398" spans="1:9">
      <c r="A2398" s="5"/>
      <c r="B2398" s="6"/>
      <c r="C2398" s="7"/>
      <c r="D2398" s="7"/>
      <c r="E2398" s="7"/>
      <c r="F2398" s="7"/>
      <c r="G2398" s="7"/>
      <c r="H2398" s="7"/>
      <c r="I2398" s="7"/>
    </row>
    <row r="2399" spans="1:9">
      <c r="A2399" s="5"/>
      <c r="B2399" s="6"/>
      <c r="C2399" s="7"/>
      <c r="D2399" s="7"/>
      <c r="E2399" s="7"/>
      <c r="F2399" s="7"/>
      <c r="G2399" s="7"/>
      <c r="H2399" s="7"/>
      <c r="I2399" s="7"/>
    </row>
    <row r="2400" spans="1:9">
      <c r="A2400" s="5"/>
      <c r="B2400" s="6"/>
      <c r="C2400" s="7"/>
      <c r="D2400" s="7"/>
      <c r="E2400" s="7"/>
      <c r="F2400" s="7"/>
      <c r="G2400" s="7"/>
      <c r="H2400" s="7"/>
      <c r="I2400" s="7"/>
    </row>
    <row r="2401" spans="1:9">
      <c r="A2401" s="5"/>
      <c r="B2401" s="6"/>
      <c r="C2401" s="7"/>
      <c r="D2401" s="7"/>
      <c r="E2401" s="7"/>
      <c r="F2401" s="7"/>
      <c r="G2401" s="7"/>
      <c r="H2401" s="7"/>
      <c r="I2401" s="7"/>
    </row>
    <row r="2402" spans="1:9">
      <c r="A2402" s="5"/>
      <c r="B2402" s="6"/>
      <c r="C2402" s="7"/>
      <c r="D2402" s="7"/>
      <c r="E2402" s="7"/>
      <c r="F2402" s="7"/>
      <c r="G2402" s="7"/>
      <c r="H2402" s="7"/>
      <c r="I2402" s="7"/>
    </row>
    <row r="2403" spans="1:9">
      <c r="A2403" s="5"/>
      <c r="B2403" s="6"/>
      <c r="C2403" s="7"/>
      <c r="D2403" s="7"/>
      <c r="E2403" s="7"/>
      <c r="F2403" s="7"/>
      <c r="G2403" s="7"/>
      <c r="H2403" s="7"/>
      <c r="I2403" s="7"/>
    </row>
    <row r="2404" spans="1:9">
      <c r="A2404" s="5"/>
      <c r="B2404" s="6"/>
      <c r="C2404" s="7"/>
      <c r="D2404" s="7"/>
      <c r="E2404" s="7"/>
      <c r="F2404" s="7"/>
      <c r="G2404" s="7"/>
      <c r="H2404" s="7"/>
      <c r="I2404" s="7"/>
    </row>
    <row r="2405" spans="1:9">
      <c r="A2405" s="5"/>
      <c r="B2405" s="6"/>
      <c r="C2405" s="7"/>
      <c r="D2405" s="7"/>
      <c r="E2405" s="7"/>
      <c r="F2405" s="7"/>
      <c r="G2405" s="7"/>
      <c r="H2405" s="7"/>
      <c r="I2405" s="7"/>
    </row>
    <row r="2406" spans="1:9">
      <c r="A2406" s="5"/>
      <c r="B2406" s="6"/>
      <c r="C2406" s="7"/>
      <c r="D2406" s="7"/>
      <c r="E2406" s="7"/>
      <c r="F2406" s="7"/>
      <c r="G2406" s="7"/>
      <c r="H2406" s="7"/>
      <c r="I2406" s="7"/>
    </row>
    <row r="2407" spans="1:9">
      <c r="A2407" s="5"/>
      <c r="B2407" s="6"/>
      <c r="C2407" s="7"/>
      <c r="D2407" s="7"/>
      <c r="E2407" s="7"/>
      <c r="F2407" s="7"/>
      <c r="G2407" s="7"/>
      <c r="H2407" s="7"/>
      <c r="I2407" s="7"/>
    </row>
    <row r="2408" spans="1:9">
      <c r="A2408" s="5"/>
      <c r="B2408" s="6"/>
      <c r="C2408" s="7"/>
      <c r="D2408" s="7"/>
      <c r="E2408" s="7"/>
      <c r="F2408" s="7"/>
      <c r="G2408" s="7"/>
      <c r="H2408" s="7"/>
      <c r="I2408" s="7"/>
    </row>
    <row r="2409" spans="1:9">
      <c r="A2409" s="5"/>
      <c r="B2409" s="6"/>
      <c r="C2409" s="7"/>
      <c r="D2409" s="7"/>
      <c r="E2409" s="7"/>
      <c r="F2409" s="7"/>
      <c r="G2409" s="7"/>
      <c r="H2409" s="7"/>
      <c r="I2409" s="7"/>
    </row>
    <row r="2410" spans="1:9">
      <c r="A2410" s="5"/>
      <c r="B2410" s="6"/>
      <c r="C2410" s="7"/>
      <c r="D2410" s="7"/>
      <c r="E2410" s="7"/>
      <c r="F2410" s="7"/>
      <c r="G2410" s="7"/>
      <c r="H2410" s="7"/>
      <c r="I2410" s="7"/>
    </row>
    <row r="2411" spans="1:9">
      <c r="A2411" s="5"/>
      <c r="B2411" s="6"/>
      <c r="C2411" s="7"/>
      <c r="D2411" s="7"/>
      <c r="E2411" s="7"/>
      <c r="F2411" s="7"/>
      <c r="G2411" s="7"/>
      <c r="H2411" s="7"/>
      <c r="I2411" s="7"/>
    </row>
    <row r="2412" spans="1:9">
      <c r="A2412" s="5"/>
      <c r="B2412" s="6"/>
      <c r="C2412" s="7"/>
      <c r="D2412" s="7"/>
      <c r="E2412" s="7"/>
      <c r="F2412" s="7"/>
      <c r="G2412" s="7"/>
      <c r="H2412" s="7"/>
      <c r="I2412" s="7"/>
    </row>
    <row r="2413" spans="1:9">
      <c r="A2413" s="5"/>
      <c r="B2413" s="6"/>
      <c r="C2413" s="7"/>
      <c r="D2413" s="7"/>
      <c r="E2413" s="7"/>
      <c r="F2413" s="7"/>
      <c r="G2413" s="7"/>
      <c r="H2413" s="7"/>
      <c r="I2413" s="7"/>
    </row>
    <row r="2414" spans="1:9">
      <c r="A2414" s="5"/>
      <c r="B2414" s="6"/>
      <c r="C2414" s="7"/>
      <c r="D2414" s="7"/>
      <c r="E2414" s="7"/>
      <c r="F2414" s="7"/>
      <c r="G2414" s="7"/>
      <c r="H2414" s="7"/>
      <c r="I2414" s="7"/>
    </row>
    <row r="2415" spans="1:9">
      <c r="A2415" s="5"/>
      <c r="B2415" s="6"/>
      <c r="C2415" s="7"/>
      <c r="D2415" s="7"/>
      <c r="E2415" s="7"/>
      <c r="F2415" s="7"/>
      <c r="G2415" s="7"/>
      <c r="H2415" s="7"/>
      <c r="I2415" s="7"/>
    </row>
    <row r="2416" spans="1:9">
      <c r="A2416" s="5"/>
      <c r="B2416" s="6"/>
      <c r="C2416" s="7"/>
      <c r="D2416" s="7"/>
      <c r="E2416" s="7"/>
      <c r="F2416" s="7"/>
      <c r="G2416" s="7"/>
      <c r="H2416" s="7"/>
      <c r="I2416" s="7"/>
    </row>
    <row r="2417" spans="1:9">
      <c r="A2417" s="5"/>
      <c r="B2417" s="6"/>
      <c r="C2417" s="7"/>
      <c r="D2417" s="7"/>
      <c r="E2417" s="7"/>
      <c r="F2417" s="7"/>
      <c r="G2417" s="7"/>
      <c r="H2417" s="7"/>
      <c r="I2417" s="7"/>
    </row>
    <row r="2418" spans="1:9">
      <c r="A2418" s="5"/>
      <c r="B2418" s="6"/>
      <c r="C2418" s="7"/>
      <c r="D2418" s="7"/>
      <c r="E2418" s="7"/>
      <c r="F2418" s="7"/>
      <c r="G2418" s="7"/>
      <c r="H2418" s="7"/>
      <c r="I2418" s="7"/>
    </row>
    <row r="2419" spans="1:9">
      <c r="A2419" s="5"/>
      <c r="B2419" s="6"/>
      <c r="C2419" s="7"/>
      <c r="D2419" s="7"/>
      <c r="E2419" s="7"/>
      <c r="F2419" s="7"/>
      <c r="G2419" s="7"/>
      <c r="H2419" s="7"/>
      <c r="I2419" s="7"/>
    </row>
    <row r="2420" spans="1:9">
      <c r="A2420" s="5"/>
      <c r="B2420" s="6"/>
      <c r="C2420" s="7"/>
      <c r="D2420" s="7"/>
      <c r="E2420" s="7"/>
      <c r="F2420" s="7"/>
      <c r="G2420" s="7"/>
      <c r="H2420" s="7"/>
      <c r="I2420" s="7"/>
    </row>
    <row r="2421" spans="1:9">
      <c r="A2421" s="5"/>
      <c r="B2421" s="6"/>
      <c r="C2421" s="7"/>
      <c r="D2421" s="7"/>
      <c r="E2421" s="7"/>
      <c r="F2421" s="7"/>
      <c r="G2421" s="7"/>
      <c r="H2421" s="7"/>
      <c r="I2421" s="7"/>
    </row>
    <row r="2422" spans="1:9">
      <c r="A2422" s="5"/>
      <c r="B2422" s="6"/>
      <c r="C2422" s="7"/>
      <c r="D2422" s="7"/>
      <c r="E2422" s="7"/>
      <c r="F2422" s="7"/>
      <c r="G2422" s="7"/>
      <c r="H2422" s="7"/>
      <c r="I2422" s="7"/>
    </row>
    <row r="2423" spans="1:9">
      <c r="A2423" s="5"/>
      <c r="B2423" s="6"/>
      <c r="C2423" s="7"/>
      <c r="D2423" s="7"/>
      <c r="E2423" s="7"/>
      <c r="F2423" s="7"/>
      <c r="G2423" s="7"/>
      <c r="H2423" s="7"/>
      <c r="I2423" s="7"/>
    </row>
    <row r="2424" spans="1:9">
      <c r="A2424" s="5"/>
      <c r="B2424" s="6"/>
      <c r="C2424" s="7"/>
      <c r="D2424" s="7"/>
      <c r="E2424" s="7"/>
      <c r="F2424" s="7"/>
      <c r="G2424" s="7"/>
      <c r="H2424" s="7"/>
      <c r="I2424" s="7"/>
    </row>
    <row r="2425" spans="1:9">
      <c r="A2425" s="5"/>
      <c r="B2425" s="6"/>
      <c r="C2425" s="7"/>
      <c r="D2425" s="7"/>
      <c r="E2425" s="7"/>
      <c r="F2425" s="7"/>
      <c r="G2425" s="7"/>
      <c r="H2425" s="7"/>
      <c r="I2425" s="7"/>
    </row>
    <row r="2426" spans="1:9">
      <c r="A2426" s="5"/>
      <c r="B2426" s="6"/>
      <c r="C2426" s="7"/>
      <c r="D2426" s="7"/>
      <c r="E2426" s="7"/>
      <c r="F2426" s="7"/>
      <c r="G2426" s="7"/>
      <c r="H2426" s="7"/>
      <c r="I2426" s="7"/>
    </row>
    <row r="2427" spans="1:9">
      <c r="A2427" s="5"/>
      <c r="B2427" s="6"/>
      <c r="C2427" s="7"/>
      <c r="D2427" s="7"/>
      <c r="E2427" s="7"/>
      <c r="F2427" s="7"/>
      <c r="G2427" s="7"/>
      <c r="H2427" s="7"/>
      <c r="I2427" s="7"/>
    </row>
    <row r="2428" spans="1:9">
      <c r="A2428" s="5"/>
      <c r="B2428" s="6"/>
      <c r="C2428" s="7"/>
      <c r="D2428" s="7"/>
      <c r="E2428" s="7"/>
      <c r="F2428" s="7"/>
      <c r="G2428" s="7"/>
      <c r="H2428" s="7"/>
      <c r="I2428" s="7"/>
    </row>
    <row r="2429" spans="1:9">
      <c r="A2429" s="5"/>
      <c r="B2429" s="6"/>
      <c r="C2429" s="7"/>
      <c r="D2429" s="7"/>
      <c r="E2429" s="7"/>
      <c r="F2429" s="7"/>
      <c r="G2429" s="7"/>
      <c r="H2429" s="7"/>
      <c r="I2429" s="7"/>
    </row>
    <row r="2430" spans="1:9">
      <c r="A2430" s="5"/>
      <c r="B2430" s="6"/>
      <c r="C2430" s="7"/>
      <c r="D2430" s="7"/>
      <c r="E2430" s="7"/>
      <c r="F2430" s="7"/>
      <c r="G2430" s="7"/>
      <c r="H2430" s="7"/>
      <c r="I2430" s="7"/>
    </row>
    <row r="2431" spans="1:9">
      <c r="A2431" s="5"/>
      <c r="B2431" s="6"/>
      <c r="C2431" s="7"/>
      <c r="D2431" s="7"/>
      <c r="E2431" s="7"/>
      <c r="F2431" s="7"/>
      <c r="G2431" s="7"/>
      <c r="H2431" s="7"/>
      <c r="I2431" s="7"/>
    </row>
    <row r="2432" spans="1:9">
      <c r="A2432" s="5"/>
      <c r="B2432" s="6"/>
      <c r="C2432" s="7"/>
      <c r="D2432" s="7"/>
      <c r="E2432" s="7"/>
      <c r="F2432" s="7"/>
      <c r="G2432" s="7"/>
      <c r="H2432" s="7"/>
      <c r="I2432" s="7"/>
    </row>
    <row r="2433" spans="1:9">
      <c r="A2433" s="5"/>
      <c r="B2433" s="6"/>
      <c r="C2433" s="7"/>
      <c r="D2433" s="7"/>
      <c r="E2433" s="7"/>
      <c r="F2433" s="7"/>
      <c r="G2433" s="7"/>
      <c r="H2433" s="7"/>
      <c r="I2433" s="7"/>
    </row>
    <row r="2434" spans="1:9">
      <c r="A2434" s="5"/>
      <c r="B2434" s="6"/>
      <c r="C2434" s="7"/>
      <c r="D2434" s="7"/>
      <c r="E2434" s="7"/>
      <c r="F2434" s="7"/>
      <c r="G2434" s="7"/>
      <c r="H2434" s="7"/>
      <c r="I2434" s="7"/>
    </row>
    <row r="2435" spans="1:9">
      <c r="A2435" s="5"/>
      <c r="B2435" s="6"/>
      <c r="C2435" s="7"/>
      <c r="D2435" s="7"/>
      <c r="E2435" s="7"/>
      <c r="F2435" s="7"/>
      <c r="G2435" s="7"/>
      <c r="H2435" s="7"/>
      <c r="I2435" s="7"/>
    </row>
    <row r="2436" spans="1:9">
      <c r="A2436" s="5"/>
      <c r="B2436" s="6"/>
      <c r="C2436" s="7"/>
      <c r="D2436" s="7"/>
      <c r="E2436" s="7"/>
      <c r="F2436" s="7"/>
      <c r="G2436" s="7"/>
      <c r="H2436" s="7"/>
      <c r="I2436" s="7"/>
    </row>
    <row r="2437" spans="1:9">
      <c r="A2437" s="5"/>
      <c r="B2437" s="6"/>
      <c r="C2437" s="7"/>
      <c r="D2437" s="7"/>
      <c r="E2437" s="7"/>
      <c r="F2437" s="7"/>
      <c r="G2437" s="7"/>
      <c r="H2437" s="7"/>
      <c r="I2437" s="7"/>
    </row>
    <row r="2438" spans="1:9">
      <c r="A2438" s="5"/>
      <c r="B2438" s="6"/>
      <c r="C2438" s="7"/>
      <c r="D2438" s="7"/>
      <c r="E2438" s="7"/>
      <c r="F2438" s="7"/>
      <c r="G2438" s="7"/>
      <c r="H2438" s="7"/>
      <c r="I2438" s="7"/>
    </row>
    <row r="2439" spans="1:9">
      <c r="A2439" s="5"/>
      <c r="B2439" s="6"/>
      <c r="C2439" s="7"/>
      <c r="D2439" s="7"/>
      <c r="E2439" s="7"/>
      <c r="F2439" s="7"/>
      <c r="G2439" s="7"/>
      <c r="H2439" s="7"/>
      <c r="I2439" s="7"/>
    </row>
    <row r="2440" spans="1:9">
      <c r="A2440" s="5"/>
      <c r="B2440" s="6"/>
      <c r="C2440" s="7"/>
      <c r="D2440" s="7"/>
      <c r="E2440" s="7"/>
      <c r="F2440" s="7"/>
      <c r="G2440" s="7"/>
      <c r="H2440" s="7"/>
      <c r="I2440" s="7"/>
    </row>
    <row r="2441" spans="1:9">
      <c r="A2441" s="5"/>
      <c r="B2441" s="6"/>
      <c r="C2441" s="7"/>
      <c r="D2441" s="7"/>
      <c r="E2441" s="7"/>
      <c r="F2441" s="7"/>
      <c r="G2441" s="7"/>
      <c r="H2441" s="7"/>
      <c r="I2441" s="7"/>
    </row>
    <row r="2442" spans="1:9">
      <c r="A2442" s="5"/>
      <c r="B2442" s="6"/>
      <c r="C2442" s="7"/>
      <c r="D2442" s="7"/>
      <c r="E2442" s="7"/>
      <c r="F2442" s="7"/>
      <c r="G2442" s="7"/>
      <c r="H2442" s="7"/>
      <c r="I2442" s="7"/>
    </row>
    <row r="2443" spans="1:9">
      <c r="A2443" s="5"/>
      <c r="B2443" s="6"/>
      <c r="C2443" s="7"/>
      <c r="D2443" s="7"/>
      <c r="E2443" s="7"/>
      <c r="F2443" s="7"/>
      <c r="G2443" s="7"/>
      <c r="H2443" s="7"/>
      <c r="I2443" s="7"/>
    </row>
    <row r="2444" spans="1:9">
      <c r="A2444" s="5"/>
      <c r="B2444" s="6"/>
      <c r="C2444" s="7"/>
      <c r="D2444" s="7"/>
      <c r="E2444" s="7"/>
      <c r="F2444" s="7"/>
      <c r="G2444" s="7"/>
      <c r="H2444" s="7"/>
      <c r="I2444" s="7"/>
    </row>
    <row r="2445" spans="1:9">
      <c r="A2445" s="5"/>
      <c r="B2445" s="6"/>
      <c r="C2445" s="7"/>
      <c r="D2445" s="7"/>
      <c r="E2445" s="7"/>
      <c r="F2445" s="7"/>
      <c r="G2445" s="7"/>
      <c r="H2445" s="7"/>
      <c r="I2445" s="7"/>
    </row>
    <row r="2446" spans="1:9">
      <c r="A2446" s="5"/>
      <c r="B2446" s="6"/>
      <c r="C2446" s="7"/>
      <c r="D2446" s="7"/>
      <c r="E2446" s="7"/>
      <c r="F2446" s="7"/>
      <c r="G2446" s="7"/>
      <c r="H2446" s="7"/>
      <c r="I2446" s="7"/>
    </row>
    <row r="2447" spans="1:9">
      <c r="A2447" s="5"/>
      <c r="B2447" s="6"/>
      <c r="C2447" s="7"/>
      <c r="D2447" s="7"/>
      <c r="E2447" s="7"/>
      <c r="F2447" s="7"/>
      <c r="G2447" s="7"/>
      <c r="H2447" s="7"/>
      <c r="I2447" s="7"/>
    </row>
    <row r="2448" spans="1:9">
      <c r="A2448" s="5"/>
      <c r="B2448" s="6"/>
      <c r="C2448" s="7"/>
      <c r="D2448" s="7"/>
      <c r="E2448" s="7"/>
      <c r="F2448" s="7"/>
      <c r="G2448" s="7"/>
      <c r="H2448" s="7"/>
      <c r="I2448" s="7"/>
    </row>
    <row r="2449" spans="1:9">
      <c r="A2449" s="5"/>
      <c r="B2449" s="6"/>
      <c r="C2449" s="7"/>
      <c r="D2449" s="7"/>
      <c r="E2449" s="7"/>
      <c r="F2449" s="7"/>
      <c r="G2449" s="7"/>
      <c r="H2449" s="7"/>
      <c r="I2449" s="7"/>
    </row>
    <row r="2450" spans="1:9">
      <c r="A2450" s="5"/>
      <c r="B2450" s="6"/>
      <c r="C2450" s="7"/>
      <c r="D2450" s="7"/>
      <c r="E2450" s="7"/>
      <c r="F2450" s="7"/>
      <c r="G2450" s="7"/>
      <c r="H2450" s="7"/>
      <c r="I2450" s="7"/>
    </row>
    <row r="2451" spans="1:9">
      <c r="A2451" s="5"/>
      <c r="B2451" s="6"/>
      <c r="C2451" s="7"/>
      <c r="D2451" s="7"/>
      <c r="E2451" s="7"/>
      <c r="F2451" s="7"/>
      <c r="G2451" s="7"/>
      <c r="H2451" s="7"/>
      <c r="I2451" s="7"/>
    </row>
    <row r="2452" spans="1:9">
      <c r="A2452" s="5"/>
      <c r="B2452" s="6"/>
      <c r="C2452" s="7"/>
      <c r="D2452" s="7"/>
      <c r="E2452" s="7"/>
      <c r="F2452" s="7"/>
      <c r="G2452" s="7"/>
      <c r="H2452" s="7"/>
      <c r="I2452" s="7"/>
    </row>
    <row r="2453" spans="1:9">
      <c r="A2453" s="5"/>
      <c r="B2453" s="6"/>
      <c r="C2453" s="7"/>
      <c r="D2453" s="7"/>
      <c r="E2453" s="7"/>
      <c r="F2453" s="7"/>
      <c r="G2453" s="7"/>
      <c r="H2453" s="7"/>
      <c r="I2453" s="7"/>
    </row>
    <row r="2454" spans="1:9">
      <c r="A2454" s="5"/>
      <c r="B2454" s="6"/>
      <c r="C2454" s="7"/>
      <c r="D2454" s="7"/>
      <c r="E2454" s="7"/>
      <c r="F2454" s="7"/>
      <c r="G2454" s="7"/>
      <c r="H2454" s="7"/>
      <c r="I2454" s="7"/>
    </row>
    <row r="2455" spans="1:9">
      <c r="A2455" s="5"/>
      <c r="B2455" s="6"/>
      <c r="C2455" s="7"/>
      <c r="D2455" s="7"/>
      <c r="E2455" s="7"/>
      <c r="F2455" s="7"/>
      <c r="G2455" s="7"/>
      <c r="H2455" s="7"/>
      <c r="I2455" s="7"/>
    </row>
    <row r="2456" spans="1:9">
      <c r="A2456" s="5"/>
      <c r="B2456" s="6"/>
      <c r="C2456" s="7"/>
      <c r="D2456" s="7"/>
      <c r="E2456" s="7"/>
      <c r="F2456" s="7"/>
      <c r="G2456" s="7"/>
      <c r="H2456" s="7"/>
      <c r="I2456" s="7"/>
    </row>
    <row r="2457" spans="1:9">
      <c r="A2457" s="5"/>
      <c r="B2457" s="6"/>
      <c r="C2457" s="7"/>
      <c r="D2457" s="7"/>
      <c r="E2457" s="7"/>
      <c r="F2457" s="7"/>
      <c r="G2457" s="7"/>
      <c r="H2457" s="7"/>
      <c r="I2457" s="7"/>
    </row>
    <row r="2458" spans="1:9">
      <c r="A2458" s="5"/>
      <c r="B2458" s="6"/>
      <c r="C2458" s="7"/>
      <c r="D2458" s="7"/>
      <c r="E2458" s="7"/>
      <c r="F2458" s="7"/>
      <c r="G2458" s="7"/>
      <c r="H2458" s="7"/>
      <c r="I2458" s="7"/>
    </row>
    <row r="2459" spans="1:9">
      <c r="A2459" s="5"/>
      <c r="B2459" s="6"/>
      <c r="C2459" s="7"/>
      <c r="D2459" s="7"/>
      <c r="E2459" s="7"/>
      <c r="F2459" s="7"/>
      <c r="G2459" s="7"/>
      <c r="H2459" s="7"/>
      <c r="I2459" s="7"/>
    </row>
    <row r="2460" spans="1:9">
      <c r="A2460" s="5"/>
      <c r="B2460" s="6"/>
      <c r="C2460" s="7"/>
      <c r="D2460" s="7"/>
      <c r="E2460" s="7"/>
      <c r="F2460" s="7"/>
      <c r="G2460" s="7"/>
      <c r="H2460" s="7"/>
      <c r="I2460" s="7"/>
    </row>
    <row r="2461" spans="1:9">
      <c r="A2461" s="5"/>
      <c r="B2461" s="6"/>
      <c r="C2461" s="7"/>
      <c r="D2461" s="7"/>
      <c r="E2461" s="7"/>
      <c r="F2461" s="7"/>
      <c r="G2461" s="7"/>
      <c r="H2461" s="7"/>
      <c r="I2461" s="7"/>
    </row>
    <row r="2462" spans="1:9">
      <c r="A2462" s="5"/>
      <c r="B2462" s="6"/>
      <c r="C2462" s="7"/>
      <c r="D2462" s="7"/>
      <c r="E2462" s="7"/>
      <c r="F2462" s="7"/>
      <c r="G2462" s="7"/>
      <c r="H2462" s="7"/>
      <c r="I2462" s="7"/>
    </row>
    <row r="2463" spans="1:9">
      <c r="A2463" s="5"/>
      <c r="B2463" s="6"/>
      <c r="C2463" s="7"/>
      <c r="D2463" s="7"/>
      <c r="E2463" s="7"/>
      <c r="F2463" s="7"/>
      <c r="G2463" s="7"/>
      <c r="H2463" s="7"/>
      <c r="I2463" s="7"/>
    </row>
    <row r="2464" spans="1:9">
      <c r="A2464" s="5"/>
      <c r="B2464" s="6"/>
      <c r="C2464" s="7"/>
      <c r="D2464" s="7"/>
      <c r="E2464" s="7"/>
      <c r="F2464" s="7"/>
      <c r="G2464" s="7"/>
      <c r="H2464" s="7"/>
      <c r="I2464" s="7"/>
    </row>
    <row r="2465" spans="1:9">
      <c r="A2465" s="5"/>
      <c r="B2465" s="6"/>
      <c r="C2465" s="7"/>
      <c r="D2465" s="7"/>
      <c r="E2465" s="7"/>
      <c r="F2465" s="7"/>
      <c r="G2465" s="7"/>
      <c r="H2465" s="7"/>
      <c r="I2465" s="7"/>
    </row>
    <row r="2466" spans="1:9">
      <c r="A2466" s="5"/>
      <c r="B2466" s="6"/>
      <c r="C2466" s="7"/>
      <c r="D2466" s="7"/>
      <c r="E2466" s="7"/>
      <c r="F2466" s="7"/>
      <c r="G2466" s="7"/>
      <c r="H2466" s="7"/>
      <c r="I2466" s="7"/>
    </row>
    <row r="2467" spans="1:9">
      <c r="A2467" s="5"/>
      <c r="B2467" s="6"/>
      <c r="C2467" s="7"/>
      <c r="D2467" s="7"/>
      <c r="E2467" s="7"/>
      <c r="F2467" s="7"/>
      <c r="G2467" s="7"/>
      <c r="H2467" s="7"/>
      <c r="I2467" s="7"/>
    </row>
    <row r="2468" spans="1:9">
      <c r="A2468" s="5"/>
      <c r="B2468" s="6"/>
      <c r="C2468" s="7"/>
      <c r="D2468" s="7"/>
      <c r="E2468" s="7"/>
      <c r="F2468" s="7"/>
      <c r="G2468" s="7"/>
      <c r="H2468" s="7"/>
      <c r="I2468" s="7"/>
    </row>
    <row r="2469" spans="1:9">
      <c r="A2469" s="5"/>
      <c r="B2469" s="6"/>
      <c r="C2469" s="7"/>
      <c r="D2469" s="7"/>
      <c r="E2469" s="7"/>
      <c r="F2469" s="7"/>
      <c r="G2469" s="7"/>
      <c r="H2469" s="7"/>
      <c r="I2469" s="7"/>
    </row>
    <row r="2470" spans="1:9">
      <c r="A2470" s="5"/>
      <c r="B2470" s="6"/>
      <c r="C2470" s="7"/>
      <c r="D2470" s="7"/>
      <c r="E2470" s="7"/>
      <c r="F2470" s="7"/>
      <c r="G2470" s="7"/>
      <c r="H2470" s="7"/>
      <c r="I2470" s="7"/>
    </row>
    <row r="2471" spans="1:9">
      <c r="A2471" s="5"/>
      <c r="B2471" s="6"/>
      <c r="C2471" s="7"/>
      <c r="D2471" s="7"/>
      <c r="E2471" s="7"/>
      <c r="F2471" s="7"/>
      <c r="G2471" s="7"/>
      <c r="H2471" s="7"/>
      <c r="I2471" s="7"/>
    </row>
    <row r="2472" spans="1:9">
      <c r="A2472" s="5"/>
      <c r="B2472" s="6"/>
      <c r="C2472" s="7"/>
      <c r="D2472" s="7"/>
      <c r="E2472" s="7"/>
      <c r="F2472" s="7"/>
      <c r="G2472" s="7"/>
      <c r="H2472" s="7"/>
      <c r="I2472" s="7"/>
    </row>
    <row r="2473" spans="1:9">
      <c r="A2473" s="5"/>
      <c r="B2473" s="6"/>
      <c r="C2473" s="7"/>
      <c r="D2473" s="7"/>
      <c r="E2473" s="7"/>
      <c r="F2473" s="7"/>
      <c r="G2473" s="7"/>
      <c r="H2473" s="7"/>
      <c r="I2473" s="7"/>
    </row>
    <row r="2474" spans="1:9">
      <c r="A2474" s="5"/>
      <c r="B2474" s="6"/>
      <c r="C2474" s="7"/>
      <c r="D2474" s="7"/>
      <c r="E2474" s="7"/>
      <c r="F2474" s="7"/>
      <c r="G2474" s="7"/>
      <c r="H2474" s="7"/>
      <c r="I2474" s="7"/>
    </row>
    <row r="2475" spans="1:9">
      <c r="A2475" s="5"/>
      <c r="B2475" s="6"/>
      <c r="C2475" s="7"/>
      <c r="D2475" s="7"/>
      <c r="E2475" s="7"/>
      <c r="F2475" s="7"/>
      <c r="G2475" s="7"/>
      <c r="H2475" s="7"/>
      <c r="I2475" s="7"/>
    </row>
    <row r="2476" spans="1:9">
      <c r="A2476" s="5"/>
      <c r="B2476" s="6"/>
      <c r="C2476" s="7"/>
      <c r="D2476" s="7"/>
      <c r="E2476" s="7"/>
      <c r="F2476" s="7"/>
      <c r="G2476" s="7"/>
      <c r="H2476" s="7"/>
      <c r="I2476" s="7"/>
    </row>
    <row r="2477" spans="1:9">
      <c r="A2477" s="5"/>
      <c r="B2477" s="6"/>
      <c r="C2477" s="7"/>
      <c r="D2477" s="7"/>
      <c r="E2477" s="7"/>
      <c r="F2477" s="7"/>
      <c r="G2477" s="7"/>
      <c r="H2477" s="7"/>
      <c r="I2477" s="7"/>
    </row>
    <row r="2478" spans="1:9">
      <c r="A2478" s="5"/>
      <c r="B2478" s="6"/>
      <c r="C2478" s="7"/>
      <c r="D2478" s="7"/>
      <c r="E2478" s="7"/>
      <c r="F2478" s="7"/>
      <c r="G2478" s="7"/>
      <c r="H2478" s="7"/>
      <c r="I2478" s="7"/>
    </row>
    <row r="2479" spans="1:9">
      <c r="A2479" s="5"/>
      <c r="B2479" s="6"/>
      <c r="C2479" s="7"/>
      <c r="D2479" s="7"/>
      <c r="E2479" s="7"/>
      <c r="F2479" s="7"/>
      <c r="G2479" s="7"/>
      <c r="H2479" s="7"/>
      <c r="I2479" s="7"/>
    </row>
    <row r="2480" spans="1:9">
      <c r="A2480" s="5"/>
      <c r="B2480" s="6"/>
      <c r="C2480" s="7"/>
      <c r="D2480" s="7"/>
      <c r="E2480" s="7"/>
      <c r="F2480" s="7"/>
      <c r="G2480" s="7"/>
      <c r="H2480" s="7"/>
      <c r="I2480" s="7"/>
    </row>
    <row r="2481" spans="1:9">
      <c r="A2481" s="5"/>
      <c r="B2481" s="6"/>
      <c r="C2481" s="7"/>
      <c r="D2481" s="7"/>
      <c r="E2481" s="7"/>
      <c r="F2481" s="7"/>
      <c r="G2481" s="7"/>
      <c r="H2481" s="7"/>
      <c r="I2481" s="7"/>
    </row>
    <row r="2482" spans="1:9">
      <c r="A2482" s="5"/>
      <c r="B2482" s="6"/>
      <c r="C2482" s="7"/>
      <c r="D2482" s="7"/>
      <c r="E2482" s="7"/>
      <c r="F2482" s="7"/>
      <c r="G2482" s="7"/>
      <c r="H2482" s="7"/>
      <c r="I2482" s="7"/>
    </row>
    <row r="2483" spans="1:9">
      <c r="A2483" s="5"/>
      <c r="B2483" s="6"/>
      <c r="C2483" s="7"/>
      <c r="D2483" s="7"/>
      <c r="E2483" s="7"/>
      <c r="F2483" s="7"/>
      <c r="G2483" s="7"/>
      <c r="H2483" s="7"/>
      <c r="I2483" s="7"/>
    </row>
    <row r="2484" spans="1:9">
      <c r="A2484" s="5"/>
      <c r="B2484" s="6"/>
      <c r="C2484" s="7"/>
      <c r="D2484" s="7"/>
      <c r="E2484" s="7"/>
      <c r="F2484" s="7"/>
      <c r="G2484" s="7"/>
      <c r="H2484" s="7"/>
      <c r="I2484" s="7"/>
    </row>
    <row r="2485" spans="1:9">
      <c r="A2485" s="5"/>
      <c r="B2485" s="6"/>
      <c r="C2485" s="7"/>
      <c r="D2485" s="7"/>
      <c r="E2485" s="7"/>
      <c r="F2485" s="7"/>
      <c r="G2485" s="7"/>
      <c r="H2485" s="7"/>
      <c r="I2485" s="7"/>
    </row>
    <row r="2486" spans="1:9">
      <c r="A2486" s="5"/>
      <c r="B2486" s="6"/>
      <c r="C2486" s="7"/>
      <c r="D2486" s="7"/>
      <c r="E2486" s="7"/>
      <c r="F2486" s="7"/>
      <c r="G2486" s="7"/>
      <c r="H2486" s="7"/>
      <c r="I2486" s="7"/>
    </row>
    <row r="2487" spans="1:9">
      <c r="A2487" s="5"/>
      <c r="B2487" s="6"/>
      <c r="C2487" s="7"/>
      <c r="D2487" s="7"/>
      <c r="E2487" s="7"/>
      <c r="F2487" s="7"/>
      <c r="G2487" s="7"/>
      <c r="H2487" s="7"/>
      <c r="I2487" s="7"/>
    </row>
    <row r="2488" spans="1:9">
      <c r="A2488" s="5"/>
      <c r="B2488" s="6"/>
      <c r="C2488" s="7"/>
      <c r="D2488" s="7"/>
      <c r="E2488" s="7"/>
      <c r="F2488" s="7"/>
      <c r="G2488" s="7"/>
      <c r="H2488" s="7"/>
      <c r="I2488" s="7"/>
    </row>
    <row r="2489" spans="1:9">
      <c r="A2489" s="5"/>
      <c r="B2489" s="6"/>
      <c r="C2489" s="7"/>
      <c r="D2489" s="7"/>
      <c r="E2489" s="7"/>
      <c r="F2489" s="7"/>
      <c r="G2489" s="7"/>
      <c r="H2489" s="7"/>
      <c r="I2489" s="7"/>
    </row>
    <row r="2490" spans="1:9">
      <c r="A2490" s="5"/>
      <c r="B2490" s="6"/>
      <c r="C2490" s="7"/>
      <c r="D2490" s="7"/>
      <c r="E2490" s="7"/>
      <c r="F2490" s="7"/>
      <c r="G2490" s="7"/>
      <c r="H2490" s="7"/>
      <c r="I2490" s="7"/>
    </row>
    <row r="2491" spans="1:9">
      <c r="A2491" s="5"/>
      <c r="B2491" s="6"/>
      <c r="C2491" s="7"/>
      <c r="D2491" s="7"/>
      <c r="E2491" s="7"/>
      <c r="F2491" s="7"/>
      <c r="G2491" s="7"/>
      <c r="H2491" s="7"/>
      <c r="I2491" s="7"/>
    </row>
    <row r="2492" spans="1:9">
      <c r="A2492" s="5"/>
      <c r="B2492" s="6"/>
      <c r="C2492" s="7"/>
      <c r="D2492" s="7"/>
      <c r="E2492" s="7"/>
      <c r="F2492" s="7"/>
      <c r="G2492" s="7"/>
      <c r="H2492" s="7"/>
      <c r="I2492" s="7"/>
    </row>
    <row r="2493" spans="1:9">
      <c r="A2493" s="5"/>
      <c r="B2493" s="6"/>
      <c r="C2493" s="7"/>
      <c r="D2493" s="7"/>
      <c r="E2493" s="7"/>
      <c r="F2493" s="7"/>
      <c r="G2493" s="7"/>
      <c r="H2493" s="7"/>
      <c r="I2493" s="7"/>
    </row>
    <row r="2494" spans="1:9">
      <c r="A2494" s="5"/>
      <c r="B2494" s="6"/>
      <c r="C2494" s="7"/>
      <c r="D2494" s="7"/>
      <c r="E2494" s="7"/>
      <c r="F2494" s="7"/>
      <c r="G2494" s="7"/>
      <c r="H2494" s="7"/>
      <c r="I2494" s="7"/>
    </row>
    <row r="2495" spans="1:9">
      <c r="A2495" s="5"/>
      <c r="B2495" s="6"/>
      <c r="C2495" s="7"/>
      <c r="D2495" s="7"/>
      <c r="E2495" s="7"/>
      <c r="F2495" s="7"/>
      <c r="G2495" s="7"/>
      <c r="H2495" s="7"/>
      <c r="I2495" s="7"/>
    </row>
    <row r="2496" spans="1:9">
      <c r="A2496" s="5"/>
      <c r="B2496" s="6"/>
      <c r="C2496" s="7"/>
      <c r="D2496" s="7"/>
      <c r="E2496" s="7"/>
      <c r="F2496" s="7"/>
      <c r="G2496" s="7"/>
      <c r="H2496" s="7"/>
      <c r="I2496" s="7"/>
    </row>
    <row r="2497" spans="1:9">
      <c r="A2497" s="5"/>
      <c r="B2497" s="6"/>
      <c r="C2497" s="7"/>
      <c r="D2497" s="7"/>
      <c r="E2497" s="7"/>
      <c r="F2497" s="7"/>
      <c r="G2497" s="7"/>
      <c r="H2497" s="7"/>
      <c r="I2497" s="7"/>
    </row>
    <row r="2498" spans="1:9">
      <c r="A2498" s="5"/>
      <c r="B2498" s="6"/>
      <c r="C2498" s="7"/>
      <c r="D2498" s="7"/>
      <c r="E2498" s="7"/>
      <c r="F2498" s="7"/>
      <c r="G2498" s="7"/>
      <c r="H2498" s="7"/>
      <c r="I2498" s="7"/>
    </row>
    <row r="2499" spans="1:9">
      <c r="A2499" s="5"/>
      <c r="B2499" s="6"/>
      <c r="C2499" s="7"/>
      <c r="D2499" s="7"/>
      <c r="E2499" s="7"/>
      <c r="F2499" s="7"/>
      <c r="G2499" s="7"/>
      <c r="H2499" s="7"/>
      <c r="I2499" s="7"/>
    </row>
    <row r="2500" spans="1:9">
      <c r="A2500" s="5"/>
      <c r="B2500" s="6"/>
      <c r="C2500" s="7"/>
      <c r="D2500" s="7"/>
      <c r="E2500" s="7"/>
      <c r="F2500" s="7"/>
      <c r="G2500" s="7"/>
      <c r="H2500" s="7"/>
      <c r="I2500" s="7"/>
    </row>
    <row r="2501" spans="1:9">
      <c r="A2501" s="5"/>
      <c r="B2501" s="6"/>
      <c r="C2501" s="7"/>
      <c r="D2501" s="7"/>
      <c r="E2501" s="7"/>
      <c r="F2501" s="7"/>
      <c r="G2501" s="7"/>
      <c r="H2501" s="7"/>
      <c r="I2501" s="7"/>
    </row>
    <row r="2502" spans="1:9">
      <c r="A2502" s="5"/>
      <c r="B2502" s="6"/>
      <c r="C2502" s="7"/>
      <c r="D2502" s="7"/>
      <c r="E2502" s="7"/>
      <c r="F2502" s="7"/>
      <c r="G2502" s="7"/>
      <c r="H2502" s="7"/>
      <c r="I2502" s="7"/>
    </row>
    <row r="2503" spans="1:9">
      <c r="A2503" s="5"/>
      <c r="B2503" s="6"/>
      <c r="C2503" s="7"/>
      <c r="D2503" s="7"/>
      <c r="E2503" s="7"/>
      <c r="F2503" s="7"/>
      <c r="G2503" s="7"/>
      <c r="H2503" s="7"/>
      <c r="I2503" s="7"/>
    </row>
    <row r="2504" spans="1:9">
      <c r="A2504" s="5"/>
      <c r="B2504" s="6"/>
      <c r="C2504" s="7"/>
      <c r="D2504" s="7"/>
      <c r="E2504" s="7"/>
      <c r="F2504" s="7"/>
      <c r="G2504" s="7"/>
      <c r="H2504" s="7"/>
      <c r="I2504" s="7"/>
    </row>
    <row r="2505" spans="1:9">
      <c r="A2505" s="5"/>
      <c r="B2505" s="6"/>
      <c r="C2505" s="7"/>
      <c r="D2505" s="7"/>
      <c r="E2505" s="7"/>
      <c r="F2505" s="7"/>
      <c r="G2505" s="7"/>
      <c r="H2505" s="7"/>
      <c r="I2505" s="7"/>
    </row>
    <row r="2506" spans="1:9">
      <c r="A2506" s="5"/>
      <c r="B2506" s="6"/>
      <c r="C2506" s="7"/>
      <c r="D2506" s="7"/>
      <c r="E2506" s="7"/>
      <c r="F2506" s="7"/>
      <c r="G2506" s="7"/>
      <c r="H2506" s="7"/>
      <c r="I2506" s="7"/>
    </row>
    <row r="2507" spans="1:9">
      <c r="A2507" s="5"/>
      <c r="B2507" s="6"/>
      <c r="C2507" s="7"/>
      <c r="D2507" s="7"/>
      <c r="E2507" s="7"/>
      <c r="F2507" s="7"/>
      <c r="G2507" s="7"/>
      <c r="H2507" s="7"/>
      <c r="I2507" s="7"/>
    </row>
    <row r="2508" spans="1:9">
      <c r="A2508" s="5"/>
      <c r="B2508" s="6"/>
      <c r="C2508" s="7"/>
      <c r="D2508" s="7"/>
      <c r="E2508" s="7"/>
      <c r="F2508" s="7"/>
      <c r="G2508" s="7"/>
      <c r="H2508" s="7"/>
      <c r="I2508" s="7"/>
    </row>
    <row r="2509" spans="1:9">
      <c r="A2509" s="5"/>
      <c r="B2509" s="6"/>
      <c r="C2509" s="7"/>
      <c r="D2509" s="7"/>
      <c r="E2509" s="7"/>
      <c r="F2509" s="7"/>
      <c r="G2509" s="7"/>
      <c r="H2509" s="7"/>
      <c r="I2509" s="7"/>
    </row>
    <row r="2510" spans="1:9">
      <c r="A2510" s="5"/>
      <c r="B2510" s="6"/>
      <c r="C2510" s="7"/>
      <c r="D2510" s="7"/>
      <c r="E2510" s="7"/>
      <c r="F2510" s="7"/>
      <c r="G2510" s="7"/>
      <c r="H2510" s="7"/>
      <c r="I2510" s="7"/>
    </row>
    <row r="2511" spans="1:9">
      <c r="A2511" s="5"/>
      <c r="B2511" s="6"/>
      <c r="C2511" s="7"/>
      <c r="D2511" s="7"/>
      <c r="E2511" s="7"/>
      <c r="F2511" s="7"/>
      <c r="G2511" s="7"/>
      <c r="H2511" s="7"/>
      <c r="I2511" s="7"/>
    </row>
    <row r="2512" spans="1:9">
      <c r="A2512" s="5"/>
      <c r="B2512" s="6"/>
      <c r="C2512" s="7"/>
      <c r="D2512" s="7"/>
      <c r="E2512" s="7"/>
      <c r="F2512" s="7"/>
      <c r="G2512" s="7"/>
      <c r="H2512" s="7"/>
      <c r="I2512" s="7"/>
    </row>
    <row r="2513" spans="1:9">
      <c r="A2513" s="5"/>
      <c r="B2513" s="6"/>
      <c r="C2513" s="7"/>
      <c r="D2513" s="7"/>
      <c r="E2513" s="7"/>
      <c r="F2513" s="7"/>
      <c r="G2513" s="7"/>
      <c r="H2513" s="7"/>
      <c r="I2513" s="7"/>
    </row>
    <row r="2514" spans="1:9">
      <c r="A2514" s="5"/>
      <c r="B2514" s="6"/>
      <c r="C2514" s="7"/>
      <c r="D2514" s="7"/>
      <c r="E2514" s="7"/>
      <c r="F2514" s="7"/>
      <c r="G2514" s="7"/>
      <c r="H2514" s="7"/>
      <c r="I2514" s="7"/>
    </row>
    <row r="2515" spans="1:9">
      <c r="A2515" s="5"/>
      <c r="B2515" s="6"/>
      <c r="C2515" s="7"/>
      <c r="D2515" s="7"/>
      <c r="E2515" s="7"/>
      <c r="F2515" s="7"/>
      <c r="G2515" s="7"/>
      <c r="H2515" s="7"/>
      <c r="I2515" s="7"/>
    </row>
    <row r="2516" spans="1:9">
      <c r="A2516" s="5"/>
      <c r="B2516" s="6"/>
      <c r="C2516" s="7"/>
      <c r="D2516" s="7"/>
      <c r="E2516" s="7"/>
      <c r="F2516" s="7"/>
      <c r="G2516" s="7"/>
      <c r="H2516" s="7"/>
      <c r="I2516" s="7"/>
    </row>
    <row r="2517" spans="1:9">
      <c r="A2517" s="5"/>
      <c r="B2517" s="6"/>
      <c r="C2517" s="7"/>
      <c r="D2517" s="7"/>
      <c r="E2517" s="7"/>
      <c r="F2517" s="7"/>
      <c r="G2517" s="7"/>
      <c r="H2517" s="7"/>
      <c r="I2517" s="7"/>
    </row>
    <row r="2518" spans="1:9">
      <c r="A2518" s="5"/>
      <c r="B2518" s="6"/>
      <c r="C2518" s="7"/>
      <c r="D2518" s="7"/>
      <c r="E2518" s="7"/>
      <c r="F2518" s="7"/>
      <c r="G2518" s="7"/>
      <c r="H2518" s="7"/>
      <c r="I2518" s="7"/>
    </row>
    <row r="2519" spans="1:9">
      <c r="A2519" s="5"/>
      <c r="B2519" s="6"/>
      <c r="C2519" s="7"/>
      <c r="D2519" s="7"/>
      <c r="E2519" s="7"/>
      <c r="F2519" s="7"/>
      <c r="G2519" s="7"/>
      <c r="H2519" s="7"/>
      <c r="I2519" s="7"/>
    </row>
    <row r="2520" spans="1:9">
      <c r="A2520" s="5"/>
      <c r="B2520" s="6"/>
      <c r="C2520" s="7"/>
      <c r="D2520" s="7"/>
      <c r="E2520" s="7"/>
      <c r="F2520" s="7"/>
      <c r="G2520" s="7"/>
      <c r="H2520" s="7"/>
      <c r="I2520" s="7"/>
    </row>
    <row r="2521" spans="1:9">
      <c r="A2521" s="5"/>
      <c r="B2521" s="6"/>
      <c r="C2521" s="7"/>
      <c r="D2521" s="7"/>
      <c r="E2521" s="7"/>
      <c r="F2521" s="7"/>
      <c r="G2521" s="7"/>
      <c r="H2521" s="7"/>
      <c r="I2521" s="7"/>
    </row>
    <row r="2522" spans="1:9">
      <c r="A2522" s="5"/>
      <c r="B2522" s="6"/>
      <c r="C2522" s="7"/>
      <c r="D2522" s="7"/>
      <c r="E2522" s="7"/>
      <c r="F2522" s="7"/>
      <c r="G2522" s="7"/>
      <c r="H2522" s="7"/>
      <c r="I2522" s="7"/>
    </row>
    <row r="2523" spans="1:9">
      <c r="A2523" s="5"/>
      <c r="B2523" s="6"/>
      <c r="C2523" s="7"/>
      <c r="D2523" s="7"/>
      <c r="E2523" s="7"/>
      <c r="F2523" s="7"/>
      <c r="G2523" s="7"/>
      <c r="H2523" s="7"/>
      <c r="I2523" s="7"/>
    </row>
    <row r="2524" spans="1:9">
      <c r="A2524" s="5"/>
      <c r="B2524" s="6"/>
      <c r="C2524" s="7"/>
      <c r="D2524" s="7"/>
      <c r="E2524" s="7"/>
      <c r="F2524" s="7"/>
      <c r="G2524" s="7"/>
      <c r="H2524" s="7"/>
      <c r="I2524" s="7"/>
    </row>
    <row r="2525" spans="1:9">
      <c r="A2525" s="5"/>
      <c r="B2525" s="6"/>
      <c r="C2525" s="7"/>
      <c r="D2525" s="7"/>
      <c r="E2525" s="7"/>
      <c r="F2525" s="7"/>
      <c r="G2525" s="7"/>
      <c r="H2525" s="7"/>
      <c r="I2525" s="7"/>
    </row>
    <row r="2526" spans="1:9">
      <c r="A2526" s="5"/>
      <c r="B2526" s="6"/>
      <c r="C2526" s="7"/>
      <c r="D2526" s="7"/>
      <c r="E2526" s="7"/>
      <c r="F2526" s="7"/>
      <c r="G2526" s="7"/>
      <c r="H2526" s="7"/>
      <c r="I2526" s="7"/>
    </row>
    <row r="2527" spans="1:9">
      <c r="A2527" s="5"/>
      <c r="B2527" s="6"/>
      <c r="C2527" s="7"/>
      <c r="D2527" s="7"/>
      <c r="E2527" s="7"/>
      <c r="F2527" s="7"/>
      <c r="G2527" s="7"/>
      <c r="H2527" s="7"/>
      <c r="I2527" s="7"/>
    </row>
    <row r="2528" spans="1:9">
      <c r="A2528" s="5"/>
      <c r="B2528" s="6"/>
      <c r="C2528" s="7"/>
      <c r="D2528" s="7"/>
      <c r="E2528" s="7"/>
      <c r="F2528" s="7"/>
      <c r="G2528" s="7"/>
      <c r="H2528" s="7"/>
      <c r="I2528" s="7"/>
    </row>
    <row r="2529" spans="1:9">
      <c r="A2529" s="5"/>
      <c r="B2529" s="6"/>
      <c r="C2529" s="7"/>
      <c r="D2529" s="7"/>
      <c r="E2529" s="7"/>
      <c r="F2529" s="7"/>
      <c r="G2529" s="7"/>
      <c r="H2529" s="7"/>
      <c r="I2529" s="7"/>
    </row>
    <row r="2530" spans="1:9">
      <c r="A2530" s="5"/>
      <c r="B2530" s="6"/>
      <c r="C2530" s="7"/>
      <c r="D2530" s="7"/>
      <c r="E2530" s="7"/>
      <c r="F2530" s="7"/>
      <c r="G2530" s="7"/>
      <c r="H2530" s="7"/>
      <c r="I2530" s="7"/>
    </row>
    <row r="2531" spans="1:9">
      <c r="A2531" s="5"/>
      <c r="B2531" s="6"/>
      <c r="C2531" s="7"/>
      <c r="D2531" s="7"/>
      <c r="E2531" s="7"/>
      <c r="F2531" s="7"/>
      <c r="G2531" s="7"/>
      <c r="H2531" s="7"/>
      <c r="I2531" s="7"/>
    </row>
    <row r="2532" spans="1:9">
      <c r="A2532" s="5"/>
      <c r="B2532" s="6"/>
      <c r="C2532" s="7"/>
      <c r="D2532" s="7"/>
      <c r="E2532" s="7"/>
      <c r="F2532" s="7"/>
      <c r="G2532" s="7"/>
      <c r="H2532" s="7"/>
      <c r="I2532" s="7"/>
    </row>
    <row r="2533" spans="1:9">
      <c r="A2533" s="5"/>
      <c r="B2533" s="6"/>
      <c r="C2533" s="7"/>
      <c r="D2533" s="7"/>
      <c r="E2533" s="7"/>
      <c r="F2533" s="7"/>
      <c r="G2533" s="7"/>
      <c r="H2533" s="7"/>
      <c r="I2533" s="7"/>
    </row>
    <row r="2534" spans="1:9">
      <c r="A2534" s="5"/>
      <c r="B2534" s="6"/>
      <c r="C2534" s="7"/>
      <c r="D2534" s="7"/>
      <c r="E2534" s="7"/>
      <c r="F2534" s="7"/>
      <c r="G2534" s="7"/>
      <c r="H2534" s="7"/>
      <c r="I2534" s="7"/>
    </row>
    <row r="2535" spans="1:9">
      <c r="A2535" s="5"/>
      <c r="B2535" s="6"/>
      <c r="C2535" s="7"/>
      <c r="D2535" s="7"/>
      <c r="E2535" s="7"/>
      <c r="F2535" s="7"/>
      <c r="G2535" s="7"/>
      <c r="H2535" s="7"/>
      <c r="I2535" s="7"/>
    </row>
    <row r="2536" spans="1:9">
      <c r="A2536" s="5"/>
      <c r="B2536" s="6"/>
      <c r="C2536" s="7"/>
      <c r="D2536" s="7"/>
      <c r="E2536" s="7"/>
      <c r="F2536" s="7"/>
      <c r="G2536" s="7"/>
      <c r="H2536" s="7"/>
      <c r="I2536" s="7"/>
    </row>
    <row r="2537" spans="1:9">
      <c r="A2537" s="5"/>
      <c r="B2537" s="6"/>
      <c r="C2537" s="7"/>
      <c r="D2537" s="7"/>
      <c r="E2537" s="7"/>
      <c r="F2537" s="7"/>
      <c r="G2537" s="7"/>
      <c r="H2537" s="7"/>
      <c r="I2537" s="7"/>
    </row>
    <row r="2538" spans="1:9">
      <c r="A2538" s="5"/>
      <c r="B2538" s="6"/>
      <c r="C2538" s="7"/>
      <c r="D2538" s="7"/>
      <c r="E2538" s="7"/>
      <c r="F2538" s="7"/>
      <c r="G2538" s="7"/>
      <c r="H2538" s="7"/>
      <c r="I2538" s="7"/>
    </row>
    <row r="2539" spans="1:9">
      <c r="A2539" s="5"/>
      <c r="B2539" s="6"/>
      <c r="C2539" s="7"/>
      <c r="D2539" s="7"/>
      <c r="E2539" s="7"/>
      <c r="F2539" s="7"/>
      <c r="G2539" s="7"/>
      <c r="H2539" s="7"/>
      <c r="I2539" s="7"/>
    </row>
    <row r="2540" spans="1:9">
      <c r="A2540" s="5"/>
      <c r="B2540" s="6"/>
      <c r="C2540" s="7"/>
      <c r="D2540" s="7"/>
      <c r="E2540" s="7"/>
      <c r="F2540" s="7"/>
      <c r="G2540" s="7"/>
      <c r="H2540" s="7"/>
      <c r="I2540" s="7"/>
    </row>
    <row r="2541" spans="1:9">
      <c r="A2541" s="5"/>
      <c r="B2541" s="6"/>
      <c r="C2541" s="7"/>
      <c r="D2541" s="7"/>
      <c r="E2541" s="7"/>
      <c r="F2541" s="7"/>
      <c r="G2541" s="7"/>
      <c r="H2541" s="7"/>
      <c r="I2541" s="7"/>
    </row>
    <row r="2542" spans="1:9">
      <c r="A2542" s="5"/>
      <c r="B2542" s="6"/>
      <c r="C2542" s="7"/>
      <c r="D2542" s="7"/>
      <c r="E2542" s="7"/>
      <c r="F2542" s="7"/>
      <c r="G2542" s="7"/>
      <c r="H2542" s="7"/>
      <c r="I2542" s="7"/>
    </row>
    <row r="2543" spans="1:9">
      <c r="A2543" s="5"/>
      <c r="B2543" s="6"/>
      <c r="C2543" s="7"/>
      <c r="D2543" s="7"/>
      <c r="E2543" s="7"/>
      <c r="F2543" s="7"/>
      <c r="G2543" s="7"/>
      <c r="H2543" s="7"/>
      <c r="I2543" s="7"/>
    </row>
    <row r="2544" spans="1:9">
      <c r="A2544" s="5"/>
      <c r="B2544" s="6"/>
      <c r="C2544" s="7"/>
      <c r="D2544" s="7"/>
      <c r="E2544" s="7"/>
      <c r="F2544" s="7"/>
      <c r="G2544" s="7"/>
      <c r="H2544" s="7"/>
      <c r="I2544" s="7"/>
    </row>
    <row r="2545" spans="1:9">
      <c r="A2545" s="5"/>
      <c r="B2545" s="6"/>
      <c r="C2545" s="7"/>
      <c r="D2545" s="7"/>
      <c r="E2545" s="7"/>
      <c r="F2545" s="7"/>
      <c r="G2545" s="7"/>
      <c r="H2545" s="7"/>
      <c r="I2545" s="7"/>
    </row>
    <row r="2546" spans="1:9">
      <c r="A2546" s="5"/>
      <c r="B2546" s="6"/>
      <c r="C2546" s="7"/>
      <c r="D2546" s="7"/>
      <c r="E2546" s="7"/>
      <c r="F2546" s="7"/>
      <c r="G2546" s="7"/>
      <c r="H2546" s="7"/>
      <c r="I2546" s="7"/>
    </row>
    <row r="2547" spans="1:9">
      <c r="A2547" s="5"/>
      <c r="B2547" s="6"/>
      <c r="C2547" s="7"/>
      <c r="D2547" s="7"/>
      <c r="E2547" s="7"/>
      <c r="F2547" s="7"/>
      <c r="G2547" s="7"/>
      <c r="H2547" s="7"/>
      <c r="I2547" s="7"/>
    </row>
    <row r="2548" spans="1:9">
      <c r="A2548" s="5"/>
      <c r="B2548" s="6"/>
      <c r="C2548" s="7"/>
      <c r="D2548" s="7"/>
      <c r="E2548" s="7"/>
      <c r="F2548" s="7"/>
      <c r="G2548" s="7"/>
      <c r="H2548" s="7"/>
      <c r="I2548" s="7"/>
    </row>
    <row r="2549" spans="1:9">
      <c r="A2549" s="5"/>
      <c r="B2549" s="6"/>
      <c r="C2549" s="7"/>
      <c r="D2549" s="7"/>
      <c r="E2549" s="7"/>
      <c r="F2549" s="7"/>
      <c r="G2549" s="7"/>
      <c r="H2549" s="7"/>
      <c r="I2549" s="7"/>
    </row>
    <row r="2550" spans="1:9">
      <c r="A2550" s="5"/>
      <c r="B2550" s="6"/>
      <c r="C2550" s="7"/>
      <c r="D2550" s="7"/>
      <c r="E2550" s="7"/>
      <c r="F2550" s="7"/>
      <c r="G2550" s="7"/>
      <c r="H2550" s="7"/>
      <c r="I2550" s="7"/>
    </row>
    <row r="2551" spans="1:9">
      <c r="A2551" s="5"/>
      <c r="B2551" s="6"/>
      <c r="C2551" s="7"/>
      <c r="D2551" s="7"/>
      <c r="E2551" s="7"/>
      <c r="F2551" s="7"/>
      <c r="G2551" s="7"/>
      <c r="H2551" s="7"/>
      <c r="I2551" s="7"/>
    </row>
    <row r="2552" spans="1:9">
      <c r="A2552" s="5"/>
      <c r="B2552" s="6"/>
      <c r="C2552" s="7"/>
      <c r="D2552" s="7"/>
      <c r="E2552" s="7"/>
      <c r="F2552" s="7"/>
      <c r="G2552" s="7"/>
      <c r="H2552" s="7"/>
      <c r="I2552" s="7"/>
    </row>
    <row r="2553" spans="1:9">
      <c r="A2553" s="5"/>
      <c r="B2553" s="6"/>
      <c r="C2553" s="7"/>
      <c r="D2553" s="7"/>
      <c r="E2553" s="7"/>
      <c r="F2553" s="7"/>
      <c r="G2553" s="7"/>
      <c r="H2553" s="7"/>
      <c r="I2553" s="7"/>
    </row>
    <row r="2554" spans="1:9">
      <c r="A2554" s="5"/>
      <c r="B2554" s="6"/>
      <c r="C2554" s="7"/>
      <c r="D2554" s="7"/>
      <c r="E2554" s="7"/>
      <c r="F2554" s="7"/>
      <c r="G2554" s="7"/>
      <c r="H2554" s="7"/>
      <c r="I2554" s="7"/>
    </row>
    <row r="2555" spans="1:9">
      <c r="A2555" s="5"/>
      <c r="B2555" s="6"/>
      <c r="C2555" s="7"/>
      <c r="D2555" s="7"/>
      <c r="E2555" s="7"/>
      <c r="F2555" s="7"/>
      <c r="G2555" s="7"/>
      <c r="H2555" s="7"/>
      <c r="I2555" s="7"/>
    </row>
    <row r="2556" spans="1:9">
      <c r="A2556" s="5"/>
      <c r="B2556" s="6"/>
      <c r="C2556" s="7"/>
      <c r="D2556" s="7"/>
      <c r="E2556" s="7"/>
      <c r="F2556" s="7"/>
      <c r="G2556" s="7"/>
      <c r="H2556" s="7"/>
      <c r="I2556" s="7"/>
    </row>
    <row r="2557" spans="1:9">
      <c r="A2557" s="5"/>
      <c r="B2557" s="6"/>
      <c r="C2557" s="7"/>
      <c r="D2557" s="7"/>
      <c r="E2557" s="7"/>
      <c r="F2557" s="7"/>
      <c r="G2557" s="7"/>
      <c r="H2557" s="7"/>
      <c r="I2557" s="7"/>
    </row>
    <row r="2558" spans="1:9">
      <c r="A2558" s="5"/>
      <c r="B2558" s="6"/>
      <c r="C2558" s="7"/>
      <c r="D2558" s="7"/>
      <c r="E2558" s="7"/>
      <c r="F2558" s="7"/>
      <c r="G2558" s="7"/>
      <c r="H2558" s="7"/>
      <c r="I2558" s="7"/>
    </row>
    <row r="2559" spans="1:9">
      <c r="A2559" s="5"/>
      <c r="B2559" s="6"/>
      <c r="C2559" s="7"/>
      <c r="D2559" s="7"/>
      <c r="E2559" s="7"/>
      <c r="F2559" s="7"/>
      <c r="G2559" s="7"/>
      <c r="H2559" s="7"/>
      <c r="I2559" s="7"/>
    </row>
    <row r="2560" spans="1:9">
      <c r="A2560" s="5"/>
      <c r="B2560" s="6"/>
      <c r="C2560" s="7"/>
      <c r="D2560" s="7"/>
      <c r="E2560" s="7"/>
      <c r="F2560" s="7"/>
      <c r="G2560" s="7"/>
      <c r="H2560" s="7"/>
      <c r="I2560" s="7"/>
    </row>
    <row r="2561" spans="1:9">
      <c r="A2561" s="5"/>
      <c r="B2561" s="6"/>
      <c r="C2561" s="7"/>
      <c r="D2561" s="7"/>
      <c r="E2561" s="7"/>
      <c r="F2561" s="7"/>
      <c r="G2561" s="7"/>
      <c r="H2561" s="7"/>
      <c r="I2561" s="7"/>
    </row>
    <row r="2562" spans="1:9">
      <c r="A2562" s="5"/>
      <c r="B2562" s="6"/>
      <c r="C2562" s="7"/>
      <c r="D2562" s="7"/>
      <c r="E2562" s="7"/>
      <c r="F2562" s="7"/>
      <c r="G2562" s="7"/>
      <c r="H2562" s="7"/>
      <c r="I2562" s="7"/>
    </row>
    <row r="2563" spans="1:9">
      <c r="A2563" s="5"/>
      <c r="B2563" s="6"/>
      <c r="C2563" s="7"/>
      <c r="D2563" s="7"/>
      <c r="E2563" s="7"/>
      <c r="F2563" s="7"/>
      <c r="G2563" s="7"/>
      <c r="H2563" s="7"/>
      <c r="I2563" s="7"/>
    </row>
    <row r="2564" spans="1:9">
      <c r="A2564" s="5"/>
      <c r="B2564" s="6"/>
      <c r="C2564" s="7"/>
      <c r="D2564" s="7"/>
      <c r="E2564" s="7"/>
      <c r="F2564" s="7"/>
      <c r="G2564" s="7"/>
      <c r="H2564" s="7"/>
      <c r="I2564" s="7"/>
    </row>
    <row r="2565" spans="1:9">
      <c r="A2565" s="5"/>
      <c r="B2565" s="6"/>
      <c r="C2565" s="7"/>
      <c r="D2565" s="7"/>
      <c r="E2565" s="7"/>
      <c r="F2565" s="7"/>
      <c r="G2565" s="7"/>
      <c r="H2565" s="7"/>
      <c r="I2565" s="7"/>
    </row>
    <row r="2566" spans="1:9">
      <c r="A2566" s="5"/>
      <c r="B2566" s="6"/>
      <c r="C2566" s="7"/>
      <c r="D2566" s="7"/>
      <c r="E2566" s="7"/>
      <c r="F2566" s="7"/>
      <c r="G2566" s="7"/>
      <c r="H2566" s="7"/>
      <c r="I2566" s="7"/>
    </row>
    <row r="2567" spans="1:9">
      <c r="A2567" s="5"/>
      <c r="B2567" s="6"/>
      <c r="C2567" s="7"/>
      <c r="D2567" s="7"/>
      <c r="E2567" s="7"/>
      <c r="F2567" s="7"/>
      <c r="G2567" s="7"/>
      <c r="H2567" s="7"/>
      <c r="I2567" s="7"/>
    </row>
    <row r="2568" spans="1:9">
      <c r="A2568" s="5"/>
      <c r="B2568" s="6"/>
      <c r="C2568" s="7"/>
      <c r="D2568" s="7"/>
      <c r="E2568" s="7"/>
      <c r="F2568" s="7"/>
      <c r="G2568" s="7"/>
      <c r="H2568" s="7"/>
      <c r="I2568" s="7"/>
    </row>
    <row r="2569" spans="1:9">
      <c r="A2569" s="5"/>
      <c r="B2569" s="6"/>
      <c r="C2569" s="7"/>
      <c r="D2569" s="7"/>
      <c r="E2569" s="7"/>
      <c r="F2569" s="7"/>
      <c r="G2569" s="7"/>
      <c r="H2569" s="7"/>
      <c r="I2569" s="7"/>
    </row>
    <row r="2570" spans="1:9">
      <c r="A2570" s="5"/>
      <c r="B2570" s="6"/>
      <c r="C2570" s="7"/>
      <c r="D2570" s="7"/>
      <c r="E2570" s="7"/>
      <c r="F2570" s="7"/>
      <c r="G2570" s="7"/>
      <c r="H2570" s="7"/>
      <c r="I2570" s="7"/>
    </row>
    <row r="2571" spans="1:9">
      <c r="A2571" s="5"/>
      <c r="B2571" s="6"/>
      <c r="C2571" s="7"/>
      <c r="D2571" s="7"/>
      <c r="E2571" s="7"/>
      <c r="F2571" s="7"/>
      <c r="G2571" s="7"/>
      <c r="H2571" s="7"/>
      <c r="I2571" s="7"/>
    </row>
    <row r="2572" spans="1:9">
      <c r="A2572" s="5"/>
      <c r="B2572" s="6"/>
      <c r="C2572" s="7"/>
      <c r="D2572" s="7"/>
      <c r="E2572" s="7"/>
      <c r="F2572" s="7"/>
      <c r="G2572" s="7"/>
      <c r="H2572" s="7"/>
      <c r="I2572" s="7"/>
    </row>
    <row r="2573" spans="1:9">
      <c r="A2573" s="5"/>
      <c r="B2573" s="6"/>
      <c r="C2573" s="7"/>
      <c r="D2573" s="7"/>
      <c r="E2573" s="7"/>
      <c r="F2573" s="7"/>
      <c r="G2573" s="7"/>
      <c r="H2573" s="7"/>
      <c r="I2573" s="7"/>
    </row>
    <row r="2574" spans="1:9">
      <c r="A2574" s="5"/>
      <c r="B2574" s="6"/>
      <c r="C2574" s="7"/>
      <c r="D2574" s="7"/>
      <c r="E2574" s="7"/>
      <c r="F2574" s="7"/>
      <c r="G2574" s="7"/>
      <c r="H2574" s="7"/>
      <c r="I2574" s="7"/>
    </row>
    <row r="2575" spans="1:9">
      <c r="A2575" s="5"/>
      <c r="B2575" s="6"/>
      <c r="C2575" s="7"/>
      <c r="D2575" s="7"/>
      <c r="E2575" s="7"/>
      <c r="F2575" s="7"/>
      <c r="G2575" s="7"/>
      <c r="H2575" s="7"/>
      <c r="I2575" s="7"/>
    </row>
    <row r="2576" spans="1:9">
      <c r="A2576" s="5"/>
      <c r="B2576" s="6"/>
      <c r="C2576" s="7"/>
      <c r="D2576" s="7"/>
      <c r="E2576" s="7"/>
      <c r="F2576" s="7"/>
      <c r="G2576" s="7"/>
      <c r="H2576" s="7"/>
      <c r="I2576" s="7"/>
    </row>
    <row r="2577" spans="1:9">
      <c r="A2577" s="5"/>
      <c r="B2577" s="6"/>
      <c r="C2577" s="7"/>
      <c r="D2577" s="7"/>
      <c r="E2577" s="7"/>
      <c r="F2577" s="7"/>
      <c r="G2577" s="7"/>
      <c r="H2577" s="7"/>
      <c r="I2577" s="7"/>
    </row>
    <row r="2578" spans="1:9">
      <c r="A2578" s="5"/>
      <c r="B2578" s="6"/>
      <c r="C2578" s="7"/>
      <c r="D2578" s="7"/>
      <c r="E2578" s="7"/>
      <c r="F2578" s="7"/>
      <c r="G2578" s="7"/>
      <c r="H2578" s="7"/>
      <c r="I2578" s="7"/>
    </row>
    <row r="2579" spans="1:9">
      <c r="A2579" s="5"/>
      <c r="B2579" s="6"/>
      <c r="C2579" s="7"/>
      <c r="D2579" s="7"/>
      <c r="E2579" s="7"/>
      <c r="F2579" s="7"/>
      <c r="G2579" s="7"/>
      <c r="H2579" s="7"/>
      <c r="I2579" s="7"/>
    </row>
    <row r="2580" spans="1:9">
      <c r="A2580" s="5"/>
      <c r="B2580" s="6"/>
      <c r="C2580" s="7"/>
      <c r="D2580" s="7"/>
      <c r="E2580" s="7"/>
      <c r="F2580" s="7"/>
      <c r="G2580" s="7"/>
      <c r="H2580" s="7"/>
      <c r="I2580" s="7"/>
    </row>
    <row r="2581" spans="1:9">
      <c r="A2581" s="5"/>
      <c r="B2581" s="6"/>
      <c r="C2581" s="7"/>
      <c r="D2581" s="7"/>
      <c r="E2581" s="7"/>
      <c r="F2581" s="7"/>
      <c r="G2581" s="7"/>
      <c r="H2581" s="7"/>
      <c r="I2581" s="7"/>
    </row>
    <row r="2582" spans="1:9">
      <c r="A2582" s="5"/>
      <c r="B2582" s="6"/>
      <c r="C2582" s="7"/>
      <c r="D2582" s="7"/>
      <c r="E2582" s="7"/>
      <c r="F2582" s="7"/>
      <c r="G2582" s="7"/>
      <c r="H2582" s="7"/>
      <c r="I2582" s="7"/>
    </row>
    <row r="2583" spans="1:9">
      <c r="A2583" s="5"/>
      <c r="B2583" s="6"/>
      <c r="C2583" s="7"/>
      <c r="D2583" s="7"/>
      <c r="E2583" s="7"/>
      <c r="F2583" s="7"/>
      <c r="G2583" s="7"/>
      <c r="H2583" s="7"/>
      <c r="I2583" s="7"/>
    </row>
    <row r="2584" spans="1:9">
      <c r="A2584" s="5"/>
      <c r="B2584" s="6"/>
      <c r="C2584" s="7"/>
      <c r="D2584" s="7"/>
      <c r="E2584" s="7"/>
      <c r="F2584" s="7"/>
      <c r="G2584" s="7"/>
      <c r="H2584" s="7"/>
      <c r="I2584" s="7"/>
    </row>
    <row r="2585" spans="1:9">
      <c r="A2585" s="5"/>
      <c r="B2585" s="6"/>
      <c r="C2585" s="7"/>
      <c r="D2585" s="7"/>
      <c r="E2585" s="7"/>
      <c r="F2585" s="7"/>
      <c r="G2585" s="7"/>
      <c r="H2585" s="7"/>
      <c r="I2585" s="7"/>
    </row>
    <row r="2586" spans="1:9">
      <c r="A2586" s="5"/>
      <c r="B2586" s="6"/>
      <c r="C2586" s="7"/>
      <c r="D2586" s="7"/>
      <c r="E2586" s="7"/>
      <c r="F2586" s="7"/>
      <c r="G2586" s="7"/>
      <c r="H2586" s="7"/>
      <c r="I2586" s="7"/>
    </row>
    <row r="2587" spans="1:9">
      <c r="A2587" s="5"/>
      <c r="B2587" s="6"/>
      <c r="C2587" s="7"/>
      <c r="D2587" s="7"/>
      <c r="E2587" s="7"/>
      <c r="F2587" s="7"/>
      <c r="G2587" s="7"/>
      <c r="H2587" s="7"/>
      <c r="I2587" s="7"/>
    </row>
    <row r="2588" spans="1:9">
      <c r="A2588" s="5"/>
      <c r="B2588" s="6"/>
      <c r="C2588" s="7"/>
      <c r="D2588" s="7"/>
      <c r="E2588" s="7"/>
      <c r="F2588" s="7"/>
      <c r="G2588" s="7"/>
      <c r="H2588" s="7"/>
      <c r="I2588" s="7"/>
    </row>
    <row r="2589" spans="1:9">
      <c r="A2589" s="5"/>
      <c r="B2589" s="6"/>
      <c r="C2589" s="7"/>
      <c r="D2589" s="7"/>
      <c r="E2589" s="7"/>
      <c r="F2589" s="7"/>
      <c r="G2589" s="7"/>
      <c r="H2589" s="7"/>
      <c r="I2589" s="7"/>
    </row>
    <row r="2590" spans="1:9">
      <c r="A2590" s="5"/>
      <c r="B2590" s="6"/>
      <c r="C2590" s="7"/>
      <c r="D2590" s="7"/>
      <c r="E2590" s="7"/>
      <c r="F2590" s="7"/>
      <c r="G2590" s="7"/>
      <c r="H2590" s="7"/>
      <c r="I2590" s="7"/>
    </row>
    <row r="2591" spans="1:9">
      <c r="A2591" s="5"/>
      <c r="B2591" s="6"/>
      <c r="C2591" s="7"/>
      <c r="D2591" s="7"/>
      <c r="E2591" s="7"/>
      <c r="F2591" s="7"/>
      <c r="G2591" s="7"/>
      <c r="H2591" s="7"/>
      <c r="I2591" s="7"/>
    </row>
    <row r="2592" spans="1:9">
      <c r="A2592" s="5"/>
      <c r="B2592" s="6"/>
      <c r="C2592" s="7"/>
      <c r="D2592" s="7"/>
      <c r="E2592" s="7"/>
      <c r="F2592" s="7"/>
      <c r="G2592" s="7"/>
      <c r="H2592" s="7"/>
      <c r="I2592" s="7"/>
    </row>
    <row r="2593" spans="1:9">
      <c r="A2593" s="5"/>
      <c r="B2593" s="6"/>
      <c r="C2593" s="7"/>
      <c r="D2593" s="7"/>
      <c r="E2593" s="7"/>
      <c r="F2593" s="7"/>
      <c r="G2593" s="7"/>
      <c r="H2593" s="7"/>
      <c r="I2593" s="7"/>
    </row>
    <row r="2594" spans="1:9">
      <c r="A2594" s="5"/>
      <c r="B2594" s="6"/>
      <c r="C2594" s="7"/>
      <c r="D2594" s="7"/>
      <c r="E2594" s="7"/>
      <c r="F2594" s="7"/>
      <c r="G2594" s="7"/>
      <c r="H2594" s="7"/>
      <c r="I2594" s="7"/>
    </row>
    <row r="2595" spans="1:9">
      <c r="A2595" s="5"/>
      <c r="B2595" s="6"/>
      <c r="C2595" s="7"/>
      <c r="D2595" s="7"/>
      <c r="E2595" s="7"/>
      <c r="F2595" s="7"/>
      <c r="G2595" s="7"/>
      <c r="H2595" s="7"/>
      <c r="I2595" s="7"/>
    </row>
    <row r="2596" spans="1:9">
      <c r="A2596" s="5"/>
      <c r="B2596" s="6"/>
      <c r="C2596" s="7"/>
      <c r="D2596" s="7"/>
      <c r="E2596" s="7"/>
      <c r="F2596" s="7"/>
      <c r="G2596" s="7"/>
      <c r="H2596" s="7"/>
      <c r="I2596" s="7"/>
    </row>
    <row r="2597" spans="1:9">
      <c r="A2597" s="5"/>
      <c r="B2597" s="6"/>
      <c r="C2597" s="7"/>
      <c r="D2597" s="7"/>
      <c r="E2597" s="7"/>
      <c r="F2597" s="7"/>
      <c r="G2597" s="7"/>
      <c r="H2597" s="7"/>
      <c r="I2597" s="7"/>
    </row>
    <row r="2598" spans="1:9">
      <c r="A2598" s="5"/>
      <c r="B2598" s="6"/>
      <c r="C2598" s="7"/>
      <c r="D2598" s="7"/>
      <c r="E2598" s="7"/>
      <c r="F2598" s="7"/>
      <c r="G2598" s="7"/>
      <c r="H2598" s="7"/>
      <c r="I2598" s="7"/>
    </row>
    <row r="2599" spans="1:9">
      <c r="A2599" s="5"/>
      <c r="B2599" s="6"/>
      <c r="C2599" s="7"/>
      <c r="D2599" s="7"/>
      <c r="E2599" s="7"/>
      <c r="F2599" s="7"/>
      <c r="G2599" s="7"/>
      <c r="H2599" s="7"/>
      <c r="I2599" s="7"/>
    </row>
    <row r="2600" spans="1:9">
      <c r="A2600" s="5"/>
      <c r="B2600" s="6"/>
      <c r="C2600" s="7"/>
      <c r="D2600" s="7"/>
      <c r="E2600" s="7"/>
      <c r="F2600" s="7"/>
      <c r="G2600" s="7"/>
      <c r="H2600" s="7"/>
      <c r="I2600" s="7"/>
    </row>
    <row r="2601" spans="1:9">
      <c r="A2601" s="5"/>
      <c r="B2601" s="6"/>
      <c r="C2601" s="7"/>
      <c r="D2601" s="7"/>
      <c r="E2601" s="7"/>
      <c r="F2601" s="7"/>
      <c r="G2601" s="7"/>
      <c r="H2601" s="7"/>
      <c r="I2601" s="7"/>
    </row>
    <row r="2602" spans="1:9">
      <c r="A2602" s="5"/>
      <c r="B2602" s="6"/>
      <c r="C2602" s="7"/>
      <c r="D2602" s="7"/>
      <c r="E2602" s="7"/>
      <c r="F2602" s="7"/>
      <c r="G2602" s="7"/>
      <c r="H2602" s="7"/>
      <c r="I2602" s="7"/>
    </row>
    <row r="2603" spans="1:9">
      <c r="A2603" s="5"/>
      <c r="B2603" s="6"/>
      <c r="C2603" s="7"/>
      <c r="D2603" s="7"/>
      <c r="E2603" s="7"/>
      <c r="F2603" s="7"/>
      <c r="G2603" s="7"/>
      <c r="H2603" s="7"/>
      <c r="I2603" s="7"/>
    </row>
    <row r="2604" spans="1:9">
      <c r="A2604" s="5"/>
      <c r="B2604" s="6"/>
      <c r="C2604" s="7"/>
      <c r="D2604" s="7"/>
      <c r="E2604" s="7"/>
      <c r="F2604" s="7"/>
      <c r="G2604" s="7"/>
      <c r="H2604" s="7"/>
      <c r="I2604" s="7"/>
    </row>
    <row r="2605" spans="1:9">
      <c r="A2605" s="5"/>
      <c r="B2605" s="6"/>
      <c r="C2605" s="7"/>
      <c r="D2605" s="7"/>
      <c r="E2605" s="7"/>
      <c r="F2605" s="7"/>
      <c r="G2605" s="7"/>
      <c r="H2605" s="7"/>
      <c r="I2605" s="7"/>
    </row>
    <row r="2606" spans="1:9">
      <c r="A2606" s="5"/>
      <c r="B2606" s="6"/>
      <c r="C2606" s="7"/>
      <c r="D2606" s="7"/>
      <c r="E2606" s="7"/>
      <c r="F2606" s="7"/>
      <c r="G2606" s="7"/>
      <c r="H2606" s="7"/>
      <c r="I2606" s="7"/>
    </row>
    <row r="2607" spans="1:9">
      <c r="A2607" s="5"/>
      <c r="B2607" s="6"/>
      <c r="C2607" s="7"/>
      <c r="D2607" s="7"/>
      <c r="E2607" s="7"/>
      <c r="F2607" s="7"/>
      <c r="G2607" s="7"/>
      <c r="H2607" s="7"/>
      <c r="I2607" s="7"/>
    </row>
    <row r="2608" spans="1:9">
      <c r="A2608" s="5"/>
      <c r="B2608" s="6"/>
      <c r="C2608" s="7"/>
      <c r="D2608" s="7"/>
      <c r="E2608" s="7"/>
      <c r="F2608" s="7"/>
      <c r="G2608" s="7"/>
      <c r="H2608" s="7"/>
      <c r="I2608" s="7"/>
    </row>
    <row r="2609" spans="1:9">
      <c r="A2609" s="5"/>
      <c r="B2609" s="6"/>
      <c r="C2609" s="7"/>
      <c r="D2609" s="7"/>
      <c r="E2609" s="7"/>
      <c r="F2609" s="7"/>
      <c r="G2609" s="7"/>
      <c r="H2609" s="7"/>
      <c r="I2609" s="7"/>
    </row>
    <row r="2610" spans="1:9">
      <c r="A2610" s="5"/>
      <c r="B2610" s="6"/>
      <c r="C2610" s="7"/>
      <c r="D2610" s="7"/>
      <c r="E2610" s="7"/>
      <c r="F2610" s="7"/>
      <c r="G2610" s="7"/>
      <c r="H2610" s="7"/>
      <c r="I2610" s="7"/>
    </row>
    <row r="2611" spans="1:9">
      <c r="A2611" s="5"/>
      <c r="B2611" s="6"/>
      <c r="C2611" s="7"/>
      <c r="D2611" s="7"/>
      <c r="E2611" s="7"/>
      <c r="F2611" s="7"/>
      <c r="G2611" s="7"/>
      <c r="H2611" s="7"/>
      <c r="I2611" s="7"/>
    </row>
    <row r="2612" spans="1:9">
      <c r="A2612" s="5"/>
      <c r="B2612" s="6"/>
      <c r="C2612" s="7"/>
      <c r="D2612" s="7"/>
      <c r="E2612" s="7"/>
      <c r="F2612" s="7"/>
      <c r="G2612" s="7"/>
      <c r="H2612" s="7"/>
      <c r="I2612" s="7"/>
    </row>
    <row r="2613" spans="1:9">
      <c r="A2613" s="5"/>
      <c r="B2613" s="6"/>
      <c r="C2613" s="7"/>
      <c r="D2613" s="7"/>
      <c r="E2613" s="7"/>
      <c r="F2613" s="7"/>
      <c r="G2613" s="7"/>
      <c r="H2613" s="7"/>
      <c r="I2613" s="7"/>
    </row>
    <row r="2614" spans="1:9">
      <c r="A2614" s="5"/>
      <c r="B2614" s="6"/>
      <c r="C2614" s="7"/>
      <c r="D2614" s="7"/>
      <c r="E2614" s="7"/>
      <c r="F2614" s="7"/>
      <c r="G2614" s="7"/>
      <c r="H2614" s="7"/>
      <c r="I2614" s="7"/>
    </row>
    <row r="2615" spans="1:9">
      <c r="A2615" s="5"/>
      <c r="B2615" s="6"/>
      <c r="C2615" s="7"/>
      <c r="D2615" s="7"/>
      <c r="E2615" s="7"/>
      <c r="F2615" s="7"/>
      <c r="G2615" s="7"/>
      <c r="H2615" s="7"/>
      <c r="I2615" s="7"/>
    </row>
    <row r="2616" spans="1:9">
      <c r="A2616" s="5"/>
      <c r="B2616" s="6"/>
      <c r="C2616" s="7"/>
      <c r="D2616" s="7"/>
      <c r="E2616" s="7"/>
      <c r="F2616" s="7"/>
      <c r="G2616" s="7"/>
      <c r="H2616" s="7"/>
      <c r="I2616" s="7"/>
    </row>
    <row r="2617" spans="1:9">
      <c r="A2617" s="5"/>
      <c r="B2617" s="6"/>
      <c r="C2617" s="7"/>
      <c r="D2617" s="7"/>
      <c r="E2617" s="7"/>
      <c r="F2617" s="7"/>
      <c r="G2617" s="7"/>
      <c r="H2617" s="7"/>
      <c r="I2617" s="7"/>
    </row>
    <row r="2618" spans="1:9">
      <c r="A2618" s="5"/>
      <c r="B2618" s="6"/>
      <c r="C2618" s="7"/>
      <c r="D2618" s="7"/>
      <c r="E2618" s="7"/>
      <c r="F2618" s="7"/>
      <c r="G2618" s="7"/>
      <c r="H2618" s="7"/>
      <c r="I2618" s="7"/>
    </row>
    <row r="2619" spans="1:9">
      <c r="A2619" s="5"/>
      <c r="B2619" s="6"/>
      <c r="C2619" s="7"/>
      <c r="D2619" s="7"/>
      <c r="E2619" s="7"/>
      <c r="F2619" s="7"/>
      <c r="G2619" s="7"/>
      <c r="H2619" s="7"/>
      <c r="I2619" s="7"/>
    </row>
    <row r="2620" spans="1:9">
      <c r="A2620" s="5"/>
      <c r="B2620" s="6"/>
      <c r="C2620" s="7"/>
      <c r="D2620" s="7"/>
      <c r="E2620" s="7"/>
      <c r="F2620" s="7"/>
      <c r="G2620" s="7"/>
      <c r="H2620" s="7"/>
      <c r="I2620" s="7"/>
    </row>
    <row r="2621" spans="1:9">
      <c r="A2621" s="5"/>
      <c r="B2621" s="6"/>
      <c r="C2621" s="7"/>
      <c r="D2621" s="7"/>
      <c r="E2621" s="7"/>
      <c r="F2621" s="7"/>
      <c r="G2621" s="7"/>
      <c r="H2621" s="7"/>
      <c r="I2621" s="7"/>
    </row>
    <row r="2622" spans="1:9">
      <c r="A2622" s="5"/>
      <c r="B2622" s="6"/>
      <c r="C2622" s="7"/>
      <c r="D2622" s="7"/>
      <c r="E2622" s="7"/>
      <c r="F2622" s="7"/>
      <c r="G2622" s="7"/>
      <c r="H2622" s="7"/>
      <c r="I2622" s="7"/>
    </row>
    <row r="2623" spans="1:9">
      <c r="A2623" s="5"/>
      <c r="B2623" s="6"/>
      <c r="C2623" s="7"/>
      <c r="D2623" s="7"/>
      <c r="E2623" s="7"/>
      <c r="F2623" s="7"/>
      <c r="G2623" s="7"/>
      <c r="H2623" s="7"/>
      <c r="I2623" s="7"/>
    </row>
    <row r="2624" spans="1:9">
      <c r="A2624" s="5"/>
      <c r="B2624" s="6"/>
      <c r="C2624" s="7"/>
      <c r="D2624" s="7"/>
      <c r="E2624" s="7"/>
      <c r="F2624" s="7"/>
      <c r="G2624" s="7"/>
      <c r="H2624" s="7"/>
      <c r="I2624" s="7"/>
    </row>
    <row r="2625" spans="1:9">
      <c r="A2625" s="5"/>
      <c r="B2625" s="6"/>
      <c r="C2625" s="7"/>
      <c r="D2625" s="7"/>
      <c r="E2625" s="7"/>
      <c r="F2625" s="7"/>
      <c r="G2625" s="7"/>
      <c r="H2625" s="7"/>
      <c r="I2625" s="7"/>
    </row>
    <row r="2626" spans="1:9">
      <c r="A2626" s="5"/>
      <c r="B2626" s="6"/>
      <c r="C2626" s="7"/>
      <c r="D2626" s="7"/>
      <c r="E2626" s="7"/>
      <c r="F2626" s="7"/>
      <c r="G2626" s="7"/>
      <c r="H2626" s="7"/>
      <c r="I2626" s="7"/>
    </row>
    <row r="2627" spans="1:9">
      <c r="A2627" s="5"/>
      <c r="B2627" s="6"/>
      <c r="C2627" s="7"/>
      <c r="D2627" s="7"/>
      <c r="E2627" s="7"/>
      <c r="F2627" s="7"/>
      <c r="G2627" s="7"/>
      <c r="H2627" s="7"/>
      <c r="I2627" s="7"/>
    </row>
    <row r="2628" spans="1:9">
      <c r="A2628" s="5"/>
      <c r="B2628" s="6"/>
      <c r="C2628" s="7"/>
      <c r="D2628" s="7"/>
      <c r="E2628" s="7"/>
      <c r="F2628" s="7"/>
      <c r="G2628" s="7"/>
      <c r="H2628" s="7"/>
      <c r="I2628" s="7"/>
    </row>
    <row r="2629" spans="1:9">
      <c r="A2629" s="5"/>
      <c r="B2629" s="6"/>
      <c r="C2629" s="7"/>
      <c r="D2629" s="7"/>
      <c r="E2629" s="7"/>
      <c r="F2629" s="7"/>
      <c r="G2629" s="7"/>
      <c r="H2629" s="7"/>
      <c r="I2629" s="7"/>
    </row>
    <row r="2630" spans="1:9">
      <c r="A2630" s="5"/>
      <c r="B2630" s="6"/>
      <c r="C2630" s="7"/>
      <c r="D2630" s="7"/>
      <c r="E2630" s="7"/>
      <c r="F2630" s="7"/>
      <c r="G2630" s="7"/>
      <c r="H2630" s="7"/>
      <c r="I2630" s="7"/>
    </row>
    <row r="2631" spans="1:9">
      <c r="A2631" s="5"/>
      <c r="B2631" s="6"/>
      <c r="C2631" s="7"/>
      <c r="D2631" s="7"/>
      <c r="E2631" s="7"/>
      <c r="F2631" s="7"/>
      <c r="G2631" s="7"/>
      <c r="H2631" s="7"/>
      <c r="I2631" s="7"/>
    </row>
    <row r="2632" spans="1:9">
      <c r="A2632" s="5"/>
      <c r="B2632" s="6"/>
      <c r="C2632" s="7"/>
      <c r="D2632" s="7"/>
      <c r="E2632" s="7"/>
      <c r="F2632" s="7"/>
      <c r="G2632" s="7"/>
      <c r="H2632" s="7"/>
      <c r="I2632" s="7"/>
    </row>
    <row r="2633" spans="1:9">
      <c r="A2633" s="5"/>
      <c r="B2633" s="6"/>
      <c r="C2633" s="7"/>
      <c r="D2633" s="7"/>
      <c r="E2633" s="7"/>
      <c r="F2633" s="7"/>
      <c r="G2633" s="7"/>
      <c r="H2633" s="7"/>
      <c r="I2633" s="7"/>
    </row>
    <row r="2634" spans="1:9">
      <c r="A2634" s="5"/>
      <c r="B2634" s="6"/>
      <c r="C2634" s="7"/>
      <c r="D2634" s="7"/>
      <c r="E2634" s="7"/>
      <c r="F2634" s="7"/>
      <c r="G2634" s="7"/>
      <c r="H2634" s="7"/>
      <c r="I2634" s="7"/>
    </row>
    <row r="2635" spans="1:9">
      <c r="A2635" s="5"/>
      <c r="B2635" s="6"/>
      <c r="C2635" s="7"/>
      <c r="D2635" s="7"/>
      <c r="E2635" s="7"/>
      <c r="F2635" s="7"/>
      <c r="G2635" s="7"/>
      <c r="H2635" s="7"/>
      <c r="I2635" s="7"/>
    </row>
    <row r="2636" spans="1:9">
      <c r="A2636" s="5"/>
      <c r="B2636" s="6"/>
      <c r="C2636" s="7"/>
      <c r="D2636" s="7"/>
      <c r="E2636" s="7"/>
      <c r="F2636" s="7"/>
      <c r="G2636" s="7"/>
      <c r="H2636" s="7"/>
      <c r="I2636" s="7"/>
    </row>
    <row r="2637" spans="1:9">
      <c r="A2637" s="5"/>
      <c r="B2637" s="6"/>
      <c r="C2637" s="7"/>
      <c r="D2637" s="7"/>
      <c r="E2637" s="7"/>
      <c r="F2637" s="7"/>
      <c r="G2637" s="7"/>
      <c r="H2637" s="7"/>
      <c r="I2637" s="7"/>
    </row>
    <row r="2638" spans="1:9">
      <c r="A2638" s="5"/>
      <c r="B2638" s="6"/>
      <c r="C2638" s="7"/>
      <c r="D2638" s="7"/>
      <c r="E2638" s="7"/>
      <c r="F2638" s="7"/>
      <c r="G2638" s="7"/>
      <c r="H2638" s="7"/>
      <c r="I2638" s="7"/>
    </row>
    <row r="2639" spans="1:9">
      <c r="A2639" s="5"/>
      <c r="B2639" s="6"/>
      <c r="C2639" s="7"/>
      <c r="D2639" s="7"/>
      <c r="E2639" s="7"/>
      <c r="F2639" s="7"/>
      <c r="G2639" s="7"/>
      <c r="H2639" s="7"/>
      <c r="I2639" s="7"/>
    </row>
    <row r="2640" spans="1:9">
      <c r="A2640" s="5"/>
      <c r="B2640" s="6"/>
      <c r="C2640" s="7"/>
      <c r="D2640" s="7"/>
      <c r="E2640" s="7"/>
      <c r="F2640" s="7"/>
      <c r="G2640" s="7"/>
      <c r="H2640" s="7"/>
      <c r="I2640" s="7"/>
    </row>
    <row r="2641" spans="1:9">
      <c r="A2641" s="5"/>
      <c r="B2641" s="6"/>
      <c r="C2641" s="7"/>
      <c r="D2641" s="7"/>
      <c r="E2641" s="7"/>
      <c r="F2641" s="7"/>
      <c r="G2641" s="7"/>
      <c r="H2641" s="7"/>
      <c r="I2641" s="7"/>
    </row>
    <row r="2642" spans="1:9">
      <c r="A2642" s="5"/>
      <c r="B2642" s="6"/>
      <c r="C2642" s="7"/>
      <c r="D2642" s="7"/>
      <c r="E2642" s="7"/>
      <c r="F2642" s="7"/>
      <c r="G2642" s="7"/>
      <c r="H2642" s="7"/>
      <c r="I2642" s="7"/>
    </row>
    <row r="2643" spans="1:9">
      <c r="A2643" s="5"/>
      <c r="B2643" s="6"/>
      <c r="C2643" s="7"/>
      <c r="D2643" s="7"/>
      <c r="E2643" s="7"/>
      <c r="F2643" s="7"/>
      <c r="G2643" s="7"/>
      <c r="H2643" s="7"/>
      <c r="I2643" s="7"/>
    </row>
    <row r="2644" spans="1:9">
      <c r="A2644" s="5"/>
      <c r="B2644" s="6"/>
      <c r="C2644" s="7"/>
      <c r="D2644" s="7"/>
      <c r="E2644" s="7"/>
      <c r="F2644" s="7"/>
      <c r="G2644" s="7"/>
      <c r="H2644" s="7"/>
      <c r="I2644" s="7"/>
    </row>
    <row r="2645" spans="1:9">
      <c r="A2645" s="5"/>
      <c r="B2645" s="6"/>
      <c r="C2645" s="7"/>
      <c r="D2645" s="7"/>
      <c r="E2645" s="7"/>
      <c r="F2645" s="7"/>
      <c r="G2645" s="7"/>
      <c r="H2645" s="7"/>
      <c r="I2645" s="7"/>
    </row>
    <row r="2646" spans="1:9">
      <c r="A2646" s="5"/>
      <c r="B2646" s="6"/>
      <c r="C2646" s="7"/>
      <c r="D2646" s="7"/>
      <c r="E2646" s="7"/>
      <c r="F2646" s="7"/>
      <c r="G2646" s="7"/>
      <c r="H2646" s="7"/>
      <c r="I2646" s="7"/>
    </row>
    <row r="2647" spans="1:9">
      <c r="A2647" s="5"/>
      <c r="B2647" s="6"/>
      <c r="C2647" s="7"/>
      <c r="D2647" s="7"/>
      <c r="E2647" s="7"/>
      <c r="F2647" s="7"/>
      <c r="G2647" s="7"/>
      <c r="H2647" s="7"/>
      <c r="I2647" s="7"/>
    </row>
    <row r="2648" spans="1:9">
      <c r="A2648" s="5"/>
      <c r="B2648" s="6"/>
      <c r="C2648" s="7"/>
      <c r="D2648" s="7"/>
      <c r="E2648" s="7"/>
      <c r="F2648" s="7"/>
      <c r="G2648" s="7"/>
      <c r="H2648" s="7"/>
      <c r="I2648" s="7"/>
    </row>
    <row r="2649" spans="1:9">
      <c r="A2649" s="5"/>
      <c r="B2649" s="6"/>
      <c r="C2649" s="7"/>
      <c r="D2649" s="7"/>
      <c r="E2649" s="7"/>
      <c r="F2649" s="7"/>
      <c r="G2649" s="7"/>
      <c r="H2649" s="7"/>
      <c r="I2649" s="7"/>
    </row>
    <row r="2650" spans="1:9">
      <c r="A2650" s="5"/>
      <c r="B2650" s="6"/>
      <c r="C2650" s="7"/>
      <c r="D2650" s="7"/>
      <c r="E2650" s="7"/>
      <c r="F2650" s="7"/>
      <c r="G2650" s="7"/>
      <c r="H2650" s="7"/>
      <c r="I2650" s="7"/>
    </row>
    <row r="2651" spans="1:9">
      <c r="A2651" s="5"/>
      <c r="B2651" s="6"/>
      <c r="C2651" s="7"/>
      <c r="D2651" s="7"/>
      <c r="E2651" s="7"/>
      <c r="F2651" s="7"/>
      <c r="G2651" s="7"/>
      <c r="H2651" s="7"/>
      <c r="I2651" s="7"/>
    </row>
    <row r="2652" spans="1:9">
      <c r="A2652" s="5"/>
      <c r="B2652" s="6"/>
      <c r="C2652" s="7"/>
      <c r="D2652" s="7"/>
      <c r="E2652" s="7"/>
      <c r="F2652" s="7"/>
      <c r="G2652" s="7"/>
      <c r="H2652" s="7"/>
      <c r="I2652" s="7"/>
    </row>
    <row r="2653" spans="1:9">
      <c r="A2653" s="5"/>
      <c r="B2653" s="6"/>
      <c r="C2653" s="7"/>
      <c r="D2653" s="7"/>
      <c r="E2653" s="7"/>
      <c r="F2653" s="7"/>
      <c r="G2653" s="7"/>
      <c r="H2653" s="7"/>
      <c r="I2653" s="7"/>
    </row>
    <row r="2654" spans="1:9">
      <c r="A2654" s="5"/>
      <c r="B2654" s="6"/>
      <c r="C2654" s="7"/>
      <c r="D2654" s="7"/>
      <c r="E2654" s="7"/>
      <c r="F2654" s="7"/>
      <c r="G2654" s="7"/>
      <c r="H2654" s="7"/>
      <c r="I2654" s="7"/>
    </row>
    <row r="2655" spans="1:9">
      <c r="A2655" s="5"/>
      <c r="B2655" s="6"/>
      <c r="C2655" s="7"/>
      <c r="D2655" s="7"/>
      <c r="E2655" s="7"/>
      <c r="F2655" s="7"/>
      <c r="G2655" s="7"/>
      <c r="H2655" s="7"/>
      <c r="I2655" s="7"/>
    </row>
    <row r="2656" spans="1:9">
      <c r="A2656" s="5"/>
      <c r="B2656" s="6"/>
      <c r="C2656" s="7"/>
      <c r="D2656" s="7"/>
      <c r="E2656" s="7"/>
      <c r="F2656" s="7"/>
      <c r="G2656" s="7"/>
      <c r="H2656" s="7"/>
      <c r="I2656" s="7"/>
    </row>
    <row r="2657" spans="1:9">
      <c r="A2657" s="5"/>
      <c r="B2657" s="6"/>
      <c r="C2657" s="7"/>
      <c r="D2657" s="7"/>
      <c r="E2657" s="7"/>
      <c r="F2657" s="7"/>
      <c r="G2657" s="7"/>
      <c r="H2657" s="7"/>
      <c r="I2657" s="7"/>
    </row>
    <row r="2658" spans="1:9">
      <c r="A2658" s="5"/>
      <c r="B2658" s="6"/>
      <c r="C2658" s="7"/>
      <c r="D2658" s="7"/>
      <c r="E2658" s="7"/>
      <c r="F2658" s="7"/>
      <c r="G2658" s="7"/>
      <c r="H2658" s="7"/>
      <c r="I2658" s="7"/>
    </row>
    <row r="2659" spans="1:9">
      <c r="A2659" s="5"/>
      <c r="B2659" s="6"/>
      <c r="C2659" s="7"/>
      <c r="D2659" s="7"/>
      <c r="E2659" s="7"/>
      <c r="F2659" s="7"/>
      <c r="G2659" s="7"/>
      <c r="H2659" s="7"/>
      <c r="I2659" s="7"/>
    </row>
    <row r="2660" spans="1:9">
      <c r="A2660" s="5"/>
      <c r="B2660" s="6"/>
      <c r="C2660" s="7"/>
      <c r="D2660" s="7"/>
      <c r="E2660" s="7"/>
      <c r="F2660" s="7"/>
      <c r="G2660" s="7"/>
      <c r="H2660" s="7"/>
      <c r="I2660" s="7"/>
    </row>
    <row r="2661" spans="1:9">
      <c r="A2661" s="5"/>
      <c r="B2661" s="6"/>
      <c r="C2661" s="7"/>
      <c r="D2661" s="7"/>
      <c r="E2661" s="7"/>
      <c r="F2661" s="7"/>
      <c r="G2661" s="7"/>
      <c r="H2661" s="7"/>
      <c r="I2661" s="7"/>
    </row>
    <row r="2662" spans="1:9">
      <c r="A2662" s="5"/>
      <c r="B2662" s="6"/>
      <c r="C2662" s="7"/>
      <c r="D2662" s="7"/>
      <c r="E2662" s="7"/>
      <c r="F2662" s="7"/>
      <c r="G2662" s="7"/>
      <c r="H2662" s="7"/>
      <c r="I2662" s="7"/>
    </row>
    <row r="2663" spans="1:9">
      <c r="A2663" s="5"/>
      <c r="B2663" s="6"/>
      <c r="C2663" s="7"/>
      <c r="D2663" s="7"/>
      <c r="E2663" s="7"/>
      <c r="F2663" s="7"/>
      <c r="G2663" s="7"/>
      <c r="H2663" s="7"/>
      <c r="I2663" s="7"/>
    </row>
    <row r="2664" spans="1:9">
      <c r="A2664" s="5"/>
      <c r="B2664" s="6"/>
      <c r="C2664" s="7"/>
      <c r="D2664" s="7"/>
      <c r="E2664" s="7"/>
      <c r="F2664" s="7"/>
      <c r="G2664" s="7"/>
      <c r="H2664" s="7"/>
      <c r="I2664" s="7"/>
    </row>
    <row r="2665" spans="1:9">
      <c r="A2665" s="5"/>
      <c r="B2665" s="6"/>
      <c r="C2665" s="7"/>
      <c r="D2665" s="7"/>
      <c r="E2665" s="7"/>
      <c r="F2665" s="7"/>
      <c r="G2665" s="7"/>
      <c r="H2665" s="7"/>
      <c r="I2665" s="7"/>
    </row>
    <row r="2666" spans="1:9">
      <c r="A2666" s="5"/>
      <c r="B2666" s="6"/>
      <c r="C2666" s="7"/>
      <c r="D2666" s="7"/>
      <c r="E2666" s="7"/>
      <c r="F2666" s="7"/>
      <c r="G2666" s="7"/>
      <c r="H2666" s="7"/>
      <c r="I2666" s="7"/>
    </row>
    <row r="2667" spans="1:9">
      <c r="A2667" s="5"/>
      <c r="B2667" s="6"/>
      <c r="C2667" s="7"/>
      <c r="D2667" s="7"/>
      <c r="E2667" s="7"/>
      <c r="F2667" s="7"/>
      <c r="G2667" s="7"/>
      <c r="H2667" s="7"/>
      <c r="I2667" s="7"/>
    </row>
    <row r="2668" spans="1:9">
      <c r="A2668" s="5"/>
      <c r="B2668" s="6"/>
      <c r="C2668" s="7"/>
      <c r="D2668" s="7"/>
      <c r="E2668" s="7"/>
      <c r="F2668" s="7"/>
      <c r="G2668" s="7"/>
      <c r="H2668" s="7"/>
      <c r="I2668" s="7"/>
    </row>
    <row r="2669" spans="1:9">
      <c r="A2669" s="5"/>
      <c r="B2669" s="6"/>
      <c r="C2669" s="7"/>
      <c r="D2669" s="7"/>
      <c r="E2669" s="7"/>
      <c r="F2669" s="7"/>
      <c r="G2669" s="7"/>
      <c r="H2669" s="7"/>
      <c r="I2669" s="7"/>
    </row>
    <row r="2670" spans="1:9">
      <c r="A2670" s="5"/>
      <c r="B2670" s="6"/>
      <c r="C2670" s="7"/>
      <c r="D2670" s="7"/>
      <c r="E2670" s="7"/>
      <c r="F2670" s="7"/>
      <c r="G2670" s="7"/>
      <c r="H2670" s="7"/>
      <c r="I2670" s="7"/>
    </row>
  </sheetData>
  <phoneticPr fontId="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 filterMode="1"/>
  <dimension ref="A1:W2502"/>
  <sheetViews>
    <sheetView workbookViewId="0">
      <selection activeCell="P53" sqref="P53"/>
    </sheetView>
  </sheetViews>
  <sheetFormatPr baseColWidth="10" defaultColWidth="8.83203125" defaultRowHeight="18"/>
  <cols>
    <col min="1" max="1" width="8.5" style="19" customWidth="1"/>
    <col min="2" max="2" width="22.6640625" style="19" bestFit="1" customWidth="1"/>
    <col min="3" max="3" width="22.6640625" style="19" customWidth="1"/>
  </cols>
  <sheetData>
    <row r="1" spans="1:23">
      <c r="A1" t="s">
        <v>794</v>
      </c>
      <c r="B1" t="s">
        <v>795</v>
      </c>
      <c r="C1" t="s">
        <v>186</v>
      </c>
      <c r="D1" t="s">
        <v>796</v>
      </c>
      <c r="E1" t="s">
        <v>797</v>
      </c>
    </row>
    <row r="2" spans="1:23" hidden="1">
      <c r="A2" t="s">
        <v>798</v>
      </c>
      <c r="B2" t="s">
        <v>226</v>
      </c>
      <c r="C2" t="str">
        <f>IF(ISERROR(VLOOKUP(B2,'Country category'!$A$3:$A$50,1,FALSE)),"non-SSA","sub-Saharan Africa")</f>
        <v>non-SSA</v>
      </c>
      <c r="D2">
        <v>2006</v>
      </c>
      <c r="E2">
        <v>30.6</v>
      </c>
      <c r="I2" t="s">
        <v>226</v>
      </c>
      <c r="J2" t="s">
        <v>226</v>
      </c>
      <c r="K2" t="s">
        <v>226</v>
      </c>
      <c r="L2" t="s">
        <v>226</v>
      </c>
      <c r="M2" t="s">
        <v>226</v>
      </c>
      <c r="N2" t="s">
        <v>226</v>
      </c>
      <c r="O2" t="s">
        <v>226</v>
      </c>
      <c r="P2" t="s">
        <v>226</v>
      </c>
      <c r="Q2" t="s">
        <v>226</v>
      </c>
      <c r="R2" t="s">
        <v>226</v>
      </c>
      <c r="S2" t="s">
        <v>226</v>
      </c>
      <c r="T2" t="s">
        <v>226</v>
      </c>
      <c r="U2" t="s">
        <v>226</v>
      </c>
      <c r="V2" t="s">
        <v>226</v>
      </c>
      <c r="W2" t="s">
        <v>226</v>
      </c>
    </row>
    <row r="3" spans="1:23" hidden="1">
      <c r="A3" t="s">
        <v>798</v>
      </c>
      <c r="B3" t="s">
        <v>226</v>
      </c>
      <c r="C3" t="str">
        <f>IF(ISERROR(VLOOKUP(B3,'Country category'!$A$3:$A$50,1,FALSE)),"non-SSA","sub-Saharan Africa")</f>
        <v>non-SSA</v>
      </c>
      <c r="D3">
        <v>2007</v>
      </c>
      <c r="E3">
        <v>30.4</v>
      </c>
      <c r="I3">
        <v>2006</v>
      </c>
      <c r="J3">
        <v>2007</v>
      </c>
      <c r="K3">
        <v>2008</v>
      </c>
      <c r="L3">
        <v>2009</v>
      </c>
      <c r="M3">
        <v>2010</v>
      </c>
      <c r="N3">
        <v>2011</v>
      </c>
      <c r="O3">
        <v>2012</v>
      </c>
      <c r="P3">
        <v>2013</v>
      </c>
      <c r="Q3">
        <v>2014</v>
      </c>
      <c r="R3">
        <v>2015</v>
      </c>
      <c r="S3">
        <v>2016</v>
      </c>
      <c r="T3">
        <v>2017</v>
      </c>
      <c r="U3">
        <v>2018</v>
      </c>
      <c r="V3">
        <v>2019</v>
      </c>
      <c r="W3">
        <v>2020</v>
      </c>
    </row>
    <row r="4" spans="1:23" hidden="1">
      <c r="A4" t="s">
        <v>798</v>
      </c>
      <c r="B4" t="s">
        <v>226</v>
      </c>
      <c r="C4" t="str">
        <f>IF(ISERROR(VLOOKUP(B4,'Country category'!$A$3:$A$50,1,FALSE)),"non-SSA","sub-Saharan Africa")</f>
        <v>non-SSA</v>
      </c>
      <c r="D4">
        <v>2008</v>
      </c>
      <c r="E4">
        <v>30.2</v>
      </c>
      <c r="I4">
        <v>30.6</v>
      </c>
      <c r="J4">
        <v>30.4</v>
      </c>
      <c r="K4">
        <v>30.2</v>
      </c>
      <c r="L4">
        <v>27.5</v>
      </c>
      <c r="M4">
        <v>24.8</v>
      </c>
      <c r="N4">
        <v>24.8</v>
      </c>
      <c r="O4">
        <v>24.8</v>
      </c>
      <c r="P4">
        <v>24.8</v>
      </c>
      <c r="Q4">
        <v>27.7</v>
      </c>
      <c r="R4">
        <v>27.7</v>
      </c>
      <c r="S4">
        <v>25.5</v>
      </c>
      <c r="T4">
        <v>25.5</v>
      </c>
      <c r="U4">
        <v>29.7</v>
      </c>
      <c r="V4">
        <v>28.5</v>
      </c>
      <c r="W4">
        <v>28.5</v>
      </c>
    </row>
    <row r="5" spans="1:23" hidden="1">
      <c r="A5" t="s">
        <v>798</v>
      </c>
      <c r="B5" t="s">
        <v>226</v>
      </c>
      <c r="C5" t="str">
        <f>IF(ISERROR(VLOOKUP(B5,'Country category'!$A$3:$A$50,1,FALSE)),"non-SSA","sub-Saharan Africa")</f>
        <v>non-SSA</v>
      </c>
      <c r="D5">
        <v>2009</v>
      </c>
      <c r="E5">
        <v>27.5</v>
      </c>
    </row>
    <row r="6" spans="1:23" hidden="1">
      <c r="A6" t="s">
        <v>798</v>
      </c>
      <c r="B6" t="s">
        <v>226</v>
      </c>
      <c r="C6" t="str">
        <f>IF(ISERROR(VLOOKUP(B6,'Country category'!$A$3:$A$50,1,FALSE)),"non-SSA","sub-Saharan Africa")</f>
        <v>non-SSA</v>
      </c>
      <c r="D6">
        <v>2010</v>
      </c>
      <c r="E6">
        <v>24.8</v>
      </c>
    </row>
    <row r="7" spans="1:23" hidden="1">
      <c r="A7" t="s">
        <v>798</v>
      </c>
      <c r="B7" t="s">
        <v>226</v>
      </c>
      <c r="C7" t="str">
        <f>IF(ISERROR(VLOOKUP(B7,'Country category'!$A$3:$A$50,1,FALSE)),"non-SSA","sub-Saharan Africa")</f>
        <v>non-SSA</v>
      </c>
      <c r="D7">
        <v>2011</v>
      </c>
      <c r="E7">
        <v>24.8</v>
      </c>
    </row>
    <row r="8" spans="1:23" hidden="1">
      <c r="A8" t="s">
        <v>798</v>
      </c>
      <c r="B8" t="s">
        <v>226</v>
      </c>
      <c r="C8" t="str">
        <f>IF(ISERROR(VLOOKUP(B8,'Country category'!$A$3:$A$50,1,FALSE)),"non-SSA","sub-Saharan Africa")</f>
        <v>non-SSA</v>
      </c>
      <c r="D8">
        <v>2012</v>
      </c>
      <c r="E8">
        <v>24.8</v>
      </c>
    </row>
    <row r="9" spans="1:23" hidden="1">
      <c r="A9" t="s">
        <v>798</v>
      </c>
      <c r="B9" t="s">
        <v>226</v>
      </c>
      <c r="C9" t="str">
        <f>IF(ISERROR(VLOOKUP(B9,'Country category'!$A$3:$A$50,1,FALSE)),"non-SSA","sub-Saharan Africa")</f>
        <v>non-SSA</v>
      </c>
      <c r="D9">
        <v>2013</v>
      </c>
      <c r="E9">
        <v>24.8</v>
      </c>
    </row>
    <row r="10" spans="1:23" hidden="1">
      <c r="A10" t="s">
        <v>798</v>
      </c>
      <c r="B10" t="s">
        <v>226</v>
      </c>
      <c r="C10" t="str">
        <f>IF(ISERROR(VLOOKUP(B10,'Country category'!$A$3:$A$50,1,FALSE)),"non-SSA","sub-Saharan Africa")</f>
        <v>non-SSA</v>
      </c>
      <c r="D10">
        <v>2014</v>
      </c>
      <c r="E10">
        <v>27.7</v>
      </c>
    </row>
    <row r="11" spans="1:23" hidden="1">
      <c r="A11" t="s">
        <v>798</v>
      </c>
      <c r="B11" t="s">
        <v>226</v>
      </c>
      <c r="C11" t="str">
        <f>IF(ISERROR(VLOOKUP(B11,'Country category'!$A$3:$A$50,1,FALSE)),"non-SSA","sub-Saharan Africa")</f>
        <v>non-SSA</v>
      </c>
      <c r="D11">
        <v>2015</v>
      </c>
      <c r="E11">
        <v>27.7</v>
      </c>
    </row>
    <row r="12" spans="1:23" hidden="1">
      <c r="A12" t="s">
        <v>798</v>
      </c>
      <c r="B12" t="s">
        <v>226</v>
      </c>
      <c r="C12" t="str">
        <f>IF(ISERROR(VLOOKUP(B12,'Country category'!$A$3:$A$50,1,FALSE)),"non-SSA","sub-Saharan Africa")</f>
        <v>non-SSA</v>
      </c>
      <c r="D12">
        <v>2016</v>
      </c>
      <c r="E12">
        <v>25.5</v>
      </c>
    </row>
    <row r="13" spans="1:23" hidden="1">
      <c r="A13" t="s">
        <v>798</v>
      </c>
      <c r="B13" t="s">
        <v>226</v>
      </c>
      <c r="C13" t="str">
        <f>IF(ISERROR(VLOOKUP(B13,'Country category'!$A$3:$A$50,1,FALSE)),"non-SSA","sub-Saharan Africa")</f>
        <v>non-SSA</v>
      </c>
      <c r="D13">
        <v>2017</v>
      </c>
      <c r="E13">
        <v>25.5</v>
      </c>
    </row>
    <row r="14" spans="1:23" hidden="1">
      <c r="A14" t="s">
        <v>798</v>
      </c>
      <c r="B14" t="s">
        <v>226</v>
      </c>
      <c r="C14" t="str">
        <f>IF(ISERROR(VLOOKUP(B14,'Country category'!$A$3:$A$50,1,FALSE)),"non-SSA","sub-Saharan Africa")</f>
        <v>non-SSA</v>
      </c>
      <c r="D14">
        <v>2018</v>
      </c>
      <c r="E14">
        <v>29.7</v>
      </c>
    </row>
    <row r="15" spans="1:23" hidden="1">
      <c r="A15" t="s">
        <v>798</v>
      </c>
      <c r="B15" t="s">
        <v>226</v>
      </c>
      <c r="C15" t="str">
        <f>IF(ISERROR(VLOOKUP(B15,'Country category'!$A$3:$A$50,1,FALSE)),"non-SSA","sub-Saharan Africa")</f>
        <v>non-SSA</v>
      </c>
      <c r="D15">
        <v>2019</v>
      </c>
      <c r="E15">
        <v>28.5</v>
      </c>
    </row>
    <row r="16" spans="1:23" hidden="1">
      <c r="A16" t="s">
        <v>798</v>
      </c>
      <c r="B16" t="s">
        <v>226</v>
      </c>
      <c r="C16" t="str">
        <f>IF(ISERROR(VLOOKUP(B16,'Country category'!$A$3:$A$50,1,FALSE)),"non-SSA","sub-Saharan Africa")</f>
        <v>non-SSA</v>
      </c>
      <c r="D16">
        <v>2020</v>
      </c>
      <c r="E16">
        <v>28.5</v>
      </c>
    </row>
    <row r="17" spans="1:5" hidden="1">
      <c r="A17" t="s">
        <v>799</v>
      </c>
      <c r="B17" t="s">
        <v>231</v>
      </c>
      <c r="C17" t="str">
        <f>IF(ISERROR(VLOOKUP(B17,'Country category'!$A$3:$A$50,1,FALSE)),"non-SSA","sub-Saharan Africa")</f>
        <v>non-SSA</v>
      </c>
      <c r="D17">
        <v>2006</v>
      </c>
      <c r="E17">
        <v>59.1</v>
      </c>
    </row>
    <row r="18" spans="1:5" hidden="1">
      <c r="A18" t="s">
        <v>799</v>
      </c>
      <c r="B18" t="s">
        <v>231</v>
      </c>
      <c r="C18" t="str">
        <f>IF(ISERROR(VLOOKUP(B18,'Country category'!$A$3:$A$50,1,FALSE)),"non-SSA","sub-Saharan Africa")</f>
        <v>non-SSA</v>
      </c>
      <c r="D18">
        <v>2007</v>
      </c>
      <c r="E18">
        <v>59.1</v>
      </c>
    </row>
    <row r="19" spans="1:5" hidden="1">
      <c r="A19" t="s">
        <v>799</v>
      </c>
      <c r="B19" t="s">
        <v>231</v>
      </c>
      <c r="C19" t="str">
        <f>IF(ISERROR(VLOOKUP(B19,'Country category'!$A$3:$A$50,1,FALSE)),"non-SSA","sub-Saharan Africa")</f>
        <v>non-SSA</v>
      </c>
      <c r="D19">
        <v>2008</v>
      </c>
      <c r="E19">
        <v>59.1</v>
      </c>
    </row>
    <row r="20" spans="1:5" hidden="1">
      <c r="A20" t="s">
        <v>799</v>
      </c>
      <c r="B20" t="s">
        <v>231</v>
      </c>
      <c r="C20" t="str">
        <f>IF(ISERROR(VLOOKUP(B20,'Country category'!$A$3:$A$50,1,FALSE)),"non-SSA","sub-Saharan Africa")</f>
        <v>non-SSA</v>
      </c>
      <c r="D20">
        <v>2009</v>
      </c>
      <c r="E20">
        <v>58.85</v>
      </c>
    </row>
    <row r="21" spans="1:5" hidden="1">
      <c r="A21" t="s">
        <v>799</v>
      </c>
      <c r="B21" t="s">
        <v>231</v>
      </c>
      <c r="C21" t="str">
        <f>IF(ISERROR(VLOOKUP(B21,'Country category'!$A$3:$A$50,1,FALSE)),"non-SSA","sub-Saharan Africa")</f>
        <v>non-SSA</v>
      </c>
      <c r="D21">
        <v>2010</v>
      </c>
      <c r="E21">
        <v>58.6</v>
      </c>
    </row>
    <row r="22" spans="1:5" hidden="1">
      <c r="A22" t="s">
        <v>799</v>
      </c>
      <c r="B22" t="s">
        <v>231</v>
      </c>
      <c r="C22" t="str">
        <f>IF(ISERROR(VLOOKUP(B22,'Country category'!$A$3:$A$50,1,FALSE)),"non-SSA","sub-Saharan Africa")</f>
        <v>non-SSA</v>
      </c>
      <c r="D22">
        <v>2011</v>
      </c>
      <c r="E22">
        <v>58.099999999999987</v>
      </c>
    </row>
    <row r="23" spans="1:5" hidden="1">
      <c r="A23" t="s">
        <v>799</v>
      </c>
      <c r="B23" t="s">
        <v>231</v>
      </c>
      <c r="C23" t="str">
        <f>IF(ISERROR(VLOOKUP(B23,'Country category'!$A$3:$A$50,1,FALSE)),"non-SSA","sub-Saharan Africa")</f>
        <v>non-SSA</v>
      </c>
      <c r="D23">
        <v>2012</v>
      </c>
      <c r="E23">
        <v>56.7</v>
      </c>
    </row>
    <row r="24" spans="1:5" hidden="1">
      <c r="A24" t="s">
        <v>799</v>
      </c>
      <c r="B24" t="s">
        <v>231</v>
      </c>
      <c r="C24" t="str">
        <f>IF(ISERROR(VLOOKUP(B24,'Country category'!$A$3:$A$50,1,FALSE)),"non-SSA","sub-Saharan Africa")</f>
        <v>non-SSA</v>
      </c>
      <c r="D24">
        <v>2013</v>
      </c>
      <c r="E24">
        <v>56.7</v>
      </c>
    </row>
    <row r="25" spans="1:5" hidden="1">
      <c r="A25" t="s">
        <v>799</v>
      </c>
      <c r="B25" t="s">
        <v>231</v>
      </c>
      <c r="C25" t="str">
        <f>IF(ISERROR(VLOOKUP(B25,'Country category'!$A$3:$A$50,1,FALSE)),"non-SSA","sub-Saharan Africa")</f>
        <v>non-SSA</v>
      </c>
      <c r="D25">
        <v>2014</v>
      </c>
      <c r="E25">
        <v>56.7</v>
      </c>
    </row>
    <row r="26" spans="1:5" hidden="1">
      <c r="A26" t="s">
        <v>799</v>
      </c>
      <c r="B26" t="s">
        <v>231</v>
      </c>
      <c r="C26" t="str">
        <f>IF(ISERROR(VLOOKUP(B26,'Country category'!$A$3:$A$50,1,FALSE)),"non-SSA","sub-Saharan Africa")</f>
        <v>non-SSA</v>
      </c>
      <c r="D26">
        <v>2015</v>
      </c>
      <c r="E26">
        <v>59.1</v>
      </c>
    </row>
    <row r="27" spans="1:5" hidden="1">
      <c r="A27" t="s">
        <v>799</v>
      </c>
      <c r="B27" t="s">
        <v>231</v>
      </c>
      <c r="C27" t="str">
        <f>IF(ISERROR(VLOOKUP(B27,'Country category'!$A$3:$A$50,1,FALSE)),"non-SSA","sub-Saharan Africa")</f>
        <v>non-SSA</v>
      </c>
      <c r="D27">
        <v>2016</v>
      </c>
      <c r="E27">
        <v>59.1</v>
      </c>
    </row>
    <row r="28" spans="1:5" hidden="1">
      <c r="A28" t="s">
        <v>799</v>
      </c>
      <c r="B28" t="s">
        <v>231</v>
      </c>
      <c r="C28" t="str">
        <f>IF(ISERROR(VLOOKUP(B28,'Country category'!$A$3:$A$50,1,FALSE)),"non-SSA","sub-Saharan Africa")</f>
        <v>non-SSA</v>
      </c>
      <c r="D28">
        <v>2017</v>
      </c>
      <c r="E28">
        <v>59.8</v>
      </c>
    </row>
    <row r="29" spans="1:5" hidden="1">
      <c r="A29" t="s">
        <v>799</v>
      </c>
      <c r="B29" t="s">
        <v>231</v>
      </c>
      <c r="C29" t="str">
        <f>IF(ISERROR(VLOOKUP(B29,'Country category'!$A$3:$A$50,1,FALSE)),"non-SSA","sub-Saharan Africa")</f>
        <v>non-SSA</v>
      </c>
      <c r="D29">
        <v>2018</v>
      </c>
      <c r="E29">
        <v>59.8</v>
      </c>
    </row>
    <row r="30" spans="1:5" hidden="1">
      <c r="A30" t="s">
        <v>799</v>
      </c>
      <c r="B30" t="s">
        <v>231</v>
      </c>
      <c r="C30" t="str">
        <f>IF(ISERROR(VLOOKUP(B30,'Country category'!$A$3:$A$50,1,FALSE)),"non-SSA","sub-Saharan Africa")</f>
        <v>non-SSA</v>
      </c>
      <c r="D30">
        <v>2019</v>
      </c>
      <c r="E30">
        <v>58.9</v>
      </c>
    </row>
    <row r="31" spans="1:5" hidden="1">
      <c r="A31" t="s">
        <v>799</v>
      </c>
      <c r="B31" t="s">
        <v>231</v>
      </c>
      <c r="C31" t="str">
        <f>IF(ISERROR(VLOOKUP(B31,'Country category'!$A$3:$A$50,1,FALSE)),"non-SSA","sub-Saharan Africa")</f>
        <v>non-SSA</v>
      </c>
      <c r="D31">
        <v>2020</v>
      </c>
      <c r="E31">
        <v>60.8</v>
      </c>
    </row>
    <row r="32" spans="1:5" hidden="1">
      <c r="A32" t="s">
        <v>800</v>
      </c>
      <c r="B32" t="s">
        <v>331</v>
      </c>
      <c r="C32" t="str">
        <f>IF(ISERROR(VLOOKUP(B32,'Country category'!$A$3:$A$50,1,FALSE)),"non-SSA","sub-Saharan Africa")</f>
        <v>non-SSA</v>
      </c>
      <c r="D32">
        <v>2006</v>
      </c>
      <c r="E32">
        <v>31.7</v>
      </c>
    </row>
    <row r="33" spans="1:5" hidden="1">
      <c r="A33" t="s">
        <v>800</v>
      </c>
      <c r="B33" t="s">
        <v>331</v>
      </c>
      <c r="C33" t="str">
        <f>IF(ISERROR(VLOOKUP(B33,'Country category'!$A$3:$A$50,1,FALSE)),"non-SSA","sub-Saharan Africa")</f>
        <v>non-SSA</v>
      </c>
      <c r="D33">
        <v>2007</v>
      </c>
      <c r="E33">
        <v>32.450000000000003</v>
      </c>
    </row>
    <row r="34" spans="1:5" hidden="1">
      <c r="A34" t="s">
        <v>800</v>
      </c>
      <c r="B34" t="s">
        <v>331</v>
      </c>
      <c r="C34" t="str">
        <f>IF(ISERROR(VLOOKUP(B34,'Country category'!$A$3:$A$50,1,FALSE)),"non-SSA","sub-Saharan Africa")</f>
        <v>non-SSA</v>
      </c>
      <c r="D34">
        <v>2008</v>
      </c>
      <c r="E34">
        <v>33.200000000000003</v>
      </c>
    </row>
    <row r="35" spans="1:5" hidden="1">
      <c r="A35" t="s">
        <v>800</v>
      </c>
      <c r="B35" t="s">
        <v>331</v>
      </c>
      <c r="C35" t="str">
        <f>IF(ISERROR(VLOOKUP(B35,'Country category'!$A$3:$A$50,1,FALSE)),"non-SSA","sub-Saharan Africa")</f>
        <v>non-SSA</v>
      </c>
      <c r="D35">
        <v>2009</v>
      </c>
      <c r="E35">
        <v>33.799999999999997</v>
      </c>
    </row>
    <row r="36" spans="1:5" hidden="1">
      <c r="A36" t="s">
        <v>800</v>
      </c>
      <c r="B36" t="s">
        <v>331</v>
      </c>
      <c r="C36" t="str">
        <f>IF(ISERROR(VLOOKUP(B36,'Country category'!$A$3:$A$50,1,FALSE)),"non-SSA","sub-Saharan Africa")</f>
        <v>non-SSA</v>
      </c>
      <c r="D36">
        <v>2010</v>
      </c>
      <c r="E36">
        <v>34.4</v>
      </c>
    </row>
    <row r="37" spans="1:5" hidden="1">
      <c r="A37" t="s">
        <v>800</v>
      </c>
      <c r="B37" t="s">
        <v>331</v>
      </c>
      <c r="C37" t="str">
        <f>IF(ISERROR(VLOOKUP(B37,'Country category'!$A$3:$A$50,1,FALSE)),"non-SSA","sub-Saharan Africa")</f>
        <v>non-SSA</v>
      </c>
      <c r="D37">
        <v>2011</v>
      </c>
      <c r="E37">
        <v>34.4</v>
      </c>
    </row>
    <row r="38" spans="1:5" hidden="1">
      <c r="A38" t="s">
        <v>800</v>
      </c>
      <c r="B38" t="s">
        <v>331</v>
      </c>
      <c r="C38" t="str">
        <f>IF(ISERROR(VLOOKUP(B38,'Country category'!$A$3:$A$50,1,FALSE)),"non-SSA","sub-Saharan Africa")</f>
        <v>non-SSA</v>
      </c>
      <c r="D38">
        <v>2012</v>
      </c>
      <c r="E38">
        <v>38.299999999999997</v>
      </c>
    </row>
    <row r="39" spans="1:5" hidden="1">
      <c r="A39" t="s">
        <v>800</v>
      </c>
      <c r="B39" t="s">
        <v>331</v>
      </c>
      <c r="C39" t="str">
        <f>IF(ISERROR(VLOOKUP(B39,'Country category'!$A$3:$A$50,1,FALSE)),"non-SSA","sub-Saharan Africa")</f>
        <v>non-SSA</v>
      </c>
      <c r="D39">
        <v>2013</v>
      </c>
      <c r="E39">
        <v>38.299999999999997</v>
      </c>
    </row>
    <row r="40" spans="1:5" hidden="1">
      <c r="A40" t="s">
        <v>800</v>
      </c>
      <c r="B40" t="s">
        <v>331</v>
      </c>
      <c r="C40" t="str">
        <f>IF(ISERROR(VLOOKUP(B40,'Country category'!$A$3:$A$50,1,FALSE)),"non-SSA","sub-Saharan Africa")</f>
        <v>non-SSA</v>
      </c>
      <c r="D40">
        <v>2014</v>
      </c>
      <c r="E40">
        <v>38.299999999999997</v>
      </c>
    </row>
    <row r="41" spans="1:5" hidden="1">
      <c r="A41" t="s">
        <v>800</v>
      </c>
      <c r="B41" t="s">
        <v>331</v>
      </c>
      <c r="C41" t="str">
        <f>IF(ISERROR(VLOOKUP(B41,'Country category'!$A$3:$A$50,1,FALSE)),"non-SSA","sub-Saharan Africa")</f>
        <v>non-SSA</v>
      </c>
      <c r="D41">
        <v>2015</v>
      </c>
      <c r="E41">
        <v>39.5</v>
      </c>
    </row>
    <row r="42" spans="1:5" hidden="1">
      <c r="A42" t="s">
        <v>800</v>
      </c>
      <c r="B42" t="s">
        <v>331</v>
      </c>
      <c r="C42" t="str">
        <f>IF(ISERROR(VLOOKUP(B42,'Country category'!$A$3:$A$50,1,FALSE)),"non-SSA","sub-Saharan Africa")</f>
        <v>non-SSA</v>
      </c>
      <c r="D42">
        <v>2016</v>
      </c>
      <c r="E42">
        <v>35.6</v>
      </c>
    </row>
    <row r="43" spans="1:5" hidden="1">
      <c r="A43" t="s">
        <v>800</v>
      </c>
      <c r="B43" t="s">
        <v>331</v>
      </c>
      <c r="C43" t="str">
        <f>IF(ISERROR(VLOOKUP(B43,'Country category'!$A$3:$A$50,1,FALSE)),"non-SSA","sub-Saharan Africa")</f>
        <v>non-SSA</v>
      </c>
      <c r="D43">
        <v>2017</v>
      </c>
      <c r="E43">
        <v>35.6</v>
      </c>
    </row>
    <row r="44" spans="1:5" hidden="1">
      <c r="A44" t="s">
        <v>800</v>
      </c>
      <c r="B44" t="s">
        <v>331</v>
      </c>
      <c r="C44" t="str">
        <f>IF(ISERROR(VLOOKUP(B44,'Country category'!$A$3:$A$50,1,FALSE)),"non-SSA","sub-Saharan Africa")</f>
        <v>non-SSA</v>
      </c>
      <c r="D44">
        <v>2018</v>
      </c>
      <c r="E44">
        <v>35</v>
      </c>
    </row>
    <row r="45" spans="1:5" hidden="1">
      <c r="A45" t="s">
        <v>800</v>
      </c>
      <c r="B45" t="s">
        <v>331</v>
      </c>
      <c r="C45" t="str">
        <f>IF(ISERROR(VLOOKUP(B45,'Country category'!$A$3:$A$50,1,FALSE)),"non-SSA","sub-Saharan Africa")</f>
        <v>non-SSA</v>
      </c>
      <c r="D45">
        <v>2019</v>
      </c>
      <c r="E45">
        <v>40.099999999999987</v>
      </c>
    </row>
    <row r="46" spans="1:5">
      <c r="A46" t="s">
        <v>738</v>
      </c>
      <c r="B46" t="s">
        <v>136</v>
      </c>
      <c r="C46" t="str">
        <f>IF(ISERROR(VLOOKUP(B46,'Country category'!$A$3:$A$50,1,FALSE)),"non-SSA","sub-Saharan Africa")</f>
        <v>sub-Saharan Africa</v>
      </c>
      <c r="D46">
        <v>2006</v>
      </c>
      <c r="E46">
        <v>24.1</v>
      </c>
    </row>
    <row r="47" spans="1:5">
      <c r="A47" t="s">
        <v>738</v>
      </c>
      <c r="B47" t="s">
        <v>136</v>
      </c>
      <c r="C47" t="str">
        <f>IF(ISERROR(VLOOKUP(B47,'Country category'!$A$3:$A$50,1,FALSE)),"non-SSA","sub-Saharan Africa")</f>
        <v>sub-Saharan Africa</v>
      </c>
      <c r="D47">
        <v>2007</v>
      </c>
      <c r="E47">
        <v>28.8</v>
      </c>
    </row>
    <row r="48" spans="1:5">
      <c r="A48" t="s">
        <v>738</v>
      </c>
      <c r="B48" t="s">
        <v>136</v>
      </c>
      <c r="C48" t="str">
        <f>IF(ISERROR(VLOOKUP(B48,'Country category'!$A$3:$A$50,1,FALSE)),"non-SSA","sub-Saharan Africa")</f>
        <v>sub-Saharan Africa</v>
      </c>
      <c r="D48">
        <v>2008</v>
      </c>
      <c r="E48">
        <v>33.5</v>
      </c>
    </row>
    <row r="49" spans="1:23">
      <c r="A49" t="s">
        <v>738</v>
      </c>
      <c r="B49" t="s">
        <v>136</v>
      </c>
      <c r="C49" t="str">
        <f>IF(ISERROR(VLOOKUP(B49,'Country category'!$A$3:$A$50,1,FALSE)),"non-SSA","sub-Saharan Africa")</f>
        <v>sub-Saharan Africa</v>
      </c>
      <c r="D49">
        <v>2009</v>
      </c>
      <c r="E49">
        <v>33.35</v>
      </c>
    </row>
    <row r="50" spans="1:23">
      <c r="A50" t="s">
        <v>738</v>
      </c>
      <c r="B50" t="s">
        <v>136</v>
      </c>
      <c r="C50" t="str">
        <f>IF(ISERROR(VLOOKUP(B50,'Country category'!$A$3:$A$50,1,FALSE)),"non-SSA","sub-Saharan Africa")</f>
        <v>sub-Saharan Africa</v>
      </c>
      <c r="D50">
        <v>2010</v>
      </c>
      <c r="E50">
        <v>33.200000000000003</v>
      </c>
    </row>
    <row r="51" spans="1:23">
      <c r="A51" t="s">
        <v>738</v>
      </c>
      <c r="B51" t="s">
        <v>136</v>
      </c>
      <c r="C51" t="str">
        <f>IF(ISERROR(VLOOKUP(B51,'Country category'!$A$3:$A$50,1,FALSE)),"non-SSA","sub-Saharan Africa")</f>
        <v>sub-Saharan Africa</v>
      </c>
      <c r="D51">
        <v>2011</v>
      </c>
      <c r="E51">
        <v>33.200000000000003</v>
      </c>
    </row>
    <row r="52" spans="1:23">
      <c r="A52" t="s">
        <v>738</v>
      </c>
      <c r="B52" t="s">
        <v>136</v>
      </c>
      <c r="C52" t="str">
        <f>IF(ISERROR(VLOOKUP(B52,'Country category'!$A$3:$A$50,1,FALSE)),"non-SSA","sub-Saharan Africa")</f>
        <v>sub-Saharan Africa</v>
      </c>
      <c r="D52">
        <v>2012</v>
      </c>
      <c r="E52">
        <v>33.5</v>
      </c>
    </row>
    <row r="53" spans="1:23">
      <c r="A53" t="s">
        <v>738</v>
      </c>
      <c r="B53" t="s">
        <v>136</v>
      </c>
      <c r="C53" t="str">
        <f>IF(ISERROR(VLOOKUP(B53,'Country category'!$A$3:$A$50,1,FALSE)),"non-SSA","sub-Saharan Africa")</f>
        <v>sub-Saharan Africa</v>
      </c>
      <c r="D53">
        <v>2013</v>
      </c>
      <c r="E53">
        <v>33.5</v>
      </c>
    </row>
    <row r="54" spans="1:23">
      <c r="A54" t="s">
        <v>738</v>
      </c>
      <c r="B54" t="s">
        <v>136</v>
      </c>
      <c r="C54" t="str">
        <f>IF(ISERROR(VLOOKUP(B54,'Country category'!$A$3:$A$50,1,FALSE)),"non-SSA","sub-Saharan Africa")</f>
        <v>sub-Saharan Africa</v>
      </c>
      <c r="D54">
        <v>2014</v>
      </c>
      <c r="E54">
        <v>33.5</v>
      </c>
    </row>
    <row r="55" spans="1:23">
      <c r="A55" t="s">
        <v>738</v>
      </c>
      <c r="B55" t="s">
        <v>136</v>
      </c>
      <c r="C55" t="str">
        <f>IF(ISERROR(VLOOKUP(B55,'Country category'!$A$3:$A$50,1,FALSE)),"non-SSA","sub-Saharan Africa")</f>
        <v>sub-Saharan Africa</v>
      </c>
      <c r="D55">
        <v>2015</v>
      </c>
      <c r="E55">
        <v>33.5</v>
      </c>
    </row>
    <row r="56" spans="1:23">
      <c r="A56" t="s">
        <v>738</v>
      </c>
      <c r="B56" t="s">
        <v>136</v>
      </c>
      <c r="C56" t="str">
        <f>IF(ISERROR(VLOOKUP(B56,'Country category'!$A$3:$A$50,1,FALSE)),"non-SSA","sub-Saharan Africa")</f>
        <v>sub-Saharan Africa</v>
      </c>
      <c r="D56">
        <v>2016</v>
      </c>
      <c r="E56">
        <v>34</v>
      </c>
    </row>
    <row r="57" spans="1:23">
      <c r="A57" t="s">
        <v>738</v>
      </c>
      <c r="B57" t="s">
        <v>136</v>
      </c>
      <c r="C57" t="str">
        <f>IF(ISERROR(VLOOKUP(B57,'Country category'!$A$3:$A$50,1,FALSE)),"non-SSA","sub-Saharan Africa")</f>
        <v>sub-Saharan Africa</v>
      </c>
      <c r="D57">
        <v>2017</v>
      </c>
      <c r="E57">
        <v>36.200000000000003</v>
      </c>
    </row>
    <row r="58" spans="1:23">
      <c r="A58" t="s">
        <v>738</v>
      </c>
      <c r="B58" t="s">
        <v>136</v>
      </c>
      <c r="C58" t="str">
        <f>IF(ISERROR(VLOOKUP(B58,'Country category'!$A$3:$A$50,1,FALSE)),"non-SSA","sub-Saharan Africa")</f>
        <v>sub-Saharan Africa</v>
      </c>
      <c r="D58">
        <v>2018</v>
      </c>
      <c r="E58">
        <v>36.200000000000003</v>
      </c>
    </row>
    <row r="59" spans="1:23">
      <c r="A59" t="s">
        <v>738</v>
      </c>
      <c r="B59" t="s">
        <v>136</v>
      </c>
      <c r="C59" t="str">
        <f>IF(ISERROR(VLOOKUP(B59,'Country category'!$A$3:$A$50,1,FALSE)),"non-SSA","sub-Saharan Africa")</f>
        <v>sub-Saharan Africa</v>
      </c>
      <c r="D59">
        <v>2019</v>
      </c>
      <c r="E59">
        <v>37.200000000000003</v>
      </c>
    </row>
    <row r="60" spans="1:23">
      <c r="A60" t="s">
        <v>738</v>
      </c>
      <c r="B60" t="s">
        <v>136</v>
      </c>
      <c r="C60" t="str">
        <f>IF(ISERROR(VLOOKUP(B60,'Country category'!$A$3:$A$50,1,FALSE)),"non-SSA","sub-Saharan Africa")</f>
        <v>sub-Saharan Africa</v>
      </c>
      <c r="D60">
        <v>2020</v>
      </c>
      <c r="E60">
        <v>36.6</v>
      </c>
    </row>
    <row r="61" spans="1:23" hidden="1">
      <c r="A61" t="s">
        <v>801</v>
      </c>
      <c r="B61" t="s">
        <v>239</v>
      </c>
      <c r="C61" t="str">
        <f>IF(ISERROR(VLOOKUP(B61,'Country category'!$A$3:$A$50,1,FALSE)),"non-SSA","sub-Saharan Africa")</f>
        <v>non-SSA</v>
      </c>
      <c r="D61">
        <v>2006</v>
      </c>
      <c r="E61">
        <v>66.3</v>
      </c>
      <c r="H61" t="s">
        <v>152</v>
      </c>
      <c r="I61">
        <v>47.2</v>
      </c>
      <c r="J61">
        <v>46.2</v>
      </c>
      <c r="K61">
        <v>45.2</v>
      </c>
      <c r="L61">
        <v>41</v>
      </c>
      <c r="M61">
        <v>36.799999999999997</v>
      </c>
      <c r="N61">
        <v>37.9</v>
      </c>
      <c r="O61">
        <v>37.200000000000003</v>
      </c>
      <c r="P61">
        <v>38.299999999999997</v>
      </c>
      <c r="Q61">
        <v>37.200000000000003</v>
      </c>
      <c r="R61">
        <v>38.299999999999997</v>
      </c>
      <c r="S61">
        <v>36</v>
      </c>
      <c r="T61">
        <v>34.200000000000003</v>
      </c>
      <c r="U61">
        <v>33.5</v>
      </c>
      <c r="V61">
        <v>34.4</v>
      </c>
      <c r="W61">
        <v>33.799999999999997</v>
      </c>
    </row>
    <row r="62" spans="1:23" hidden="1">
      <c r="A62" t="s">
        <v>801</v>
      </c>
      <c r="B62" t="s">
        <v>239</v>
      </c>
      <c r="C62" t="str">
        <f>IF(ISERROR(VLOOKUP(B62,'Country category'!$A$3:$A$50,1,FALSE)),"non-SSA","sub-Saharan Africa")</f>
        <v>non-SSA</v>
      </c>
      <c r="D62">
        <v>2007</v>
      </c>
      <c r="E62">
        <v>66.3</v>
      </c>
      <c r="H62" t="s">
        <v>153</v>
      </c>
      <c r="I62">
        <v>27.2</v>
      </c>
      <c r="J62">
        <v>28.6</v>
      </c>
      <c r="K62">
        <v>30</v>
      </c>
      <c r="L62">
        <v>31.45</v>
      </c>
      <c r="M62">
        <v>32.9</v>
      </c>
      <c r="N62">
        <v>34.799999999999997</v>
      </c>
      <c r="O62">
        <v>35.6</v>
      </c>
      <c r="P62">
        <v>37.599999999999987</v>
      </c>
      <c r="Q62">
        <v>37.599999999999987</v>
      </c>
      <c r="R62">
        <v>37.599999999999987</v>
      </c>
      <c r="S62">
        <v>37.400000000000013</v>
      </c>
      <c r="T62">
        <v>36.1</v>
      </c>
      <c r="U62">
        <v>36.1</v>
      </c>
      <c r="V62">
        <v>36.1</v>
      </c>
      <c r="W62">
        <v>35.4</v>
      </c>
    </row>
    <row r="63" spans="1:23" hidden="1">
      <c r="A63" t="s">
        <v>801</v>
      </c>
      <c r="B63" t="s">
        <v>239</v>
      </c>
      <c r="C63" t="str">
        <f>IF(ISERROR(VLOOKUP(B63,'Country category'!$A$3:$A$50,1,FALSE)),"non-SSA","sub-Saharan Africa")</f>
        <v>non-SSA</v>
      </c>
      <c r="D63">
        <v>2008</v>
      </c>
      <c r="E63">
        <v>66.3</v>
      </c>
      <c r="H63" t="s">
        <v>155</v>
      </c>
      <c r="I63">
        <v>53.5</v>
      </c>
      <c r="J63">
        <v>53.5</v>
      </c>
      <c r="K63">
        <v>53.5</v>
      </c>
      <c r="L63">
        <v>56.85</v>
      </c>
      <c r="M63">
        <v>60.2</v>
      </c>
      <c r="N63">
        <v>60.2</v>
      </c>
      <c r="O63">
        <v>60.2</v>
      </c>
      <c r="P63">
        <v>63.3</v>
      </c>
      <c r="Q63">
        <v>63.3</v>
      </c>
      <c r="R63">
        <v>68.600000000000009</v>
      </c>
      <c r="S63">
        <v>67.5</v>
      </c>
      <c r="T63">
        <v>66.900000000000006</v>
      </c>
      <c r="U63">
        <v>66.3</v>
      </c>
      <c r="V63">
        <v>66.3</v>
      </c>
      <c r="W63">
        <v>65</v>
      </c>
    </row>
    <row r="64" spans="1:23" hidden="1">
      <c r="A64" t="s">
        <v>801</v>
      </c>
      <c r="B64" t="s">
        <v>239</v>
      </c>
      <c r="C64" t="str">
        <f>IF(ISERROR(VLOOKUP(B64,'Country category'!$A$3:$A$50,1,FALSE)),"non-SSA","sub-Saharan Africa")</f>
        <v>non-SSA</v>
      </c>
      <c r="D64">
        <v>2009</v>
      </c>
      <c r="E64">
        <v>67.349999999999994</v>
      </c>
      <c r="H64" t="s">
        <v>156</v>
      </c>
      <c r="I64">
        <v>20.2</v>
      </c>
      <c r="J64">
        <v>20.55</v>
      </c>
      <c r="K64">
        <v>20.9</v>
      </c>
      <c r="L64">
        <v>24.4</v>
      </c>
      <c r="M64">
        <v>27.9</v>
      </c>
      <c r="N64">
        <v>27.9</v>
      </c>
      <c r="O64">
        <v>27.9</v>
      </c>
      <c r="P64">
        <v>28.4</v>
      </c>
      <c r="Q64">
        <v>30.1</v>
      </c>
      <c r="R64">
        <v>31.4</v>
      </c>
      <c r="S64">
        <v>31.4</v>
      </c>
      <c r="T64">
        <v>31.4</v>
      </c>
      <c r="U64">
        <v>31.4</v>
      </c>
      <c r="V64">
        <v>31.4</v>
      </c>
      <c r="W64">
        <v>30.8</v>
      </c>
    </row>
    <row r="65" spans="1:23" hidden="1">
      <c r="A65" t="s">
        <v>801</v>
      </c>
      <c r="B65" t="s">
        <v>239</v>
      </c>
      <c r="C65" t="str">
        <f>IF(ISERROR(VLOOKUP(B65,'Country category'!$A$3:$A$50,1,FALSE)),"non-SSA","sub-Saharan Africa")</f>
        <v>non-SSA</v>
      </c>
      <c r="D65">
        <v>2010</v>
      </c>
      <c r="E65">
        <v>68.400000000000006</v>
      </c>
      <c r="H65" t="s">
        <v>157</v>
      </c>
      <c r="I65">
        <v>20</v>
      </c>
      <c r="J65">
        <v>19.95</v>
      </c>
      <c r="K65">
        <v>19.899999999999999</v>
      </c>
      <c r="L65">
        <v>19.899999999999999</v>
      </c>
      <c r="M65">
        <v>19.899999999999999</v>
      </c>
      <c r="N65">
        <v>19.899999999999999</v>
      </c>
      <c r="O65">
        <v>14.3</v>
      </c>
      <c r="P65">
        <v>12.6</v>
      </c>
      <c r="Q65">
        <v>19.3</v>
      </c>
      <c r="R65">
        <v>19.3</v>
      </c>
      <c r="S65">
        <v>19.8</v>
      </c>
      <c r="T65">
        <v>19.8</v>
      </c>
      <c r="U65">
        <v>19.8</v>
      </c>
      <c r="V65">
        <v>26.3</v>
      </c>
      <c r="W65">
        <v>26.3</v>
      </c>
    </row>
    <row r="66" spans="1:23" hidden="1">
      <c r="A66" t="s">
        <v>801</v>
      </c>
      <c r="B66" t="s">
        <v>239</v>
      </c>
      <c r="C66" t="str">
        <f>IF(ISERROR(VLOOKUP(B66,'Country category'!$A$3:$A$50,1,FALSE)),"non-SSA","sub-Saharan Africa")</f>
        <v>non-SSA</v>
      </c>
      <c r="D66">
        <v>2011</v>
      </c>
      <c r="E66">
        <v>68.400000000000006</v>
      </c>
      <c r="H66" t="s">
        <v>158</v>
      </c>
      <c r="I66">
        <v>50.8</v>
      </c>
      <c r="J66">
        <v>49.35</v>
      </c>
      <c r="K66">
        <v>47.9</v>
      </c>
      <c r="L66">
        <v>47.5</v>
      </c>
      <c r="M66">
        <v>47.1</v>
      </c>
      <c r="N66">
        <v>47.1</v>
      </c>
      <c r="O66">
        <v>47.1</v>
      </c>
      <c r="P66">
        <v>51.3</v>
      </c>
      <c r="Q66">
        <v>51.3</v>
      </c>
      <c r="R66">
        <v>53.3</v>
      </c>
      <c r="S66">
        <v>53.3</v>
      </c>
      <c r="T66">
        <v>51.1</v>
      </c>
      <c r="U66">
        <v>51.1</v>
      </c>
      <c r="V66">
        <v>51.8</v>
      </c>
      <c r="W66">
        <v>50.5</v>
      </c>
    </row>
    <row r="67" spans="1:23" hidden="1">
      <c r="A67" t="s">
        <v>801</v>
      </c>
      <c r="B67" t="s">
        <v>239</v>
      </c>
      <c r="C67" t="str">
        <f>IF(ISERROR(VLOOKUP(B67,'Country category'!$A$3:$A$50,1,FALSE)),"non-SSA","sub-Saharan Africa")</f>
        <v>non-SSA</v>
      </c>
      <c r="D67">
        <v>2012</v>
      </c>
      <c r="E67">
        <v>68.400000000000006</v>
      </c>
      <c r="H67" t="s">
        <v>159</v>
      </c>
      <c r="I67">
        <v>64.800000000000011</v>
      </c>
      <c r="J67">
        <v>63.85</v>
      </c>
      <c r="K67">
        <v>62.9</v>
      </c>
      <c r="L67">
        <v>61.55</v>
      </c>
      <c r="M67">
        <v>60.2</v>
      </c>
      <c r="N67">
        <v>63.3</v>
      </c>
      <c r="O67">
        <v>66.599999999999994</v>
      </c>
      <c r="P67">
        <v>66.599999999999994</v>
      </c>
      <c r="Q67">
        <v>66.599999999999994</v>
      </c>
      <c r="R67">
        <v>65.900000000000006</v>
      </c>
      <c r="S67">
        <v>65.900000000000006</v>
      </c>
      <c r="T67">
        <v>66.399999999999991</v>
      </c>
      <c r="U67">
        <v>66.399999999999991</v>
      </c>
      <c r="V67">
        <v>65.400000000000006</v>
      </c>
      <c r="W67">
        <v>63</v>
      </c>
    </row>
    <row r="68" spans="1:23" hidden="1">
      <c r="A68" t="s">
        <v>801</v>
      </c>
      <c r="B68" t="s">
        <v>239</v>
      </c>
      <c r="C68" t="str">
        <f>IF(ISERROR(VLOOKUP(B68,'Country category'!$A$3:$A$50,1,FALSE)),"non-SSA","sub-Saharan Africa")</f>
        <v>non-SSA</v>
      </c>
      <c r="D68">
        <v>2013</v>
      </c>
      <c r="E68">
        <v>68.400000000000006</v>
      </c>
      <c r="H68" t="s">
        <v>160</v>
      </c>
      <c r="I68">
        <v>52.2</v>
      </c>
      <c r="J68">
        <v>52.35</v>
      </c>
      <c r="K68">
        <v>52.5</v>
      </c>
      <c r="L68">
        <v>51.6</v>
      </c>
      <c r="M68">
        <v>50.7</v>
      </c>
      <c r="N68">
        <v>50.7</v>
      </c>
      <c r="O68">
        <v>49.5</v>
      </c>
      <c r="P68">
        <v>49.5</v>
      </c>
      <c r="Q68">
        <v>49.5</v>
      </c>
      <c r="R68">
        <v>49.5</v>
      </c>
      <c r="S68">
        <v>53.099999999999987</v>
      </c>
      <c r="T68">
        <v>52.3</v>
      </c>
      <c r="U68">
        <v>53.5</v>
      </c>
      <c r="V68">
        <v>54.5</v>
      </c>
      <c r="W68">
        <v>53.2</v>
      </c>
    </row>
    <row r="69" spans="1:23" hidden="1">
      <c r="A69" t="s">
        <v>801</v>
      </c>
      <c r="B69" t="s">
        <v>239</v>
      </c>
      <c r="C69" t="str">
        <f>IF(ISERROR(VLOOKUP(B69,'Country category'!$A$3:$A$50,1,FALSE)),"non-SSA","sub-Saharan Africa")</f>
        <v>non-SSA</v>
      </c>
      <c r="D69">
        <v>2014</v>
      </c>
      <c r="E69">
        <v>68.400000000000006</v>
      </c>
      <c r="H69" t="s">
        <v>161</v>
      </c>
      <c r="I69">
        <v>58.2</v>
      </c>
      <c r="J69">
        <v>56.95</v>
      </c>
      <c r="K69">
        <v>55.7</v>
      </c>
      <c r="L69">
        <v>47.55</v>
      </c>
      <c r="M69">
        <v>39.4</v>
      </c>
      <c r="N69">
        <v>39.299999999999997</v>
      </c>
      <c r="O69">
        <v>39.299999999999997</v>
      </c>
      <c r="P69">
        <v>43.2</v>
      </c>
      <c r="Q69">
        <v>44.2</v>
      </c>
      <c r="R69">
        <v>48.5</v>
      </c>
      <c r="S69">
        <v>50.7</v>
      </c>
      <c r="T69">
        <v>51.1</v>
      </c>
      <c r="U69">
        <v>52.2</v>
      </c>
      <c r="V69">
        <v>56.4</v>
      </c>
      <c r="W69">
        <v>57</v>
      </c>
    </row>
    <row r="70" spans="1:23" hidden="1">
      <c r="A70" t="s">
        <v>801</v>
      </c>
      <c r="B70" t="s">
        <v>239</v>
      </c>
      <c r="C70" t="str">
        <f>IF(ISERROR(VLOOKUP(B70,'Country category'!$A$3:$A$50,1,FALSE)),"non-SSA","sub-Saharan Africa")</f>
        <v>non-SSA</v>
      </c>
      <c r="D70">
        <v>2015</v>
      </c>
      <c r="E70">
        <v>70.199999999999989</v>
      </c>
      <c r="H70" t="s">
        <v>162</v>
      </c>
      <c r="I70">
        <v>49.7</v>
      </c>
      <c r="J70">
        <v>50.5</v>
      </c>
      <c r="K70">
        <v>51.3</v>
      </c>
      <c r="L70">
        <v>54.85</v>
      </c>
      <c r="M70">
        <v>58.4</v>
      </c>
      <c r="N70">
        <v>58.4</v>
      </c>
      <c r="O70">
        <v>60.8</v>
      </c>
      <c r="P70">
        <v>60</v>
      </c>
      <c r="Q70">
        <v>56.6</v>
      </c>
      <c r="R70">
        <v>55.5</v>
      </c>
      <c r="S70">
        <v>55.5</v>
      </c>
      <c r="T70">
        <v>54.900000000000013</v>
      </c>
      <c r="U70">
        <v>54.900000000000013</v>
      </c>
      <c r="V70">
        <v>55</v>
      </c>
      <c r="W70">
        <v>57.400000000000013</v>
      </c>
    </row>
    <row r="71" spans="1:23" hidden="1">
      <c r="A71" t="s">
        <v>801</v>
      </c>
      <c r="B71" t="s">
        <v>239</v>
      </c>
      <c r="C71" t="str">
        <f>IF(ISERROR(VLOOKUP(B71,'Country category'!$A$3:$A$50,1,FALSE)),"non-SSA","sub-Saharan Africa")</f>
        <v>non-SSA</v>
      </c>
      <c r="D71">
        <v>2016</v>
      </c>
      <c r="E71">
        <v>69.599999999999994</v>
      </c>
      <c r="H71" t="s">
        <v>163</v>
      </c>
      <c r="I71">
        <v>59.900000000000013</v>
      </c>
      <c r="J71">
        <v>59.3</v>
      </c>
      <c r="K71">
        <v>58.7</v>
      </c>
      <c r="L71">
        <v>59.4</v>
      </c>
      <c r="M71">
        <v>60.099999999999987</v>
      </c>
      <c r="N71">
        <v>63.6</v>
      </c>
      <c r="O71">
        <v>51.2</v>
      </c>
      <c r="P71">
        <v>59</v>
      </c>
      <c r="Q71">
        <v>57.9</v>
      </c>
      <c r="R71">
        <v>57</v>
      </c>
      <c r="S71">
        <v>57</v>
      </c>
      <c r="T71">
        <v>56.4</v>
      </c>
      <c r="U71">
        <v>54.1</v>
      </c>
      <c r="V71">
        <v>49.2</v>
      </c>
      <c r="W71">
        <v>39.299999999999997</v>
      </c>
    </row>
    <row r="72" spans="1:23" hidden="1">
      <c r="A72" t="s">
        <v>801</v>
      </c>
      <c r="B72" t="s">
        <v>239</v>
      </c>
      <c r="C72" t="str">
        <f>IF(ISERROR(VLOOKUP(B72,'Country category'!$A$3:$A$50,1,FALSE)),"non-SSA","sub-Saharan Africa")</f>
        <v>non-SSA</v>
      </c>
      <c r="D72">
        <v>2017</v>
      </c>
      <c r="E72">
        <v>69.599999999999994</v>
      </c>
      <c r="H72" t="s">
        <v>164</v>
      </c>
      <c r="I72">
        <v>31.2</v>
      </c>
      <c r="J72">
        <v>35.15</v>
      </c>
      <c r="K72">
        <v>39.1</v>
      </c>
      <c r="L72">
        <v>38.85</v>
      </c>
      <c r="M72">
        <v>38.6</v>
      </c>
      <c r="N72">
        <v>41.7</v>
      </c>
      <c r="O72">
        <v>41.7</v>
      </c>
      <c r="P72">
        <v>41.7</v>
      </c>
      <c r="Q72">
        <v>41.7</v>
      </c>
      <c r="R72">
        <v>39.6</v>
      </c>
      <c r="S72">
        <v>39.6</v>
      </c>
      <c r="T72">
        <v>38.200000000000003</v>
      </c>
      <c r="U72">
        <v>38.200000000000003</v>
      </c>
      <c r="V72">
        <v>39.200000000000003</v>
      </c>
      <c r="W72">
        <v>39.200000000000003</v>
      </c>
    </row>
    <row r="73" spans="1:23" hidden="1">
      <c r="A73" t="s">
        <v>801</v>
      </c>
      <c r="B73" t="s">
        <v>239</v>
      </c>
      <c r="C73" t="str">
        <f>IF(ISERROR(VLOOKUP(B73,'Country category'!$A$3:$A$50,1,FALSE)),"non-SSA","sub-Saharan Africa")</f>
        <v>non-SSA</v>
      </c>
      <c r="D73">
        <v>2018</v>
      </c>
      <c r="E73">
        <v>70.199999999999989</v>
      </c>
      <c r="H73" t="s">
        <v>165</v>
      </c>
      <c r="I73">
        <v>80.399999999999991</v>
      </c>
      <c r="J73">
        <v>80.400000000000006</v>
      </c>
      <c r="K73">
        <v>80.399999999999991</v>
      </c>
      <c r="L73">
        <v>80.400000000000006</v>
      </c>
      <c r="M73">
        <v>80.399999999999991</v>
      </c>
      <c r="N73">
        <v>80.399999999999991</v>
      </c>
      <c r="O73">
        <v>81.7</v>
      </c>
      <c r="P73">
        <v>81.7</v>
      </c>
      <c r="Q73">
        <v>81.7</v>
      </c>
      <c r="R73">
        <v>82.8</v>
      </c>
      <c r="S73">
        <v>82.8</v>
      </c>
      <c r="T73">
        <v>82.2</v>
      </c>
      <c r="U73">
        <v>82.2</v>
      </c>
      <c r="V73">
        <v>82.2</v>
      </c>
      <c r="W73">
        <v>81.400000000000006</v>
      </c>
    </row>
    <row r="74" spans="1:23" hidden="1">
      <c r="A74" t="s">
        <v>801</v>
      </c>
      <c r="B74" t="s">
        <v>239</v>
      </c>
      <c r="C74" t="str">
        <f>IF(ISERROR(VLOOKUP(B74,'Country category'!$A$3:$A$50,1,FALSE)),"non-SSA","sub-Saharan Africa")</f>
        <v>non-SSA</v>
      </c>
      <c r="D74">
        <v>2019</v>
      </c>
      <c r="E74">
        <v>70.199999999999989</v>
      </c>
      <c r="H74" t="s">
        <v>166</v>
      </c>
      <c r="I74">
        <v>52.8</v>
      </c>
      <c r="J74">
        <v>53.85</v>
      </c>
      <c r="K74">
        <v>54.900000000000013</v>
      </c>
      <c r="L74">
        <v>51.95</v>
      </c>
      <c r="M74">
        <v>49</v>
      </c>
      <c r="N74">
        <v>49</v>
      </c>
      <c r="O74">
        <v>48.8</v>
      </c>
      <c r="P74">
        <v>47.7</v>
      </c>
      <c r="Q74">
        <v>46.6</v>
      </c>
      <c r="R74">
        <v>46</v>
      </c>
      <c r="S74">
        <v>40.200000000000003</v>
      </c>
      <c r="T74">
        <v>40.200000000000003</v>
      </c>
      <c r="U74">
        <v>38.5</v>
      </c>
      <c r="V74">
        <v>36.5</v>
      </c>
      <c r="W74">
        <v>35.099999999999987</v>
      </c>
    </row>
    <row r="75" spans="1:23" hidden="1">
      <c r="A75" t="s">
        <v>801</v>
      </c>
      <c r="B75" t="s">
        <v>239</v>
      </c>
      <c r="C75" t="str">
        <f>IF(ISERROR(VLOOKUP(B75,'Country category'!$A$3:$A$50,1,FALSE)),"non-SSA","sub-Saharan Africa")</f>
        <v>non-SSA</v>
      </c>
      <c r="D75">
        <v>2020</v>
      </c>
      <c r="E75">
        <v>69.5</v>
      </c>
      <c r="H75" t="s">
        <v>167</v>
      </c>
      <c r="I75">
        <v>65.400000000000006</v>
      </c>
      <c r="J75">
        <v>65.099999999999994</v>
      </c>
      <c r="K75">
        <v>64.800000000000011</v>
      </c>
      <c r="L75">
        <v>63.55</v>
      </c>
      <c r="M75">
        <v>62.3</v>
      </c>
      <c r="N75">
        <v>62.400000000000013</v>
      </c>
      <c r="O75">
        <v>62.400000000000013</v>
      </c>
      <c r="P75">
        <v>62.400000000000013</v>
      </c>
      <c r="Q75">
        <v>62.400000000000013</v>
      </c>
      <c r="R75">
        <v>63.099999999999987</v>
      </c>
      <c r="S75">
        <v>63.099999999999987</v>
      </c>
      <c r="T75">
        <v>63.099999999999987</v>
      </c>
      <c r="U75">
        <v>62.5</v>
      </c>
      <c r="V75">
        <v>64.3</v>
      </c>
      <c r="W75">
        <v>65.199999999999989</v>
      </c>
    </row>
    <row r="76" spans="1:23" hidden="1">
      <c r="A76" t="s">
        <v>802</v>
      </c>
      <c r="B76" t="s">
        <v>241</v>
      </c>
      <c r="C76" t="str">
        <f>IF(ISERROR(VLOOKUP(B76,'Country category'!$A$3:$A$50,1,FALSE)),"non-SSA","sub-Saharan Africa")</f>
        <v>non-SSA</v>
      </c>
      <c r="D76">
        <v>2006</v>
      </c>
      <c r="E76">
        <v>41.5</v>
      </c>
      <c r="H76" t="s">
        <v>168</v>
      </c>
      <c r="I76">
        <v>35.4</v>
      </c>
      <c r="J76">
        <v>34.75</v>
      </c>
      <c r="K76">
        <v>34.1</v>
      </c>
      <c r="L76">
        <v>33.950000000000003</v>
      </c>
      <c r="M76">
        <v>33.799999999999997</v>
      </c>
      <c r="N76">
        <v>41.6</v>
      </c>
      <c r="O76">
        <v>41.6</v>
      </c>
      <c r="P76">
        <v>40.799999999999997</v>
      </c>
      <c r="Q76">
        <v>40.200000000000003</v>
      </c>
      <c r="R76">
        <v>38.5</v>
      </c>
      <c r="S76">
        <v>39.6</v>
      </c>
      <c r="T76">
        <v>37.599999999999987</v>
      </c>
      <c r="U76">
        <v>37.599999999999987</v>
      </c>
      <c r="V76">
        <v>32.9</v>
      </c>
      <c r="W76">
        <v>32.9</v>
      </c>
    </row>
    <row r="77" spans="1:23" hidden="1">
      <c r="A77" t="s">
        <v>802</v>
      </c>
      <c r="B77" t="s">
        <v>241</v>
      </c>
      <c r="C77" t="str">
        <f>IF(ISERROR(VLOOKUP(B77,'Country category'!$A$3:$A$50,1,FALSE)),"non-SSA","sub-Saharan Africa")</f>
        <v>non-SSA</v>
      </c>
      <c r="D77">
        <v>2007</v>
      </c>
      <c r="E77">
        <v>41.2</v>
      </c>
      <c r="H77" t="s">
        <v>169</v>
      </c>
      <c r="I77">
        <v>35.200000000000003</v>
      </c>
      <c r="J77">
        <v>35.25</v>
      </c>
      <c r="K77">
        <v>35.299999999999997</v>
      </c>
      <c r="L77">
        <v>35</v>
      </c>
      <c r="M77">
        <v>34.700000000000003</v>
      </c>
      <c r="N77">
        <v>38.299999999999997</v>
      </c>
      <c r="O77">
        <v>37.700000000000003</v>
      </c>
      <c r="P77">
        <v>37.700000000000003</v>
      </c>
      <c r="Q77">
        <v>37.599999999999987</v>
      </c>
      <c r="R77">
        <v>46.2</v>
      </c>
      <c r="S77">
        <v>45</v>
      </c>
      <c r="T77">
        <v>44.400000000000013</v>
      </c>
      <c r="U77">
        <v>44.400000000000013</v>
      </c>
      <c r="V77">
        <v>41.2</v>
      </c>
      <c r="W77">
        <v>41</v>
      </c>
    </row>
    <row r="78" spans="1:23" hidden="1">
      <c r="A78" t="s">
        <v>802</v>
      </c>
      <c r="B78" t="s">
        <v>241</v>
      </c>
      <c r="C78" t="str">
        <f>IF(ISERROR(VLOOKUP(B78,'Country category'!$A$3:$A$50,1,FALSE)),"non-SSA","sub-Saharan Africa")</f>
        <v>non-SSA</v>
      </c>
      <c r="D78">
        <v>2008</v>
      </c>
      <c r="E78">
        <v>40.9</v>
      </c>
      <c r="H78" t="s">
        <v>170</v>
      </c>
      <c r="I78">
        <v>38.200000000000003</v>
      </c>
      <c r="J78">
        <v>37.65</v>
      </c>
      <c r="K78">
        <v>37.1</v>
      </c>
      <c r="L78">
        <v>34.799999999999997</v>
      </c>
      <c r="M78">
        <v>32.5</v>
      </c>
      <c r="N78">
        <v>32.5</v>
      </c>
      <c r="O78">
        <v>33.6</v>
      </c>
      <c r="P78">
        <v>33.799999999999997</v>
      </c>
      <c r="Q78">
        <v>32.5</v>
      </c>
      <c r="R78">
        <v>30.7</v>
      </c>
      <c r="S78">
        <v>30.7</v>
      </c>
      <c r="T78">
        <v>31.9</v>
      </c>
      <c r="U78">
        <v>33.5</v>
      </c>
      <c r="V78">
        <v>31.6</v>
      </c>
      <c r="W78">
        <v>31</v>
      </c>
    </row>
    <row r="79" spans="1:23" hidden="1">
      <c r="A79" t="s">
        <v>802</v>
      </c>
      <c r="B79" t="s">
        <v>241</v>
      </c>
      <c r="C79" t="str">
        <f>IF(ISERROR(VLOOKUP(B79,'Country category'!$A$3:$A$50,1,FALSE)),"non-SSA","sub-Saharan Africa")</f>
        <v>non-SSA</v>
      </c>
      <c r="D79">
        <v>2009</v>
      </c>
      <c r="E79">
        <v>40.9</v>
      </c>
      <c r="H79" t="s">
        <v>172</v>
      </c>
      <c r="I79">
        <v>53.7</v>
      </c>
      <c r="J79">
        <v>53.7</v>
      </c>
      <c r="K79">
        <v>53.7</v>
      </c>
      <c r="L79">
        <v>53.2</v>
      </c>
      <c r="M79">
        <v>52.7</v>
      </c>
      <c r="N79">
        <v>55.099999999999987</v>
      </c>
      <c r="O79">
        <v>60.9</v>
      </c>
      <c r="P79">
        <v>61.5</v>
      </c>
      <c r="Q79">
        <v>61.5</v>
      </c>
      <c r="R79">
        <v>60.8</v>
      </c>
      <c r="S79">
        <v>62.1</v>
      </c>
      <c r="T79">
        <v>61.5</v>
      </c>
      <c r="U79">
        <v>61.5</v>
      </c>
      <c r="V79">
        <v>58.099999999999987</v>
      </c>
      <c r="W79">
        <v>56.7</v>
      </c>
    </row>
    <row r="80" spans="1:23" hidden="1">
      <c r="A80" t="s">
        <v>802</v>
      </c>
      <c r="B80" t="s">
        <v>241</v>
      </c>
      <c r="C80" t="str">
        <f>IF(ISERROR(VLOOKUP(B80,'Country category'!$A$3:$A$50,1,FALSE)),"non-SSA","sub-Saharan Africa")</f>
        <v>non-SSA</v>
      </c>
      <c r="D80">
        <v>2010</v>
      </c>
      <c r="E80">
        <v>40.9</v>
      </c>
      <c r="H80" t="s">
        <v>174</v>
      </c>
      <c r="I80">
        <v>35.700000000000003</v>
      </c>
      <c r="J80">
        <v>38.4</v>
      </c>
      <c r="K80">
        <v>41.1</v>
      </c>
      <c r="L80">
        <v>43.1</v>
      </c>
      <c r="M80">
        <v>45.099999999999987</v>
      </c>
      <c r="N80">
        <v>45.099999999999987</v>
      </c>
      <c r="O80">
        <v>47.1</v>
      </c>
      <c r="P80">
        <v>46.4</v>
      </c>
      <c r="Q80">
        <v>45.599999999999987</v>
      </c>
      <c r="R80">
        <v>45.5</v>
      </c>
      <c r="S80">
        <v>45.5</v>
      </c>
      <c r="T80">
        <v>46.6</v>
      </c>
      <c r="U80">
        <v>46.6</v>
      </c>
      <c r="V80">
        <v>48.6</v>
      </c>
      <c r="W80">
        <v>48.6</v>
      </c>
    </row>
    <row r="81" spans="1:23" hidden="1">
      <c r="A81" t="s">
        <v>802</v>
      </c>
      <c r="B81" t="s">
        <v>241</v>
      </c>
      <c r="C81" t="str">
        <f>IF(ISERROR(VLOOKUP(B81,'Country category'!$A$3:$A$50,1,FALSE)),"non-SSA","sub-Saharan Africa")</f>
        <v>non-SSA</v>
      </c>
      <c r="D81">
        <v>2011</v>
      </c>
      <c r="E81">
        <v>40.9</v>
      </c>
      <c r="H81" t="s">
        <v>176</v>
      </c>
      <c r="I81">
        <v>79.099999999999994</v>
      </c>
      <c r="J81">
        <v>79.099999999999994</v>
      </c>
      <c r="K81">
        <v>79.099999999999994</v>
      </c>
      <c r="L81">
        <v>78.5</v>
      </c>
      <c r="M81">
        <v>77.900000000000006</v>
      </c>
      <c r="N81">
        <v>77.900000000000006</v>
      </c>
      <c r="O81">
        <v>77.900000000000006</v>
      </c>
      <c r="P81">
        <v>79</v>
      </c>
      <c r="Q81">
        <v>78.2</v>
      </c>
      <c r="R81">
        <v>75.599999999999994</v>
      </c>
      <c r="S81">
        <v>74.099999999999994</v>
      </c>
      <c r="T81">
        <v>72.400000000000006</v>
      </c>
      <c r="U81">
        <v>72.400000000000006</v>
      </c>
      <c r="V81">
        <v>72.400000000000006</v>
      </c>
      <c r="W81">
        <v>70.5</v>
      </c>
    </row>
    <row r="82" spans="1:23" hidden="1">
      <c r="A82" t="s">
        <v>802</v>
      </c>
      <c r="B82" t="s">
        <v>241</v>
      </c>
      <c r="C82" t="str">
        <f>IF(ISERROR(VLOOKUP(B82,'Country category'!$A$3:$A$50,1,FALSE)),"non-SSA","sub-Saharan Africa")</f>
        <v>non-SSA</v>
      </c>
      <c r="D82">
        <v>2012</v>
      </c>
      <c r="E82">
        <v>40.9</v>
      </c>
      <c r="H82" t="s">
        <v>178</v>
      </c>
      <c r="I82">
        <v>29</v>
      </c>
      <c r="J82">
        <v>28.55</v>
      </c>
      <c r="K82">
        <v>28.1</v>
      </c>
      <c r="L82">
        <v>26.15</v>
      </c>
      <c r="M82">
        <v>24.2</v>
      </c>
      <c r="N82">
        <v>23.8</v>
      </c>
      <c r="O82">
        <v>23.8</v>
      </c>
      <c r="P82">
        <v>25.4</v>
      </c>
      <c r="Q82">
        <v>25.4</v>
      </c>
      <c r="R82">
        <v>23.7</v>
      </c>
      <c r="S82">
        <v>23.7</v>
      </c>
      <c r="T82">
        <v>21.5</v>
      </c>
      <c r="U82">
        <v>21.5</v>
      </c>
      <c r="V82">
        <v>27</v>
      </c>
      <c r="W82">
        <v>25.4</v>
      </c>
    </row>
    <row r="83" spans="1:23" hidden="1">
      <c r="A83" t="s">
        <v>802</v>
      </c>
      <c r="B83" t="s">
        <v>241</v>
      </c>
      <c r="C83" t="str">
        <f>IF(ISERROR(VLOOKUP(B83,'Country category'!$A$3:$A$50,1,FALSE)),"non-SSA","sub-Saharan Africa")</f>
        <v>non-SSA</v>
      </c>
      <c r="D83">
        <v>2013</v>
      </c>
      <c r="E83">
        <v>40.200000000000003</v>
      </c>
      <c r="H83" t="s">
        <v>179</v>
      </c>
      <c r="I83">
        <v>51.8</v>
      </c>
      <c r="J83">
        <v>52.3</v>
      </c>
      <c r="K83">
        <v>52.8</v>
      </c>
      <c r="L83">
        <v>54.6</v>
      </c>
      <c r="M83">
        <v>56.4</v>
      </c>
      <c r="N83">
        <v>56.4</v>
      </c>
      <c r="O83">
        <v>58.8</v>
      </c>
      <c r="P83">
        <v>57.7</v>
      </c>
      <c r="Q83">
        <v>57.7</v>
      </c>
      <c r="R83">
        <v>55.8</v>
      </c>
      <c r="S83">
        <v>57.599999999999987</v>
      </c>
      <c r="T83">
        <v>54.7</v>
      </c>
      <c r="U83">
        <v>54.1</v>
      </c>
      <c r="V83">
        <v>51.6</v>
      </c>
      <c r="W83">
        <v>51</v>
      </c>
    </row>
    <row r="84" spans="1:23" hidden="1">
      <c r="A84" t="s">
        <v>802</v>
      </c>
      <c r="B84" t="s">
        <v>241</v>
      </c>
      <c r="C84" t="str">
        <f>IF(ISERROR(VLOOKUP(B84,'Country category'!$A$3:$A$50,1,FALSE)),"non-SSA","sub-Saharan Africa")</f>
        <v>non-SSA</v>
      </c>
      <c r="D84">
        <v>2014</v>
      </c>
      <c r="E84">
        <v>41.3</v>
      </c>
      <c r="H84" t="s">
        <v>180</v>
      </c>
      <c r="I84">
        <v>17.5</v>
      </c>
      <c r="J84">
        <v>20.9</v>
      </c>
      <c r="K84">
        <v>24.3</v>
      </c>
      <c r="L84">
        <v>29.4</v>
      </c>
      <c r="M84">
        <v>34.5</v>
      </c>
      <c r="N84">
        <v>34.5</v>
      </c>
      <c r="O84">
        <v>34.5</v>
      </c>
      <c r="P84">
        <v>34.5</v>
      </c>
      <c r="Q84">
        <v>34.5</v>
      </c>
      <c r="R84">
        <v>34.1</v>
      </c>
      <c r="S84">
        <v>33.200000000000003</v>
      </c>
      <c r="T84">
        <v>30.5</v>
      </c>
      <c r="U84">
        <v>31</v>
      </c>
      <c r="V84">
        <v>33</v>
      </c>
      <c r="W84">
        <v>28</v>
      </c>
    </row>
    <row r="85" spans="1:23" hidden="1">
      <c r="A85" t="s">
        <v>802</v>
      </c>
      <c r="B85" t="s">
        <v>241</v>
      </c>
      <c r="C85" t="str">
        <f>IF(ISERROR(VLOOKUP(B85,'Country category'!$A$3:$A$50,1,FALSE)),"non-SSA","sub-Saharan Africa")</f>
        <v>non-SSA</v>
      </c>
      <c r="D85">
        <v>2015</v>
      </c>
      <c r="E85">
        <v>40</v>
      </c>
      <c r="H85" t="s">
        <v>181</v>
      </c>
      <c r="I85">
        <v>51.4</v>
      </c>
      <c r="J85">
        <v>50.85</v>
      </c>
      <c r="K85">
        <v>50.3</v>
      </c>
      <c r="L85">
        <v>50.4</v>
      </c>
      <c r="M85">
        <v>50.5</v>
      </c>
      <c r="N85">
        <v>51.3</v>
      </c>
      <c r="O85">
        <v>51.6</v>
      </c>
      <c r="P85">
        <v>52.2</v>
      </c>
      <c r="Q85">
        <v>52.2</v>
      </c>
      <c r="R85">
        <v>52.2</v>
      </c>
      <c r="S85">
        <v>52.599999999999987</v>
      </c>
      <c r="T85">
        <v>50.9</v>
      </c>
      <c r="U85">
        <v>52</v>
      </c>
      <c r="V85">
        <v>50.2</v>
      </c>
      <c r="W85">
        <v>49.400000000000013</v>
      </c>
    </row>
    <row r="86" spans="1:23" hidden="1">
      <c r="A86" t="s">
        <v>802</v>
      </c>
      <c r="B86" t="s">
        <v>241</v>
      </c>
      <c r="C86" t="str">
        <f>IF(ISERROR(VLOOKUP(B86,'Country category'!$A$3:$A$50,1,FALSE)),"non-SSA","sub-Saharan Africa")</f>
        <v>non-SSA</v>
      </c>
      <c r="D86">
        <v>2016</v>
      </c>
      <c r="E86">
        <v>38.799999999999997</v>
      </c>
      <c r="H86" t="s">
        <v>182</v>
      </c>
      <c r="I86">
        <v>52.5</v>
      </c>
      <c r="J86">
        <v>52.5</v>
      </c>
      <c r="K86">
        <v>52.5</v>
      </c>
      <c r="L86">
        <v>54.65</v>
      </c>
      <c r="M86">
        <v>56.8</v>
      </c>
      <c r="N86">
        <v>61.900000000000013</v>
      </c>
      <c r="O86">
        <v>62.599999999999987</v>
      </c>
      <c r="P86">
        <v>62.599999999999987</v>
      </c>
      <c r="Q86">
        <v>63.9</v>
      </c>
      <c r="R86">
        <v>62.8</v>
      </c>
      <c r="S86">
        <v>59.900000000000013</v>
      </c>
      <c r="T86">
        <v>56.8</v>
      </c>
      <c r="U86">
        <v>56.1</v>
      </c>
      <c r="V86">
        <v>50.9</v>
      </c>
      <c r="W86">
        <v>48.6</v>
      </c>
    </row>
    <row r="87" spans="1:23" hidden="1">
      <c r="A87" t="s">
        <v>802</v>
      </c>
      <c r="B87" t="s">
        <v>241</v>
      </c>
      <c r="C87" t="str">
        <f>IF(ISERROR(VLOOKUP(B87,'Country category'!$A$3:$A$50,1,FALSE)),"non-SSA","sub-Saharan Africa")</f>
        <v>non-SSA</v>
      </c>
      <c r="D87">
        <v>2017</v>
      </c>
      <c r="E87">
        <v>41.1</v>
      </c>
      <c r="H87" t="s">
        <v>183</v>
      </c>
      <c r="I87">
        <v>26.2</v>
      </c>
      <c r="J87">
        <v>25.75</v>
      </c>
      <c r="K87">
        <v>25.3</v>
      </c>
      <c r="L87">
        <v>25.85</v>
      </c>
      <c r="M87">
        <v>26.4</v>
      </c>
      <c r="N87">
        <v>26.8</v>
      </c>
      <c r="O87">
        <v>26.7</v>
      </c>
      <c r="P87">
        <v>26.7</v>
      </c>
      <c r="Q87">
        <v>27.8</v>
      </c>
      <c r="R87">
        <v>30.5</v>
      </c>
      <c r="S87">
        <v>30.5</v>
      </c>
      <c r="T87">
        <v>31.6</v>
      </c>
      <c r="U87">
        <v>31.6</v>
      </c>
      <c r="V87">
        <v>31.6</v>
      </c>
      <c r="W87">
        <v>31.6</v>
      </c>
    </row>
    <row r="88" spans="1:23" hidden="1">
      <c r="A88" t="s">
        <v>802</v>
      </c>
      <c r="B88" t="s">
        <v>241</v>
      </c>
      <c r="C88" t="str">
        <f>IF(ISERROR(VLOOKUP(B88,'Country category'!$A$3:$A$50,1,FALSE)),"non-SSA","sub-Saharan Africa")</f>
        <v>non-SSA</v>
      </c>
      <c r="D88">
        <v>2018</v>
      </c>
      <c r="E88">
        <v>47.9</v>
      </c>
    </row>
    <row r="89" spans="1:23" hidden="1">
      <c r="A89" t="s">
        <v>802</v>
      </c>
      <c r="B89" t="s">
        <v>241</v>
      </c>
      <c r="C89" t="str">
        <f>IF(ISERROR(VLOOKUP(B89,'Country category'!$A$3:$A$50,1,FALSE)),"non-SSA","sub-Saharan Africa")</f>
        <v>non-SSA</v>
      </c>
      <c r="D89">
        <v>2019</v>
      </c>
      <c r="E89">
        <v>55.4</v>
      </c>
    </row>
    <row r="90" spans="1:23" hidden="1">
      <c r="A90" t="s">
        <v>802</v>
      </c>
      <c r="B90" t="s">
        <v>241</v>
      </c>
      <c r="C90" t="str">
        <f>IF(ISERROR(VLOOKUP(B90,'Country category'!$A$3:$A$50,1,FALSE)),"non-SSA","sub-Saharan Africa")</f>
        <v>non-SSA</v>
      </c>
      <c r="D90">
        <v>2020</v>
      </c>
      <c r="E90">
        <v>53.5</v>
      </c>
    </row>
    <row r="91" spans="1:23" hidden="1">
      <c r="A91" t="s">
        <v>803</v>
      </c>
      <c r="B91" t="s">
        <v>247</v>
      </c>
      <c r="C91" t="str">
        <f>IF(ISERROR(VLOOKUP(B91,'Country category'!$A$3:$A$50,1,FALSE)),"non-SSA","sub-Saharan Africa")</f>
        <v>non-SSA</v>
      </c>
      <c r="D91">
        <v>2006</v>
      </c>
      <c r="E91">
        <v>90.9</v>
      </c>
    </row>
    <row r="92" spans="1:23" hidden="1">
      <c r="A92" t="s">
        <v>803</v>
      </c>
      <c r="B92" t="s">
        <v>247</v>
      </c>
      <c r="C92" t="str">
        <f>IF(ISERROR(VLOOKUP(B92,'Country category'!$A$3:$A$50,1,FALSE)),"non-SSA","sub-Saharan Africa")</f>
        <v>non-SSA</v>
      </c>
      <c r="D92">
        <v>2007</v>
      </c>
      <c r="E92">
        <v>90.9</v>
      </c>
    </row>
    <row r="93" spans="1:23" hidden="1">
      <c r="A93" t="s">
        <v>803</v>
      </c>
      <c r="B93" t="s">
        <v>247</v>
      </c>
      <c r="C93" t="str">
        <f>IF(ISERROR(VLOOKUP(B93,'Country category'!$A$3:$A$50,1,FALSE)),"non-SSA","sub-Saharan Africa")</f>
        <v>non-SSA</v>
      </c>
      <c r="D93">
        <v>2008</v>
      </c>
      <c r="E93">
        <v>90.9</v>
      </c>
    </row>
    <row r="94" spans="1:23" hidden="1">
      <c r="A94" t="s">
        <v>803</v>
      </c>
      <c r="B94" t="s">
        <v>247</v>
      </c>
      <c r="C94" t="str">
        <f>IF(ISERROR(VLOOKUP(B94,'Country category'!$A$3:$A$50,1,FALSE)),"non-SSA","sub-Saharan Africa")</f>
        <v>non-SSA</v>
      </c>
      <c r="D94">
        <v>2009</v>
      </c>
      <c r="E94">
        <v>91.55</v>
      </c>
    </row>
    <row r="95" spans="1:23" hidden="1">
      <c r="A95" t="s">
        <v>803</v>
      </c>
      <c r="B95" t="s">
        <v>247</v>
      </c>
      <c r="C95" t="str">
        <f>IF(ISERROR(VLOOKUP(B95,'Country category'!$A$3:$A$50,1,FALSE)),"non-SSA","sub-Saharan Africa")</f>
        <v>non-SSA</v>
      </c>
      <c r="D95">
        <v>2010</v>
      </c>
      <c r="E95">
        <v>92.2</v>
      </c>
    </row>
    <row r="96" spans="1:23" hidden="1">
      <c r="A96" t="s">
        <v>803</v>
      </c>
      <c r="B96" t="s">
        <v>247</v>
      </c>
      <c r="C96" t="str">
        <f>IF(ISERROR(VLOOKUP(B96,'Country category'!$A$3:$A$50,1,FALSE)),"non-SSA","sub-Saharan Africa")</f>
        <v>non-SSA</v>
      </c>
      <c r="D96">
        <v>2011</v>
      </c>
      <c r="E96">
        <v>92.2</v>
      </c>
    </row>
    <row r="97" spans="1:5" hidden="1">
      <c r="A97" t="s">
        <v>803</v>
      </c>
      <c r="B97" t="s">
        <v>247</v>
      </c>
      <c r="C97" t="str">
        <f>IF(ISERROR(VLOOKUP(B97,'Country category'!$A$3:$A$50,1,FALSE)),"non-SSA","sub-Saharan Africa")</f>
        <v>non-SSA</v>
      </c>
      <c r="D97">
        <v>2012</v>
      </c>
      <c r="E97">
        <v>92.2</v>
      </c>
    </row>
    <row r="98" spans="1:5" hidden="1">
      <c r="A98" t="s">
        <v>803</v>
      </c>
      <c r="B98" t="s">
        <v>247</v>
      </c>
      <c r="C98" t="str">
        <f>IF(ISERROR(VLOOKUP(B98,'Country category'!$A$3:$A$50,1,FALSE)),"non-SSA","sub-Saharan Africa")</f>
        <v>non-SSA</v>
      </c>
      <c r="D98">
        <v>2013</v>
      </c>
      <c r="E98">
        <v>91.300000000000011</v>
      </c>
    </row>
    <row r="99" spans="1:5" hidden="1">
      <c r="A99" t="s">
        <v>803</v>
      </c>
      <c r="B99" t="s">
        <v>247</v>
      </c>
      <c r="C99" t="str">
        <f>IF(ISERROR(VLOOKUP(B99,'Country category'!$A$3:$A$50,1,FALSE)),"non-SSA","sub-Saharan Africa")</f>
        <v>non-SSA</v>
      </c>
      <c r="D99">
        <v>2014</v>
      </c>
      <c r="E99">
        <v>90.1</v>
      </c>
    </row>
    <row r="100" spans="1:5" hidden="1">
      <c r="A100" t="s">
        <v>803</v>
      </c>
      <c r="B100" t="s">
        <v>247</v>
      </c>
      <c r="C100" t="str">
        <f>IF(ISERROR(VLOOKUP(B100,'Country category'!$A$3:$A$50,1,FALSE)),"non-SSA","sub-Saharan Africa")</f>
        <v>non-SSA</v>
      </c>
      <c r="D100">
        <v>2015</v>
      </c>
      <c r="E100">
        <v>90.1</v>
      </c>
    </row>
    <row r="101" spans="1:5" hidden="1">
      <c r="A101" t="s">
        <v>803</v>
      </c>
      <c r="B101" t="s">
        <v>247</v>
      </c>
      <c r="C101" t="str">
        <f>IF(ISERROR(VLOOKUP(B101,'Country category'!$A$3:$A$50,1,FALSE)),"non-SSA","sub-Saharan Africa")</f>
        <v>non-SSA</v>
      </c>
      <c r="D101">
        <v>2016</v>
      </c>
      <c r="E101">
        <v>90.1</v>
      </c>
    </row>
    <row r="102" spans="1:5" hidden="1">
      <c r="A102" t="s">
        <v>803</v>
      </c>
      <c r="B102" t="s">
        <v>247</v>
      </c>
      <c r="C102" t="str">
        <f>IF(ISERROR(VLOOKUP(B102,'Country category'!$A$3:$A$50,1,FALSE)),"non-SSA","sub-Saharan Africa")</f>
        <v>non-SSA</v>
      </c>
      <c r="D102">
        <v>2017</v>
      </c>
      <c r="E102">
        <v>90.9</v>
      </c>
    </row>
    <row r="103" spans="1:5" hidden="1">
      <c r="A103" t="s">
        <v>803</v>
      </c>
      <c r="B103" t="s">
        <v>247</v>
      </c>
      <c r="C103" t="str">
        <f>IF(ISERROR(VLOOKUP(B103,'Country category'!$A$3:$A$50,1,FALSE)),"non-SSA","sub-Saharan Africa")</f>
        <v>non-SSA</v>
      </c>
      <c r="D103">
        <v>2018</v>
      </c>
      <c r="E103">
        <v>90.9</v>
      </c>
    </row>
    <row r="104" spans="1:5" hidden="1">
      <c r="A104" t="s">
        <v>803</v>
      </c>
      <c r="B104" t="s">
        <v>247</v>
      </c>
      <c r="C104" t="str">
        <f>IF(ISERROR(VLOOKUP(B104,'Country category'!$A$3:$A$50,1,FALSE)),"non-SSA","sub-Saharan Africa")</f>
        <v>non-SSA</v>
      </c>
      <c r="D104">
        <v>2019</v>
      </c>
      <c r="E104">
        <v>90.9</v>
      </c>
    </row>
    <row r="105" spans="1:5" hidden="1">
      <c r="A105" t="s">
        <v>803</v>
      </c>
      <c r="B105" t="s">
        <v>247</v>
      </c>
      <c r="C105" t="str">
        <f>IF(ISERROR(VLOOKUP(B105,'Country category'!$A$3:$A$50,1,FALSE)),"non-SSA","sub-Saharan Africa")</f>
        <v>non-SSA</v>
      </c>
      <c r="D105">
        <v>2020</v>
      </c>
      <c r="E105">
        <v>89.600000000000009</v>
      </c>
    </row>
    <row r="106" spans="1:5" hidden="1">
      <c r="A106" t="s">
        <v>804</v>
      </c>
      <c r="B106" t="s">
        <v>249</v>
      </c>
      <c r="C106" t="str">
        <f>IF(ISERROR(VLOOKUP(B106,'Country category'!$A$3:$A$50,1,FALSE)),"non-SSA","sub-Saharan Africa")</f>
        <v>non-SSA</v>
      </c>
      <c r="D106">
        <v>2006</v>
      </c>
      <c r="E106">
        <v>86.899999999999991</v>
      </c>
    </row>
    <row r="107" spans="1:5" hidden="1">
      <c r="A107" t="s">
        <v>804</v>
      </c>
      <c r="B107" t="s">
        <v>249</v>
      </c>
      <c r="C107" t="str">
        <f>IF(ISERROR(VLOOKUP(B107,'Country category'!$A$3:$A$50,1,FALSE)),"non-SSA","sub-Saharan Africa")</f>
        <v>non-SSA</v>
      </c>
      <c r="D107">
        <v>2007</v>
      </c>
      <c r="E107">
        <v>85.9</v>
      </c>
    </row>
    <row r="108" spans="1:5" hidden="1">
      <c r="A108" t="s">
        <v>804</v>
      </c>
      <c r="B108" t="s">
        <v>249</v>
      </c>
      <c r="C108" t="str">
        <f>IF(ISERROR(VLOOKUP(B108,'Country category'!$A$3:$A$50,1,FALSE)),"non-SSA","sub-Saharan Africa")</f>
        <v>non-SSA</v>
      </c>
      <c r="D108">
        <v>2008</v>
      </c>
      <c r="E108">
        <v>84.9</v>
      </c>
    </row>
    <row r="109" spans="1:5" hidden="1">
      <c r="A109" t="s">
        <v>804</v>
      </c>
      <c r="B109" t="s">
        <v>249</v>
      </c>
      <c r="C109" t="str">
        <f>IF(ISERROR(VLOOKUP(B109,'Country category'!$A$3:$A$50,1,FALSE)),"non-SSA","sub-Saharan Africa")</f>
        <v>non-SSA</v>
      </c>
      <c r="D109">
        <v>2009</v>
      </c>
      <c r="E109">
        <v>84.9</v>
      </c>
    </row>
    <row r="110" spans="1:5" hidden="1">
      <c r="A110" t="s">
        <v>804</v>
      </c>
      <c r="B110" t="s">
        <v>249</v>
      </c>
      <c r="C110" t="str">
        <f>IF(ISERROR(VLOOKUP(B110,'Country category'!$A$3:$A$50,1,FALSE)),"non-SSA","sub-Saharan Africa")</f>
        <v>non-SSA</v>
      </c>
      <c r="D110">
        <v>2010</v>
      </c>
      <c r="E110">
        <v>84.9</v>
      </c>
    </row>
    <row r="111" spans="1:5" hidden="1">
      <c r="A111" t="s">
        <v>804</v>
      </c>
      <c r="B111" t="s">
        <v>249</v>
      </c>
      <c r="C111" t="str">
        <f>IF(ISERROR(VLOOKUP(B111,'Country category'!$A$3:$A$50,1,FALSE)),"non-SSA","sub-Saharan Africa")</f>
        <v>non-SSA</v>
      </c>
      <c r="D111">
        <v>2011</v>
      </c>
      <c r="E111">
        <v>84.9</v>
      </c>
    </row>
    <row r="112" spans="1:5" hidden="1">
      <c r="A112" t="s">
        <v>804</v>
      </c>
      <c r="B112" t="s">
        <v>249</v>
      </c>
      <c r="C112" t="str">
        <f>IF(ISERROR(VLOOKUP(B112,'Country category'!$A$3:$A$50,1,FALSE)),"non-SSA","sub-Saharan Africa")</f>
        <v>non-SSA</v>
      </c>
      <c r="D112">
        <v>2012</v>
      </c>
      <c r="E112">
        <v>86.199999999999989</v>
      </c>
    </row>
    <row r="113" spans="1:5" hidden="1">
      <c r="A113" t="s">
        <v>804</v>
      </c>
      <c r="B113" t="s">
        <v>249</v>
      </c>
      <c r="C113" t="str">
        <f>IF(ISERROR(VLOOKUP(B113,'Country category'!$A$3:$A$50,1,FALSE)),"non-SSA","sub-Saharan Africa")</f>
        <v>non-SSA</v>
      </c>
      <c r="D113">
        <v>2013</v>
      </c>
      <c r="E113">
        <v>84.800000000000011</v>
      </c>
    </row>
    <row r="114" spans="1:5" hidden="1">
      <c r="A114" t="s">
        <v>804</v>
      </c>
      <c r="B114" t="s">
        <v>249</v>
      </c>
      <c r="C114" t="str">
        <f>IF(ISERROR(VLOOKUP(B114,'Country category'!$A$3:$A$50,1,FALSE)),"non-SSA","sub-Saharan Africa")</f>
        <v>non-SSA</v>
      </c>
      <c r="D114">
        <v>2014</v>
      </c>
      <c r="E114">
        <v>85.399999999999991</v>
      </c>
    </row>
    <row r="115" spans="1:5" hidden="1">
      <c r="A115" t="s">
        <v>804</v>
      </c>
      <c r="B115" t="s">
        <v>249</v>
      </c>
      <c r="C115" t="str">
        <f>IF(ISERROR(VLOOKUP(B115,'Country category'!$A$3:$A$50,1,FALSE)),"non-SSA","sub-Saharan Africa")</f>
        <v>non-SSA</v>
      </c>
      <c r="D115">
        <v>2015</v>
      </c>
      <c r="E115">
        <v>85.399999999999991</v>
      </c>
    </row>
    <row r="116" spans="1:5" hidden="1">
      <c r="A116" t="s">
        <v>804</v>
      </c>
      <c r="B116" t="s">
        <v>249</v>
      </c>
      <c r="C116" t="str">
        <f>IF(ISERROR(VLOOKUP(B116,'Country category'!$A$3:$A$50,1,FALSE)),"non-SSA","sub-Saharan Africa")</f>
        <v>non-SSA</v>
      </c>
      <c r="D116">
        <v>2016</v>
      </c>
      <c r="E116">
        <v>84.1</v>
      </c>
    </row>
    <row r="117" spans="1:5" hidden="1">
      <c r="A117" t="s">
        <v>804</v>
      </c>
      <c r="B117" t="s">
        <v>249</v>
      </c>
      <c r="C117" t="str">
        <f>IF(ISERROR(VLOOKUP(B117,'Country category'!$A$3:$A$50,1,FALSE)),"non-SSA","sub-Saharan Africa")</f>
        <v>non-SSA</v>
      </c>
      <c r="D117">
        <v>2017</v>
      </c>
      <c r="E117">
        <v>84.2</v>
      </c>
    </row>
    <row r="118" spans="1:5" hidden="1">
      <c r="A118" t="s">
        <v>804</v>
      </c>
      <c r="B118" t="s">
        <v>249</v>
      </c>
      <c r="C118" t="str">
        <f>IF(ISERROR(VLOOKUP(B118,'Country category'!$A$3:$A$50,1,FALSE)),"non-SSA","sub-Saharan Africa")</f>
        <v>non-SSA</v>
      </c>
      <c r="D118">
        <v>2018</v>
      </c>
      <c r="E118">
        <v>82.899999999999991</v>
      </c>
    </row>
    <row r="119" spans="1:5" hidden="1">
      <c r="A119" t="s">
        <v>804</v>
      </c>
      <c r="B119" t="s">
        <v>249</v>
      </c>
      <c r="C119" t="str">
        <f>IF(ISERROR(VLOOKUP(B119,'Country category'!$A$3:$A$50,1,FALSE)),"non-SSA","sub-Saharan Africa")</f>
        <v>non-SSA</v>
      </c>
      <c r="D119">
        <v>2019</v>
      </c>
      <c r="E119">
        <v>82.899999999999991</v>
      </c>
    </row>
    <row r="120" spans="1:5" hidden="1">
      <c r="A120" t="s">
        <v>804</v>
      </c>
      <c r="B120" t="s">
        <v>249</v>
      </c>
      <c r="C120" t="str">
        <f>IF(ISERROR(VLOOKUP(B120,'Country category'!$A$3:$A$50,1,FALSE)),"non-SSA","sub-Saharan Africa")</f>
        <v>non-SSA</v>
      </c>
      <c r="D120">
        <v>2020</v>
      </c>
      <c r="E120">
        <v>81.599999999999994</v>
      </c>
    </row>
    <row r="121" spans="1:5" hidden="1">
      <c r="A121" t="s">
        <v>805</v>
      </c>
      <c r="B121" t="s">
        <v>251</v>
      </c>
      <c r="C121" t="str">
        <f>IF(ISERROR(VLOOKUP(B121,'Country category'!$A$3:$A$50,1,FALSE)),"non-SSA","sub-Saharan Africa")</f>
        <v>non-SSA</v>
      </c>
      <c r="D121">
        <v>2006</v>
      </c>
      <c r="E121">
        <v>33.1</v>
      </c>
    </row>
    <row r="122" spans="1:5" hidden="1">
      <c r="A122" t="s">
        <v>805</v>
      </c>
      <c r="B122" t="s">
        <v>251</v>
      </c>
      <c r="C122" t="str">
        <f>IF(ISERROR(VLOOKUP(B122,'Country category'!$A$3:$A$50,1,FALSE)),"non-SSA","sub-Saharan Africa")</f>
        <v>non-SSA</v>
      </c>
      <c r="D122">
        <v>2007</v>
      </c>
      <c r="E122">
        <v>32.5</v>
      </c>
    </row>
    <row r="123" spans="1:5" hidden="1">
      <c r="A123" t="s">
        <v>805</v>
      </c>
      <c r="B123" t="s">
        <v>251</v>
      </c>
      <c r="C123" t="str">
        <f>IF(ISERROR(VLOOKUP(B123,'Country category'!$A$3:$A$50,1,FALSE)),"non-SSA","sub-Saharan Africa")</f>
        <v>non-SSA</v>
      </c>
      <c r="D123">
        <v>2008</v>
      </c>
      <c r="E123">
        <v>31.9</v>
      </c>
    </row>
    <row r="124" spans="1:5" hidden="1">
      <c r="A124" t="s">
        <v>805</v>
      </c>
      <c r="B124" t="s">
        <v>251</v>
      </c>
      <c r="C124" t="str">
        <f>IF(ISERROR(VLOOKUP(B124,'Country category'!$A$3:$A$50,1,FALSE)),"non-SSA","sub-Saharan Africa")</f>
        <v>non-SSA</v>
      </c>
      <c r="D124">
        <v>2009</v>
      </c>
      <c r="E124">
        <v>31.7</v>
      </c>
    </row>
    <row r="125" spans="1:5" hidden="1">
      <c r="A125" t="s">
        <v>805</v>
      </c>
      <c r="B125" t="s">
        <v>251</v>
      </c>
      <c r="C125" t="str">
        <f>IF(ISERROR(VLOOKUP(B125,'Country category'!$A$3:$A$50,1,FALSE)),"non-SSA","sub-Saharan Africa")</f>
        <v>non-SSA</v>
      </c>
      <c r="D125">
        <v>2010</v>
      </c>
      <c r="E125">
        <v>31.5</v>
      </c>
    </row>
    <row r="126" spans="1:5" hidden="1">
      <c r="A126" t="s">
        <v>805</v>
      </c>
      <c r="B126" t="s">
        <v>251</v>
      </c>
      <c r="C126" t="str">
        <f>IF(ISERROR(VLOOKUP(B126,'Country category'!$A$3:$A$50,1,FALSE)),"non-SSA","sub-Saharan Africa")</f>
        <v>non-SSA</v>
      </c>
      <c r="D126">
        <v>2011</v>
      </c>
      <c r="E126">
        <v>31.5</v>
      </c>
    </row>
    <row r="127" spans="1:5" hidden="1">
      <c r="A127" t="s">
        <v>805</v>
      </c>
      <c r="B127" t="s">
        <v>251</v>
      </c>
      <c r="C127" t="str">
        <f>IF(ISERROR(VLOOKUP(B127,'Country category'!$A$3:$A$50,1,FALSE)),"non-SSA","sub-Saharan Africa")</f>
        <v>non-SSA</v>
      </c>
      <c r="D127">
        <v>2012</v>
      </c>
      <c r="E127">
        <v>31.5</v>
      </c>
    </row>
    <row r="128" spans="1:5" hidden="1">
      <c r="A128" t="s">
        <v>805</v>
      </c>
      <c r="B128" t="s">
        <v>251</v>
      </c>
      <c r="C128" t="str">
        <f>IF(ISERROR(VLOOKUP(B128,'Country category'!$A$3:$A$50,1,FALSE)),"non-SSA","sub-Saharan Africa")</f>
        <v>non-SSA</v>
      </c>
      <c r="D128">
        <v>2013</v>
      </c>
      <c r="E128">
        <v>30.6</v>
      </c>
    </row>
    <row r="129" spans="1:5" hidden="1">
      <c r="A129" t="s">
        <v>805</v>
      </c>
      <c r="B129" t="s">
        <v>251</v>
      </c>
      <c r="C129" t="str">
        <f>IF(ISERROR(VLOOKUP(B129,'Country category'!$A$3:$A$50,1,FALSE)),"non-SSA","sub-Saharan Africa")</f>
        <v>non-SSA</v>
      </c>
      <c r="D129">
        <v>2014</v>
      </c>
      <c r="E129">
        <v>28.3</v>
      </c>
    </row>
    <row r="130" spans="1:5" hidden="1">
      <c r="A130" t="s">
        <v>805</v>
      </c>
      <c r="B130" t="s">
        <v>251</v>
      </c>
      <c r="C130" t="str">
        <f>IF(ISERROR(VLOOKUP(B130,'Country category'!$A$3:$A$50,1,FALSE)),"non-SSA","sub-Saharan Africa")</f>
        <v>non-SSA</v>
      </c>
      <c r="D130">
        <v>2015</v>
      </c>
      <c r="E130">
        <v>27.1</v>
      </c>
    </row>
    <row r="131" spans="1:5" hidden="1">
      <c r="A131" t="s">
        <v>805</v>
      </c>
      <c r="B131" t="s">
        <v>251</v>
      </c>
      <c r="C131" t="str">
        <f>IF(ISERROR(VLOOKUP(B131,'Country category'!$A$3:$A$50,1,FALSE)),"non-SSA","sub-Saharan Africa")</f>
        <v>non-SSA</v>
      </c>
      <c r="D131">
        <v>2016</v>
      </c>
      <c r="E131">
        <v>26.5</v>
      </c>
    </row>
    <row r="132" spans="1:5" hidden="1">
      <c r="A132" t="s">
        <v>805</v>
      </c>
      <c r="B132" t="s">
        <v>251</v>
      </c>
      <c r="C132" t="str">
        <f>IF(ISERROR(VLOOKUP(B132,'Country category'!$A$3:$A$50,1,FALSE)),"non-SSA","sub-Saharan Africa")</f>
        <v>non-SSA</v>
      </c>
      <c r="D132">
        <v>2017</v>
      </c>
      <c r="E132">
        <v>26.5</v>
      </c>
    </row>
    <row r="133" spans="1:5" hidden="1">
      <c r="A133" t="s">
        <v>805</v>
      </c>
      <c r="B133" t="s">
        <v>251</v>
      </c>
      <c r="C133" t="str">
        <f>IF(ISERROR(VLOOKUP(B133,'Country category'!$A$3:$A$50,1,FALSE)),"non-SSA","sub-Saharan Africa")</f>
        <v>non-SSA</v>
      </c>
      <c r="D133">
        <v>2018</v>
      </c>
      <c r="E133">
        <v>26.5</v>
      </c>
    </row>
    <row r="134" spans="1:5" hidden="1">
      <c r="A134" t="s">
        <v>805</v>
      </c>
      <c r="B134" t="s">
        <v>251</v>
      </c>
      <c r="C134" t="str">
        <f>IF(ISERROR(VLOOKUP(B134,'Country category'!$A$3:$A$50,1,FALSE)),"non-SSA","sub-Saharan Africa")</f>
        <v>non-SSA</v>
      </c>
      <c r="D134">
        <v>2019</v>
      </c>
      <c r="E134">
        <v>27.5</v>
      </c>
    </row>
    <row r="135" spans="1:5" hidden="1">
      <c r="A135" t="s">
        <v>805</v>
      </c>
      <c r="B135" t="s">
        <v>251</v>
      </c>
      <c r="C135" t="str">
        <f>IF(ISERROR(VLOOKUP(B135,'Country category'!$A$3:$A$50,1,FALSE)),"non-SSA","sub-Saharan Africa")</f>
        <v>non-SSA</v>
      </c>
      <c r="D135">
        <v>2020</v>
      </c>
      <c r="E135">
        <v>26.8</v>
      </c>
    </row>
    <row r="136" spans="1:5" hidden="1">
      <c r="A136" t="s">
        <v>806</v>
      </c>
      <c r="B136" t="s">
        <v>262</v>
      </c>
      <c r="C136" t="str">
        <f>IF(ISERROR(VLOOKUP(B136,'Country category'!$A$3:$A$50,1,FALSE)),"non-SSA","sub-Saharan Africa")</f>
        <v>non-SSA</v>
      </c>
      <c r="D136">
        <v>2006</v>
      </c>
      <c r="E136">
        <v>35.299999999999997</v>
      </c>
    </row>
    <row r="137" spans="1:5" hidden="1">
      <c r="A137" t="s">
        <v>806</v>
      </c>
      <c r="B137" t="s">
        <v>262</v>
      </c>
      <c r="C137" t="str">
        <f>IF(ISERROR(VLOOKUP(B137,'Country category'!$A$3:$A$50,1,FALSE)),"non-SSA","sub-Saharan Africa")</f>
        <v>non-SSA</v>
      </c>
      <c r="D137">
        <v>2007</v>
      </c>
      <c r="E137">
        <v>34.549999999999997</v>
      </c>
    </row>
    <row r="138" spans="1:5" hidden="1">
      <c r="A138" t="s">
        <v>806</v>
      </c>
      <c r="B138" t="s">
        <v>262</v>
      </c>
      <c r="C138" t="str">
        <f>IF(ISERROR(VLOOKUP(B138,'Country category'!$A$3:$A$50,1,FALSE)),"non-SSA","sub-Saharan Africa")</f>
        <v>non-SSA</v>
      </c>
      <c r="D138">
        <v>2008</v>
      </c>
      <c r="E138">
        <v>33.799999999999997</v>
      </c>
    </row>
    <row r="139" spans="1:5" hidden="1">
      <c r="A139" t="s">
        <v>806</v>
      </c>
      <c r="B139" t="s">
        <v>262</v>
      </c>
      <c r="C139" t="str">
        <f>IF(ISERROR(VLOOKUP(B139,'Country category'!$A$3:$A$50,1,FALSE)),"non-SSA","sub-Saharan Africa")</f>
        <v>non-SSA</v>
      </c>
      <c r="D139">
        <v>2009</v>
      </c>
      <c r="E139">
        <v>34.35</v>
      </c>
    </row>
    <row r="140" spans="1:5" hidden="1">
      <c r="A140" t="s">
        <v>806</v>
      </c>
      <c r="B140" t="s">
        <v>262</v>
      </c>
      <c r="C140" t="str">
        <f>IF(ISERROR(VLOOKUP(B140,'Country category'!$A$3:$A$50,1,FALSE)),"non-SSA","sub-Saharan Africa")</f>
        <v>non-SSA</v>
      </c>
      <c r="D140">
        <v>2010</v>
      </c>
      <c r="E140">
        <v>34.900000000000013</v>
      </c>
    </row>
    <row r="141" spans="1:5" hidden="1">
      <c r="A141" t="s">
        <v>806</v>
      </c>
      <c r="B141" t="s">
        <v>262</v>
      </c>
      <c r="C141" t="str">
        <f>IF(ISERROR(VLOOKUP(B141,'Country category'!$A$3:$A$50,1,FALSE)),"non-SSA","sub-Saharan Africa")</f>
        <v>non-SSA</v>
      </c>
      <c r="D141">
        <v>2011</v>
      </c>
      <c r="E141">
        <v>29.2</v>
      </c>
    </row>
    <row r="142" spans="1:5" hidden="1">
      <c r="A142" t="s">
        <v>806</v>
      </c>
      <c r="B142" t="s">
        <v>262</v>
      </c>
      <c r="C142" t="str">
        <f>IF(ISERROR(VLOOKUP(B142,'Country category'!$A$3:$A$50,1,FALSE)),"non-SSA","sub-Saharan Africa")</f>
        <v>non-SSA</v>
      </c>
      <c r="D142">
        <v>2012</v>
      </c>
      <c r="E142">
        <v>25.3</v>
      </c>
    </row>
    <row r="143" spans="1:5" hidden="1">
      <c r="A143" t="s">
        <v>806</v>
      </c>
      <c r="B143" t="s">
        <v>262</v>
      </c>
      <c r="C143" t="str">
        <f>IF(ISERROR(VLOOKUP(B143,'Country category'!$A$3:$A$50,1,FALSE)),"non-SSA","sub-Saharan Africa")</f>
        <v>non-SSA</v>
      </c>
      <c r="D143">
        <v>2013</v>
      </c>
      <c r="E143">
        <v>28.7</v>
      </c>
    </row>
    <row r="144" spans="1:5" hidden="1">
      <c r="A144" t="s">
        <v>806</v>
      </c>
      <c r="B144" t="s">
        <v>262</v>
      </c>
      <c r="C144" t="str">
        <f>IF(ISERROR(VLOOKUP(B144,'Country category'!$A$3:$A$50,1,FALSE)),"non-SSA","sub-Saharan Africa")</f>
        <v>non-SSA</v>
      </c>
      <c r="D144">
        <v>2014</v>
      </c>
      <c r="E144">
        <v>28.7</v>
      </c>
    </row>
    <row r="145" spans="1:5" hidden="1">
      <c r="A145" t="s">
        <v>806</v>
      </c>
      <c r="B145" t="s">
        <v>262</v>
      </c>
      <c r="C145" t="str">
        <f>IF(ISERROR(VLOOKUP(B145,'Country category'!$A$3:$A$50,1,FALSE)),"non-SSA","sub-Saharan Africa")</f>
        <v>non-SSA</v>
      </c>
      <c r="D145">
        <v>2015</v>
      </c>
      <c r="E145">
        <v>27.9</v>
      </c>
    </row>
    <row r="146" spans="1:5" hidden="1">
      <c r="A146" t="s">
        <v>806</v>
      </c>
      <c r="B146" t="s">
        <v>262</v>
      </c>
      <c r="C146" t="str">
        <f>IF(ISERROR(VLOOKUP(B146,'Country category'!$A$3:$A$50,1,FALSE)),"non-SSA","sub-Saharan Africa")</f>
        <v>non-SSA</v>
      </c>
      <c r="D146">
        <v>2016</v>
      </c>
      <c r="E146">
        <v>27.9</v>
      </c>
    </row>
    <row r="147" spans="1:5" hidden="1">
      <c r="A147" t="s">
        <v>806</v>
      </c>
      <c r="B147" t="s">
        <v>262</v>
      </c>
      <c r="C147" t="str">
        <f>IF(ISERROR(VLOOKUP(B147,'Country category'!$A$3:$A$50,1,FALSE)),"non-SSA","sub-Saharan Africa")</f>
        <v>non-SSA</v>
      </c>
      <c r="D147">
        <v>2017</v>
      </c>
      <c r="E147">
        <v>27.1</v>
      </c>
    </row>
    <row r="148" spans="1:5" hidden="1">
      <c r="A148" t="s">
        <v>806</v>
      </c>
      <c r="B148" t="s">
        <v>262</v>
      </c>
      <c r="C148" t="str">
        <f>IF(ISERROR(VLOOKUP(B148,'Country category'!$A$3:$A$50,1,FALSE)),"non-SSA","sub-Saharan Africa")</f>
        <v>non-SSA</v>
      </c>
      <c r="D148">
        <v>2018</v>
      </c>
      <c r="E148">
        <v>27.1</v>
      </c>
    </row>
    <row r="149" spans="1:5" hidden="1">
      <c r="A149" t="s">
        <v>806</v>
      </c>
      <c r="B149" t="s">
        <v>262</v>
      </c>
      <c r="C149" t="str">
        <f>IF(ISERROR(VLOOKUP(B149,'Country category'!$A$3:$A$50,1,FALSE)),"non-SSA","sub-Saharan Africa")</f>
        <v>non-SSA</v>
      </c>
      <c r="D149">
        <v>2019</v>
      </c>
      <c r="E149">
        <v>25.5</v>
      </c>
    </row>
    <row r="150" spans="1:5" hidden="1">
      <c r="A150" t="s">
        <v>806</v>
      </c>
      <c r="B150" t="s">
        <v>262</v>
      </c>
      <c r="C150" t="str">
        <f>IF(ISERROR(VLOOKUP(B150,'Country category'!$A$3:$A$50,1,FALSE)),"non-SSA","sub-Saharan Africa")</f>
        <v>non-SSA</v>
      </c>
      <c r="D150">
        <v>2020</v>
      </c>
      <c r="E150">
        <v>24.9</v>
      </c>
    </row>
    <row r="151" spans="1:5" hidden="1">
      <c r="A151" t="s">
        <v>807</v>
      </c>
      <c r="B151" t="s">
        <v>258</v>
      </c>
      <c r="C151" t="str">
        <f>IF(ISERROR(VLOOKUP(B151,'Country category'!$A$3:$A$50,1,FALSE)),"non-SSA","sub-Saharan Africa")</f>
        <v>non-SSA</v>
      </c>
      <c r="D151">
        <v>2006</v>
      </c>
      <c r="E151">
        <v>61.1</v>
      </c>
    </row>
    <row r="152" spans="1:5" hidden="1">
      <c r="A152" t="s">
        <v>807</v>
      </c>
      <c r="B152" t="s">
        <v>258</v>
      </c>
      <c r="C152" t="str">
        <f>IF(ISERROR(VLOOKUP(B152,'Country category'!$A$3:$A$50,1,FALSE)),"non-SSA","sub-Saharan Africa")</f>
        <v>non-SSA</v>
      </c>
      <c r="D152">
        <v>2007</v>
      </c>
      <c r="E152">
        <v>58.15</v>
      </c>
    </row>
    <row r="153" spans="1:5" hidden="1">
      <c r="A153" t="s">
        <v>807</v>
      </c>
      <c r="B153" t="s">
        <v>258</v>
      </c>
      <c r="C153" t="str">
        <f>IF(ISERROR(VLOOKUP(B153,'Country category'!$A$3:$A$50,1,FALSE)),"non-SSA","sub-Saharan Africa")</f>
        <v>non-SSA</v>
      </c>
      <c r="D153">
        <v>2008</v>
      </c>
      <c r="E153">
        <v>55.2</v>
      </c>
    </row>
    <row r="154" spans="1:5" hidden="1">
      <c r="A154" t="s">
        <v>807</v>
      </c>
      <c r="B154" t="s">
        <v>258</v>
      </c>
      <c r="C154" t="str">
        <f>IF(ISERROR(VLOOKUP(B154,'Country category'!$A$3:$A$50,1,FALSE)),"non-SSA","sub-Saharan Africa")</f>
        <v>non-SSA</v>
      </c>
      <c r="D154">
        <v>2009</v>
      </c>
      <c r="E154">
        <v>56.95</v>
      </c>
    </row>
    <row r="155" spans="1:5" hidden="1">
      <c r="A155" t="s">
        <v>807</v>
      </c>
      <c r="B155" t="s">
        <v>258</v>
      </c>
      <c r="C155" t="str">
        <f>IF(ISERROR(VLOOKUP(B155,'Country category'!$A$3:$A$50,1,FALSE)),"non-SSA","sub-Saharan Africa")</f>
        <v>non-SSA</v>
      </c>
      <c r="D155">
        <v>2010</v>
      </c>
      <c r="E155">
        <v>58.7</v>
      </c>
    </row>
    <row r="156" spans="1:5" hidden="1">
      <c r="A156" t="s">
        <v>807</v>
      </c>
      <c r="B156" t="s">
        <v>258</v>
      </c>
      <c r="C156" t="str">
        <f>IF(ISERROR(VLOOKUP(B156,'Country category'!$A$3:$A$50,1,FALSE)),"non-SSA","sub-Saharan Africa")</f>
        <v>non-SSA</v>
      </c>
      <c r="D156">
        <v>2011</v>
      </c>
      <c r="E156">
        <v>58.6</v>
      </c>
    </row>
    <row r="157" spans="1:5" hidden="1">
      <c r="A157" t="s">
        <v>807</v>
      </c>
      <c r="B157" t="s">
        <v>258</v>
      </c>
      <c r="C157" t="str">
        <f>IF(ISERROR(VLOOKUP(B157,'Country category'!$A$3:$A$50,1,FALSE)),"non-SSA","sub-Saharan Africa")</f>
        <v>non-SSA</v>
      </c>
      <c r="D157">
        <v>2012</v>
      </c>
      <c r="E157">
        <v>58.6</v>
      </c>
    </row>
    <row r="158" spans="1:5" hidden="1">
      <c r="A158" t="s">
        <v>807</v>
      </c>
      <c r="B158" t="s">
        <v>258</v>
      </c>
      <c r="C158" t="str">
        <f>IF(ISERROR(VLOOKUP(B158,'Country category'!$A$3:$A$50,1,FALSE)),"non-SSA","sub-Saharan Africa")</f>
        <v>non-SSA</v>
      </c>
      <c r="D158">
        <v>2013</v>
      </c>
      <c r="E158">
        <v>58.6</v>
      </c>
    </row>
    <row r="159" spans="1:5" hidden="1">
      <c r="A159" t="s">
        <v>807</v>
      </c>
      <c r="B159" t="s">
        <v>258</v>
      </c>
      <c r="C159" t="str">
        <f>IF(ISERROR(VLOOKUP(B159,'Country category'!$A$3:$A$50,1,FALSE)),"non-SSA","sub-Saharan Africa")</f>
        <v>non-SSA</v>
      </c>
      <c r="D159">
        <v>2014</v>
      </c>
      <c r="E159">
        <v>57.8</v>
      </c>
    </row>
    <row r="160" spans="1:5" hidden="1">
      <c r="A160" t="s">
        <v>807</v>
      </c>
      <c r="B160" t="s">
        <v>258</v>
      </c>
      <c r="C160" t="str">
        <f>IF(ISERROR(VLOOKUP(B160,'Country category'!$A$3:$A$50,1,FALSE)),"non-SSA","sub-Saharan Africa")</f>
        <v>non-SSA</v>
      </c>
      <c r="D160">
        <v>2015</v>
      </c>
      <c r="E160">
        <v>57.3</v>
      </c>
    </row>
    <row r="161" spans="1:5" hidden="1">
      <c r="A161" t="s">
        <v>807</v>
      </c>
      <c r="B161" t="s">
        <v>258</v>
      </c>
      <c r="C161" t="str">
        <f>IF(ISERROR(VLOOKUP(B161,'Country category'!$A$3:$A$50,1,FALSE)),"non-SSA","sub-Saharan Africa")</f>
        <v>non-SSA</v>
      </c>
      <c r="D161">
        <v>2016</v>
      </c>
      <c r="E161">
        <v>57.3</v>
      </c>
    </row>
    <row r="162" spans="1:5" hidden="1">
      <c r="A162" t="s">
        <v>807</v>
      </c>
      <c r="B162" t="s">
        <v>258</v>
      </c>
      <c r="C162" t="str">
        <f>IF(ISERROR(VLOOKUP(B162,'Country category'!$A$3:$A$50,1,FALSE)),"non-SSA","sub-Saharan Africa")</f>
        <v>non-SSA</v>
      </c>
      <c r="D162">
        <v>2017</v>
      </c>
      <c r="E162">
        <v>54.3</v>
      </c>
    </row>
    <row r="163" spans="1:5" hidden="1">
      <c r="A163" t="s">
        <v>807</v>
      </c>
      <c r="B163" t="s">
        <v>258</v>
      </c>
      <c r="C163" t="str">
        <f>IF(ISERROR(VLOOKUP(B163,'Country category'!$A$3:$A$50,1,FALSE)),"non-SSA","sub-Saharan Africa")</f>
        <v>non-SSA</v>
      </c>
      <c r="D163">
        <v>2018</v>
      </c>
      <c r="E163">
        <v>55.7</v>
      </c>
    </row>
    <row r="164" spans="1:5" hidden="1">
      <c r="A164" t="s">
        <v>807</v>
      </c>
      <c r="B164" t="s">
        <v>258</v>
      </c>
      <c r="C164" t="str">
        <f>IF(ISERROR(VLOOKUP(B164,'Country category'!$A$3:$A$50,1,FALSE)),"non-SSA","sub-Saharan Africa")</f>
        <v>non-SSA</v>
      </c>
      <c r="D164">
        <v>2019</v>
      </c>
      <c r="E164">
        <v>58.8</v>
      </c>
    </row>
    <row r="165" spans="1:5" hidden="1">
      <c r="A165" t="s">
        <v>807</v>
      </c>
      <c r="B165" t="s">
        <v>258</v>
      </c>
      <c r="C165" t="str">
        <f>IF(ISERROR(VLOOKUP(B165,'Country category'!$A$3:$A$50,1,FALSE)),"non-SSA","sub-Saharan Africa")</f>
        <v>non-SSA</v>
      </c>
      <c r="D165">
        <v>2020</v>
      </c>
      <c r="E165">
        <v>59.900000000000013</v>
      </c>
    </row>
    <row r="166" spans="1:5" hidden="1">
      <c r="A166" t="s">
        <v>808</v>
      </c>
      <c r="B166" t="s">
        <v>268</v>
      </c>
      <c r="C166" t="str">
        <f>IF(ISERROR(VLOOKUP(B166,'Country category'!$A$3:$A$50,1,FALSE)),"non-SSA","sub-Saharan Africa")</f>
        <v>non-SSA</v>
      </c>
      <c r="D166">
        <v>2006</v>
      </c>
      <c r="E166">
        <v>33.4</v>
      </c>
    </row>
    <row r="167" spans="1:5" hidden="1">
      <c r="A167" t="s">
        <v>808</v>
      </c>
      <c r="B167" t="s">
        <v>268</v>
      </c>
      <c r="C167" t="str">
        <f>IF(ISERROR(VLOOKUP(B167,'Country category'!$A$3:$A$50,1,FALSE)),"non-SSA","sub-Saharan Africa")</f>
        <v>non-SSA</v>
      </c>
      <c r="D167">
        <v>2007</v>
      </c>
      <c r="E167">
        <v>33.4</v>
      </c>
    </row>
    <row r="168" spans="1:5" hidden="1">
      <c r="A168" t="s">
        <v>808</v>
      </c>
      <c r="B168" t="s">
        <v>268</v>
      </c>
      <c r="C168" t="str">
        <f>IF(ISERROR(VLOOKUP(B168,'Country category'!$A$3:$A$50,1,FALSE)),"non-SSA","sub-Saharan Africa")</f>
        <v>non-SSA</v>
      </c>
      <c r="D168">
        <v>2008</v>
      </c>
      <c r="E168">
        <v>33.4</v>
      </c>
    </row>
    <row r="169" spans="1:5" hidden="1">
      <c r="A169" t="s">
        <v>808</v>
      </c>
      <c r="B169" t="s">
        <v>268</v>
      </c>
      <c r="C169" t="str">
        <f>IF(ISERROR(VLOOKUP(B169,'Country category'!$A$3:$A$50,1,FALSE)),"non-SSA","sub-Saharan Africa")</f>
        <v>non-SSA</v>
      </c>
      <c r="D169">
        <v>2009</v>
      </c>
      <c r="E169">
        <v>33.4</v>
      </c>
    </row>
    <row r="170" spans="1:5" hidden="1">
      <c r="A170" t="s">
        <v>808</v>
      </c>
      <c r="B170" t="s">
        <v>268</v>
      </c>
      <c r="C170" t="str">
        <f>IF(ISERROR(VLOOKUP(B170,'Country category'!$A$3:$A$50,1,FALSE)),"non-SSA","sub-Saharan Africa")</f>
        <v>non-SSA</v>
      </c>
      <c r="D170">
        <v>2010</v>
      </c>
      <c r="E170">
        <v>33.4</v>
      </c>
    </row>
    <row r="171" spans="1:5" hidden="1">
      <c r="A171" t="s">
        <v>808</v>
      </c>
      <c r="B171" t="s">
        <v>268</v>
      </c>
      <c r="C171" t="str">
        <f>IF(ISERROR(VLOOKUP(B171,'Country category'!$A$3:$A$50,1,FALSE)),"non-SSA","sub-Saharan Africa")</f>
        <v>non-SSA</v>
      </c>
      <c r="D171">
        <v>2011</v>
      </c>
      <c r="E171">
        <v>31.6</v>
      </c>
    </row>
    <row r="172" spans="1:5" hidden="1">
      <c r="A172" t="s">
        <v>808</v>
      </c>
      <c r="B172" t="s">
        <v>268</v>
      </c>
      <c r="C172" t="str">
        <f>IF(ISERROR(VLOOKUP(B172,'Country category'!$A$3:$A$50,1,FALSE)),"non-SSA","sub-Saharan Africa")</f>
        <v>non-SSA</v>
      </c>
      <c r="D172">
        <v>2012</v>
      </c>
      <c r="E172">
        <v>30.4</v>
      </c>
    </row>
    <row r="173" spans="1:5" hidden="1">
      <c r="A173" t="s">
        <v>808</v>
      </c>
      <c r="B173" t="s">
        <v>268</v>
      </c>
      <c r="C173" t="str">
        <f>IF(ISERROR(VLOOKUP(B173,'Country category'!$A$3:$A$50,1,FALSE)),"non-SSA","sub-Saharan Africa")</f>
        <v>non-SSA</v>
      </c>
      <c r="D173">
        <v>2013</v>
      </c>
      <c r="E173">
        <v>30.4</v>
      </c>
    </row>
    <row r="174" spans="1:5" hidden="1">
      <c r="A174" t="s">
        <v>808</v>
      </c>
      <c r="B174" t="s">
        <v>268</v>
      </c>
      <c r="C174" t="str">
        <f>IF(ISERROR(VLOOKUP(B174,'Country category'!$A$3:$A$50,1,FALSE)),"non-SSA","sub-Saharan Africa")</f>
        <v>non-SSA</v>
      </c>
      <c r="D174">
        <v>2014</v>
      </c>
      <c r="E174">
        <v>36.9</v>
      </c>
    </row>
    <row r="175" spans="1:5" hidden="1">
      <c r="A175" t="s">
        <v>808</v>
      </c>
      <c r="B175" t="s">
        <v>268</v>
      </c>
      <c r="C175" t="str">
        <f>IF(ISERROR(VLOOKUP(B175,'Country category'!$A$3:$A$50,1,FALSE)),"non-SSA","sub-Saharan Africa")</f>
        <v>non-SSA</v>
      </c>
      <c r="D175">
        <v>2015</v>
      </c>
      <c r="E175">
        <v>36.200000000000003</v>
      </c>
    </row>
    <row r="176" spans="1:5" hidden="1">
      <c r="A176" t="s">
        <v>808</v>
      </c>
      <c r="B176" t="s">
        <v>268</v>
      </c>
      <c r="C176" t="str">
        <f>IF(ISERROR(VLOOKUP(B176,'Country category'!$A$3:$A$50,1,FALSE)),"non-SSA","sub-Saharan Africa")</f>
        <v>non-SSA</v>
      </c>
      <c r="D176">
        <v>2016</v>
      </c>
      <c r="E176">
        <v>35.4</v>
      </c>
    </row>
    <row r="177" spans="1:5" hidden="1">
      <c r="A177" t="s">
        <v>808</v>
      </c>
      <c r="B177" t="s">
        <v>268</v>
      </c>
      <c r="C177" t="str">
        <f>IF(ISERROR(VLOOKUP(B177,'Country category'!$A$3:$A$50,1,FALSE)),"non-SSA","sub-Saharan Africa")</f>
        <v>non-SSA</v>
      </c>
      <c r="D177">
        <v>2017</v>
      </c>
      <c r="E177">
        <v>31.3</v>
      </c>
    </row>
    <row r="178" spans="1:5" hidden="1">
      <c r="A178" t="s">
        <v>808</v>
      </c>
      <c r="B178" t="s">
        <v>268</v>
      </c>
      <c r="C178" t="str">
        <f>IF(ISERROR(VLOOKUP(B178,'Country category'!$A$3:$A$50,1,FALSE)),"non-SSA","sub-Saharan Africa")</f>
        <v>non-SSA</v>
      </c>
      <c r="D178">
        <v>2018</v>
      </c>
      <c r="E178">
        <v>31.3</v>
      </c>
    </row>
    <row r="179" spans="1:5" hidden="1">
      <c r="A179" t="s">
        <v>808</v>
      </c>
      <c r="B179" t="s">
        <v>268</v>
      </c>
      <c r="C179" t="str">
        <f>IF(ISERROR(VLOOKUP(B179,'Country category'!$A$3:$A$50,1,FALSE)),"non-SSA","sub-Saharan Africa")</f>
        <v>non-SSA</v>
      </c>
      <c r="D179">
        <v>2019</v>
      </c>
      <c r="E179">
        <v>24.8</v>
      </c>
    </row>
    <row r="180" spans="1:5" hidden="1">
      <c r="A180" t="s">
        <v>808</v>
      </c>
      <c r="B180" t="s">
        <v>268</v>
      </c>
      <c r="C180" t="str">
        <f>IF(ISERROR(VLOOKUP(B180,'Country category'!$A$3:$A$50,1,FALSE)),"non-SSA","sub-Saharan Africa")</f>
        <v>non-SSA</v>
      </c>
      <c r="D180">
        <v>2020</v>
      </c>
      <c r="E180">
        <v>25.9</v>
      </c>
    </row>
    <row r="181" spans="1:5" hidden="1">
      <c r="A181" t="s">
        <v>809</v>
      </c>
      <c r="B181" t="s">
        <v>254</v>
      </c>
      <c r="C181" t="str">
        <f>IF(ISERROR(VLOOKUP(B181,'Country category'!$A$3:$A$50,1,FALSE)),"non-SSA","sub-Saharan Africa")</f>
        <v>non-SSA</v>
      </c>
      <c r="D181">
        <v>2006</v>
      </c>
      <c r="E181">
        <v>81.5</v>
      </c>
    </row>
    <row r="182" spans="1:5" hidden="1">
      <c r="A182" t="s">
        <v>809</v>
      </c>
      <c r="B182" t="s">
        <v>254</v>
      </c>
      <c r="C182" t="str">
        <f>IF(ISERROR(VLOOKUP(B182,'Country category'!$A$3:$A$50,1,FALSE)),"non-SSA","sub-Saharan Africa")</f>
        <v>non-SSA</v>
      </c>
      <c r="D182">
        <v>2007</v>
      </c>
      <c r="E182">
        <v>81.55</v>
      </c>
    </row>
    <row r="183" spans="1:5" hidden="1">
      <c r="A183" t="s">
        <v>809</v>
      </c>
      <c r="B183" t="s">
        <v>254</v>
      </c>
      <c r="C183" t="str">
        <f>IF(ISERROR(VLOOKUP(B183,'Country category'!$A$3:$A$50,1,FALSE)),"non-SSA","sub-Saharan Africa")</f>
        <v>non-SSA</v>
      </c>
      <c r="D183">
        <v>2008</v>
      </c>
      <c r="E183">
        <v>81.599999999999994</v>
      </c>
    </row>
    <row r="184" spans="1:5" hidden="1">
      <c r="A184" t="s">
        <v>809</v>
      </c>
      <c r="B184" t="s">
        <v>254</v>
      </c>
      <c r="C184" t="str">
        <f>IF(ISERROR(VLOOKUP(B184,'Country category'!$A$3:$A$50,1,FALSE)),"non-SSA","sub-Saharan Africa")</f>
        <v>non-SSA</v>
      </c>
      <c r="D184">
        <v>2009</v>
      </c>
      <c r="E184">
        <v>81.05</v>
      </c>
    </row>
    <row r="185" spans="1:5" hidden="1">
      <c r="A185" t="s">
        <v>809</v>
      </c>
      <c r="B185" t="s">
        <v>254</v>
      </c>
      <c r="C185" t="str">
        <f>IF(ISERROR(VLOOKUP(B185,'Country category'!$A$3:$A$50,1,FALSE)),"non-SSA","sub-Saharan Africa")</f>
        <v>non-SSA</v>
      </c>
      <c r="D185">
        <v>2010</v>
      </c>
      <c r="E185">
        <v>80.5</v>
      </c>
    </row>
    <row r="186" spans="1:5" hidden="1">
      <c r="A186" t="s">
        <v>809</v>
      </c>
      <c r="B186" t="s">
        <v>254</v>
      </c>
      <c r="C186" t="str">
        <f>IF(ISERROR(VLOOKUP(B186,'Country category'!$A$3:$A$50,1,FALSE)),"non-SSA","sub-Saharan Africa")</f>
        <v>non-SSA</v>
      </c>
      <c r="D186">
        <v>2011</v>
      </c>
      <c r="E186">
        <v>80.5</v>
      </c>
    </row>
    <row r="187" spans="1:5" hidden="1">
      <c r="A187" t="s">
        <v>809</v>
      </c>
      <c r="B187" t="s">
        <v>254</v>
      </c>
      <c r="C187" t="str">
        <f>IF(ISERROR(VLOOKUP(B187,'Country category'!$A$3:$A$50,1,FALSE)),"non-SSA","sub-Saharan Africa")</f>
        <v>non-SSA</v>
      </c>
      <c r="D187">
        <v>2012</v>
      </c>
      <c r="E187">
        <v>80.5</v>
      </c>
    </row>
    <row r="188" spans="1:5" hidden="1">
      <c r="A188" t="s">
        <v>809</v>
      </c>
      <c r="B188" t="s">
        <v>254</v>
      </c>
      <c r="C188" t="str">
        <f>IF(ISERROR(VLOOKUP(B188,'Country category'!$A$3:$A$50,1,FALSE)),"non-SSA","sub-Saharan Africa")</f>
        <v>non-SSA</v>
      </c>
      <c r="D188">
        <v>2013</v>
      </c>
      <c r="E188">
        <v>80.5</v>
      </c>
    </row>
    <row r="189" spans="1:5" hidden="1">
      <c r="A189" t="s">
        <v>809</v>
      </c>
      <c r="B189" t="s">
        <v>254</v>
      </c>
      <c r="C189" t="str">
        <f>IF(ISERROR(VLOOKUP(B189,'Country category'!$A$3:$A$50,1,FALSE)),"non-SSA","sub-Saharan Africa")</f>
        <v>non-SSA</v>
      </c>
      <c r="D189">
        <v>2014</v>
      </c>
      <c r="E189">
        <v>79.3</v>
      </c>
    </row>
    <row r="190" spans="1:5" hidden="1">
      <c r="A190" t="s">
        <v>809</v>
      </c>
      <c r="B190" t="s">
        <v>254</v>
      </c>
      <c r="C190" t="str">
        <f>IF(ISERROR(VLOOKUP(B190,'Country category'!$A$3:$A$50,1,FALSE)),"non-SSA","sub-Saharan Africa")</f>
        <v>non-SSA</v>
      </c>
      <c r="D190">
        <v>2015</v>
      </c>
      <c r="E190">
        <v>79.3</v>
      </c>
    </row>
    <row r="191" spans="1:5" hidden="1">
      <c r="A191" t="s">
        <v>809</v>
      </c>
      <c r="B191" t="s">
        <v>254</v>
      </c>
      <c r="C191" t="str">
        <f>IF(ISERROR(VLOOKUP(B191,'Country category'!$A$3:$A$50,1,FALSE)),"non-SSA","sub-Saharan Africa")</f>
        <v>non-SSA</v>
      </c>
      <c r="D191">
        <v>2016</v>
      </c>
      <c r="E191">
        <v>77.699999999999989</v>
      </c>
    </row>
    <row r="192" spans="1:5" hidden="1">
      <c r="A192" t="s">
        <v>809</v>
      </c>
      <c r="B192" t="s">
        <v>254</v>
      </c>
      <c r="C192" t="str">
        <f>IF(ISERROR(VLOOKUP(B192,'Country category'!$A$3:$A$50,1,FALSE)),"non-SSA","sub-Saharan Africa")</f>
        <v>non-SSA</v>
      </c>
      <c r="D192">
        <v>2017</v>
      </c>
      <c r="E192">
        <v>77.8</v>
      </c>
    </row>
    <row r="193" spans="1:5" hidden="1">
      <c r="A193" t="s">
        <v>809</v>
      </c>
      <c r="B193" t="s">
        <v>254</v>
      </c>
      <c r="C193" t="str">
        <f>IF(ISERROR(VLOOKUP(B193,'Country category'!$A$3:$A$50,1,FALSE)),"non-SSA","sub-Saharan Africa")</f>
        <v>non-SSA</v>
      </c>
      <c r="D193">
        <v>2018</v>
      </c>
      <c r="E193">
        <v>77.8</v>
      </c>
    </row>
    <row r="194" spans="1:5" hidden="1">
      <c r="A194" t="s">
        <v>809</v>
      </c>
      <c r="B194" t="s">
        <v>254</v>
      </c>
      <c r="C194" t="str">
        <f>IF(ISERROR(VLOOKUP(B194,'Country category'!$A$3:$A$50,1,FALSE)),"non-SSA","sub-Saharan Africa")</f>
        <v>non-SSA</v>
      </c>
      <c r="D194">
        <v>2019</v>
      </c>
      <c r="E194">
        <v>76.399999999999991</v>
      </c>
    </row>
    <row r="195" spans="1:5" hidden="1">
      <c r="A195" t="s">
        <v>809</v>
      </c>
      <c r="B195" t="s">
        <v>254</v>
      </c>
      <c r="C195" t="str">
        <f>IF(ISERROR(VLOOKUP(B195,'Country category'!$A$3:$A$50,1,FALSE)),"non-SSA","sub-Saharan Africa")</f>
        <v>non-SSA</v>
      </c>
      <c r="D195">
        <v>2020</v>
      </c>
      <c r="E195">
        <v>75.099999999999994</v>
      </c>
    </row>
    <row r="196" spans="1:5">
      <c r="A196" s="8" t="s">
        <v>740</v>
      </c>
      <c r="B196" s="8" t="s">
        <v>137</v>
      </c>
      <c r="C196" s="8" t="str">
        <f>IF(ISERROR(VLOOKUP(B196,'Country category'!$A$3:$A$50,1,FALSE)),"non-SSA","sub-Saharan Africa")</f>
        <v>sub-Saharan Africa</v>
      </c>
      <c r="D196" s="8">
        <v>2006</v>
      </c>
      <c r="E196" s="8">
        <v>61.6</v>
      </c>
    </row>
    <row r="197" spans="1:5">
      <c r="A197" t="s">
        <v>740</v>
      </c>
      <c r="B197" t="s">
        <v>137</v>
      </c>
      <c r="C197" t="str">
        <f>IF(ISERROR(VLOOKUP(B197,'Country category'!$A$3:$A$50,1,FALSE)),"non-SSA","sub-Saharan Africa")</f>
        <v>sub-Saharan Africa</v>
      </c>
      <c r="D197">
        <v>2007</v>
      </c>
      <c r="E197">
        <v>61.1</v>
      </c>
    </row>
    <row r="198" spans="1:5">
      <c r="A198" t="s">
        <v>740</v>
      </c>
      <c r="B198" t="s">
        <v>137</v>
      </c>
      <c r="C198" t="str">
        <f>IF(ISERROR(VLOOKUP(B198,'Country category'!$A$3:$A$50,1,FALSE)),"non-SSA","sub-Saharan Africa")</f>
        <v>sub-Saharan Africa</v>
      </c>
      <c r="D198">
        <v>2008</v>
      </c>
      <c r="E198">
        <v>60.599999999999987</v>
      </c>
    </row>
    <row r="199" spans="1:5">
      <c r="A199" t="s">
        <v>740</v>
      </c>
      <c r="B199" t="s">
        <v>137</v>
      </c>
      <c r="C199" t="str">
        <f>IF(ISERROR(VLOOKUP(B199,'Country category'!$A$3:$A$50,1,FALSE)),"non-SSA","sub-Saharan Africa")</f>
        <v>sub-Saharan Africa</v>
      </c>
      <c r="D199">
        <v>2009</v>
      </c>
      <c r="E199">
        <v>61.15</v>
      </c>
    </row>
    <row r="200" spans="1:5">
      <c r="A200" t="s">
        <v>740</v>
      </c>
      <c r="B200" t="s">
        <v>137</v>
      </c>
      <c r="C200" t="str">
        <f>IF(ISERROR(VLOOKUP(B200,'Country category'!$A$3:$A$50,1,FALSE)),"non-SSA","sub-Saharan Africa")</f>
        <v>sub-Saharan Africa</v>
      </c>
      <c r="D200">
        <v>2010</v>
      </c>
      <c r="E200">
        <v>61.7</v>
      </c>
    </row>
    <row r="201" spans="1:5">
      <c r="A201" t="s">
        <v>740</v>
      </c>
      <c r="B201" t="s">
        <v>137</v>
      </c>
      <c r="C201" t="str">
        <f>IF(ISERROR(VLOOKUP(B201,'Country category'!$A$3:$A$50,1,FALSE)),"non-SSA","sub-Saharan Africa")</f>
        <v>sub-Saharan Africa</v>
      </c>
      <c r="D201">
        <v>2011</v>
      </c>
      <c r="E201">
        <v>60.599999999999987</v>
      </c>
    </row>
    <row r="202" spans="1:5">
      <c r="A202" t="s">
        <v>740</v>
      </c>
      <c r="B202" t="s">
        <v>137</v>
      </c>
      <c r="C202" t="str">
        <f>IF(ISERROR(VLOOKUP(B202,'Country category'!$A$3:$A$50,1,FALSE)),"non-SSA","sub-Saharan Africa")</f>
        <v>sub-Saharan Africa</v>
      </c>
      <c r="D202">
        <v>2012</v>
      </c>
      <c r="E202">
        <v>60</v>
      </c>
    </row>
    <row r="203" spans="1:5">
      <c r="A203" t="s">
        <v>740</v>
      </c>
      <c r="B203" t="s">
        <v>137</v>
      </c>
      <c r="C203" t="str">
        <f>IF(ISERROR(VLOOKUP(B203,'Country category'!$A$3:$A$50,1,FALSE)),"non-SSA","sub-Saharan Africa")</f>
        <v>sub-Saharan Africa</v>
      </c>
      <c r="D203">
        <v>2013</v>
      </c>
      <c r="E203">
        <v>58.7</v>
      </c>
    </row>
    <row r="204" spans="1:5">
      <c r="A204" t="s">
        <v>740</v>
      </c>
      <c r="B204" t="s">
        <v>137</v>
      </c>
      <c r="C204" t="str">
        <f>IF(ISERROR(VLOOKUP(B204,'Country category'!$A$3:$A$50,1,FALSE)),"non-SSA","sub-Saharan Africa")</f>
        <v>sub-Saharan Africa</v>
      </c>
      <c r="D204">
        <v>2014</v>
      </c>
      <c r="E204">
        <v>56.5</v>
      </c>
    </row>
    <row r="205" spans="1:5">
      <c r="A205" t="s">
        <v>740</v>
      </c>
      <c r="B205" t="s">
        <v>137</v>
      </c>
      <c r="C205" t="str">
        <f>IF(ISERROR(VLOOKUP(B205,'Country category'!$A$3:$A$50,1,FALSE)),"non-SSA","sub-Saharan Africa")</f>
        <v>sub-Saharan Africa</v>
      </c>
      <c r="D205">
        <v>2015</v>
      </c>
      <c r="E205">
        <v>57.2</v>
      </c>
    </row>
    <row r="206" spans="1:5">
      <c r="A206" t="s">
        <v>740</v>
      </c>
      <c r="B206" t="s">
        <v>137</v>
      </c>
      <c r="C206" t="str">
        <f>IF(ISERROR(VLOOKUP(B206,'Country category'!$A$3:$A$50,1,FALSE)),"non-SSA","sub-Saharan Africa")</f>
        <v>sub-Saharan Africa</v>
      </c>
      <c r="D206">
        <v>2016</v>
      </c>
      <c r="E206">
        <v>56.7</v>
      </c>
    </row>
    <row r="207" spans="1:5">
      <c r="A207" t="s">
        <v>740</v>
      </c>
      <c r="B207" t="s">
        <v>137</v>
      </c>
      <c r="C207" t="str">
        <f>IF(ISERROR(VLOOKUP(B207,'Country category'!$A$3:$A$50,1,FALSE)),"non-SSA","sub-Saharan Africa")</f>
        <v>sub-Saharan Africa</v>
      </c>
      <c r="D207">
        <v>2017</v>
      </c>
      <c r="E207">
        <v>56.1</v>
      </c>
    </row>
    <row r="208" spans="1:5">
      <c r="A208" t="s">
        <v>740</v>
      </c>
      <c r="B208" t="s">
        <v>137</v>
      </c>
      <c r="C208" t="str">
        <f>IF(ISERROR(VLOOKUP(B208,'Country category'!$A$3:$A$50,1,FALSE)),"non-SSA","sub-Saharan Africa")</f>
        <v>sub-Saharan Africa</v>
      </c>
      <c r="D208">
        <v>2018</v>
      </c>
      <c r="E208">
        <v>57.400000000000013</v>
      </c>
    </row>
    <row r="209" spans="1:5">
      <c r="A209" t="s">
        <v>740</v>
      </c>
      <c r="B209" t="s">
        <v>137</v>
      </c>
      <c r="C209" t="str">
        <f>IF(ISERROR(VLOOKUP(B209,'Country category'!$A$3:$A$50,1,FALSE)),"non-SSA","sub-Saharan Africa")</f>
        <v>sub-Saharan Africa</v>
      </c>
      <c r="D209">
        <v>2019</v>
      </c>
      <c r="E209">
        <v>50.9</v>
      </c>
    </row>
    <row r="210" spans="1:5">
      <c r="A210" t="s">
        <v>740</v>
      </c>
      <c r="B210" t="s">
        <v>137</v>
      </c>
      <c r="C210" t="str">
        <f>IF(ISERROR(VLOOKUP(B210,'Country category'!$A$3:$A$50,1,FALSE)),"non-SSA","sub-Saharan Africa")</f>
        <v>sub-Saharan Africa</v>
      </c>
      <c r="D210">
        <v>2020</v>
      </c>
      <c r="E210">
        <v>45.8</v>
      </c>
    </row>
    <row r="211" spans="1:5" hidden="1">
      <c r="A211" t="s">
        <v>810</v>
      </c>
      <c r="B211" t="s">
        <v>282</v>
      </c>
      <c r="C211" t="str">
        <f>IF(ISERROR(VLOOKUP(B211,'Country category'!$A$3:$A$50,1,FALSE)),"non-SSA","sub-Saharan Africa")</f>
        <v>non-SSA</v>
      </c>
      <c r="D211">
        <v>2006</v>
      </c>
      <c r="E211">
        <v>26.2</v>
      </c>
    </row>
    <row r="212" spans="1:5" hidden="1">
      <c r="A212" t="s">
        <v>810</v>
      </c>
      <c r="B212" t="s">
        <v>282</v>
      </c>
      <c r="C212" t="str">
        <f>IF(ISERROR(VLOOKUP(B212,'Country category'!$A$3:$A$50,1,FALSE)),"non-SSA","sub-Saharan Africa")</f>
        <v>non-SSA</v>
      </c>
      <c r="D212">
        <v>2007</v>
      </c>
      <c r="E212">
        <v>34.6</v>
      </c>
    </row>
    <row r="213" spans="1:5" hidden="1">
      <c r="A213" t="s">
        <v>810</v>
      </c>
      <c r="B213" t="s">
        <v>282</v>
      </c>
      <c r="C213" t="str">
        <f>IF(ISERROR(VLOOKUP(B213,'Country category'!$A$3:$A$50,1,FALSE)),"non-SSA","sub-Saharan Africa")</f>
        <v>non-SSA</v>
      </c>
      <c r="D213">
        <v>2008</v>
      </c>
      <c r="E213">
        <v>43</v>
      </c>
    </row>
    <row r="214" spans="1:5" hidden="1">
      <c r="A214" t="s">
        <v>810</v>
      </c>
      <c r="B214" t="s">
        <v>282</v>
      </c>
      <c r="C214" t="str">
        <f>IF(ISERROR(VLOOKUP(B214,'Country category'!$A$3:$A$50,1,FALSE)),"non-SSA","sub-Saharan Africa")</f>
        <v>non-SSA</v>
      </c>
      <c r="D214">
        <v>2009</v>
      </c>
      <c r="E214">
        <v>44.9</v>
      </c>
    </row>
    <row r="215" spans="1:5" hidden="1">
      <c r="A215" t="s">
        <v>810</v>
      </c>
      <c r="B215" t="s">
        <v>282</v>
      </c>
      <c r="C215" t="str">
        <f>IF(ISERROR(VLOOKUP(B215,'Country category'!$A$3:$A$50,1,FALSE)),"non-SSA","sub-Saharan Africa")</f>
        <v>non-SSA</v>
      </c>
      <c r="D215">
        <v>2010</v>
      </c>
      <c r="E215">
        <v>46.8</v>
      </c>
    </row>
    <row r="216" spans="1:5" hidden="1">
      <c r="A216" t="s">
        <v>810</v>
      </c>
      <c r="B216" t="s">
        <v>282</v>
      </c>
      <c r="C216" t="str">
        <f>IF(ISERROR(VLOOKUP(B216,'Country category'!$A$3:$A$50,1,FALSE)),"non-SSA","sub-Saharan Africa")</f>
        <v>non-SSA</v>
      </c>
      <c r="D216">
        <v>2011</v>
      </c>
      <c r="E216">
        <v>45.7</v>
      </c>
    </row>
    <row r="217" spans="1:5" hidden="1">
      <c r="A217" t="s">
        <v>810</v>
      </c>
      <c r="B217" t="s">
        <v>282</v>
      </c>
      <c r="C217" t="str">
        <f>IF(ISERROR(VLOOKUP(B217,'Country category'!$A$3:$A$50,1,FALSE)),"non-SSA","sub-Saharan Africa")</f>
        <v>non-SSA</v>
      </c>
      <c r="D217">
        <v>2012</v>
      </c>
      <c r="E217">
        <v>46.5</v>
      </c>
    </row>
    <row r="218" spans="1:5" hidden="1">
      <c r="A218" t="s">
        <v>810</v>
      </c>
      <c r="B218" t="s">
        <v>282</v>
      </c>
      <c r="C218" t="str">
        <f>IF(ISERROR(VLOOKUP(B218,'Country category'!$A$3:$A$50,1,FALSE)),"non-SSA","sub-Saharan Africa")</f>
        <v>non-SSA</v>
      </c>
      <c r="D218">
        <v>2013</v>
      </c>
      <c r="E218">
        <v>48.2</v>
      </c>
    </row>
    <row r="219" spans="1:5" hidden="1">
      <c r="A219" t="s">
        <v>810</v>
      </c>
      <c r="B219" t="s">
        <v>282</v>
      </c>
      <c r="C219" t="str">
        <f>IF(ISERROR(VLOOKUP(B219,'Country category'!$A$3:$A$50,1,FALSE)),"non-SSA","sub-Saharan Africa")</f>
        <v>non-SSA</v>
      </c>
      <c r="D219">
        <v>2014</v>
      </c>
      <c r="E219">
        <v>48.7</v>
      </c>
    </row>
    <row r="220" spans="1:5" hidden="1">
      <c r="A220" t="s">
        <v>810</v>
      </c>
      <c r="B220" t="s">
        <v>282</v>
      </c>
      <c r="C220" t="str">
        <f>IF(ISERROR(VLOOKUP(B220,'Country category'!$A$3:$A$50,1,FALSE)),"non-SSA","sub-Saharan Africa")</f>
        <v>non-SSA</v>
      </c>
      <c r="D220">
        <v>2015</v>
      </c>
      <c r="E220">
        <v>49.3</v>
      </c>
    </row>
    <row r="221" spans="1:5" hidden="1">
      <c r="A221" t="s">
        <v>810</v>
      </c>
      <c r="B221" t="s">
        <v>282</v>
      </c>
      <c r="C221" t="str">
        <f>IF(ISERROR(VLOOKUP(B221,'Country category'!$A$3:$A$50,1,FALSE)),"non-SSA","sub-Saharan Africa")</f>
        <v>non-SSA</v>
      </c>
      <c r="D221">
        <v>2016</v>
      </c>
      <c r="E221">
        <v>49.3</v>
      </c>
    </row>
    <row r="222" spans="1:5" hidden="1">
      <c r="A222" t="s">
        <v>810</v>
      </c>
      <c r="B222" t="s">
        <v>282</v>
      </c>
      <c r="C222" t="str">
        <f>IF(ISERROR(VLOOKUP(B222,'Country category'!$A$3:$A$50,1,FALSE)),"non-SSA","sub-Saharan Africa")</f>
        <v>non-SSA</v>
      </c>
      <c r="D222">
        <v>2017</v>
      </c>
      <c r="E222">
        <v>50.8</v>
      </c>
    </row>
    <row r="223" spans="1:5" hidden="1">
      <c r="A223" t="s">
        <v>810</v>
      </c>
      <c r="B223" t="s">
        <v>282</v>
      </c>
      <c r="C223" t="str">
        <f>IF(ISERROR(VLOOKUP(B223,'Country category'!$A$3:$A$50,1,FALSE)),"non-SSA","sub-Saharan Africa")</f>
        <v>non-SSA</v>
      </c>
      <c r="D223">
        <v>2018</v>
      </c>
      <c r="E223">
        <v>53</v>
      </c>
    </row>
    <row r="224" spans="1:5" hidden="1">
      <c r="A224" t="s">
        <v>810</v>
      </c>
      <c r="B224" t="s">
        <v>282</v>
      </c>
      <c r="C224" t="str">
        <f>IF(ISERROR(VLOOKUP(B224,'Country category'!$A$3:$A$50,1,FALSE)),"non-SSA","sub-Saharan Africa")</f>
        <v>non-SSA</v>
      </c>
      <c r="D224">
        <v>2019</v>
      </c>
      <c r="E224">
        <v>53</v>
      </c>
    </row>
    <row r="225" spans="1:5" hidden="1">
      <c r="A225" t="s">
        <v>810</v>
      </c>
      <c r="B225" t="s">
        <v>282</v>
      </c>
      <c r="C225" t="str">
        <f>IF(ISERROR(VLOOKUP(B225,'Country category'!$A$3:$A$50,1,FALSE)),"non-SSA","sub-Saharan Africa")</f>
        <v>non-SSA</v>
      </c>
      <c r="D225">
        <v>2020</v>
      </c>
      <c r="E225">
        <v>57.1</v>
      </c>
    </row>
    <row r="226" spans="1:5" hidden="1">
      <c r="A226" t="s">
        <v>811</v>
      </c>
      <c r="B226" t="s">
        <v>274</v>
      </c>
      <c r="C226" t="str">
        <f>IF(ISERROR(VLOOKUP(B226,'Country category'!$A$3:$A$50,1,FALSE)),"non-SSA","sub-Saharan Africa")</f>
        <v>non-SSA</v>
      </c>
      <c r="D226">
        <v>2006</v>
      </c>
      <c r="E226">
        <v>59.8</v>
      </c>
    </row>
    <row r="227" spans="1:5" hidden="1">
      <c r="A227" t="s">
        <v>811</v>
      </c>
      <c r="B227" t="s">
        <v>274</v>
      </c>
      <c r="C227" t="str">
        <f>IF(ISERROR(VLOOKUP(B227,'Country category'!$A$3:$A$50,1,FALSE)),"non-SSA","sub-Saharan Africa")</f>
        <v>non-SSA</v>
      </c>
      <c r="D227">
        <v>2007</v>
      </c>
      <c r="E227">
        <v>60.65</v>
      </c>
    </row>
    <row r="228" spans="1:5" hidden="1">
      <c r="A228" t="s">
        <v>811</v>
      </c>
      <c r="B228" t="s">
        <v>274</v>
      </c>
      <c r="C228" t="str">
        <f>IF(ISERROR(VLOOKUP(B228,'Country category'!$A$3:$A$50,1,FALSE)),"non-SSA","sub-Saharan Africa")</f>
        <v>non-SSA</v>
      </c>
      <c r="D228">
        <v>2008</v>
      </c>
      <c r="E228">
        <v>61.5</v>
      </c>
    </row>
    <row r="229" spans="1:5" hidden="1">
      <c r="A229" t="s">
        <v>811</v>
      </c>
      <c r="B229" t="s">
        <v>274</v>
      </c>
      <c r="C229" t="str">
        <f>IF(ISERROR(VLOOKUP(B229,'Country category'!$A$3:$A$50,1,FALSE)),"non-SSA","sub-Saharan Africa")</f>
        <v>non-SSA</v>
      </c>
      <c r="D229">
        <v>2009</v>
      </c>
      <c r="E229">
        <v>60.35</v>
      </c>
    </row>
    <row r="230" spans="1:5" hidden="1">
      <c r="A230" t="s">
        <v>811</v>
      </c>
      <c r="B230" t="s">
        <v>274</v>
      </c>
      <c r="C230" t="str">
        <f>IF(ISERROR(VLOOKUP(B230,'Country category'!$A$3:$A$50,1,FALSE)),"non-SSA","sub-Saharan Africa")</f>
        <v>non-SSA</v>
      </c>
      <c r="D230">
        <v>2010</v>
      </c>
      <c r="E230">
        <v>59.2</v>
      </c>
    </row>
    <row r="231" spans="1:5" hidden="1">
      <c r="A231" t="s">
        <v>811</v>
      </c>
      <c r="B231" t="s">
        <v>274</v>
      </c>
      <c r="C231" t="str">
        <f>IF(ISERROR(VLOOKUP(B231,'Country category'!$A$3:$A$50,1,FALSE)),"non-SSA","sub-Saharan Africa")</f>
        <v>non-SSA</v>
      </c>
      <c r="D231">
        <v>2011</v>
      </c>
      <c r="E231">
        <v>58.4</v>
      </c>
    </row>
    <row r="232" spans="1:5" hidden="1">
      <c r="A232" t="s">
        <v>811</v>
      </c>
      <c r="B232" t="s">
        <v>274</v>
      </c>
      <c r="C232" t="str">
        <f>IF(ISERROR(VLOOKUP(B232,'Country category'!$A$3:$A$50,1,FALSE)),"non-SSA","sub-Saharan Africa")</f>
        <v>non-SSA</v>
      </c>
      <c r="D232">
        <v>2012</v>
      </c>
      <c r="E232">
        <v>58.4</v>
      </c>
    </row>
    <row r="233" spans="1:5" hidden="1">
      <c r="A233" t="s">
        <v>811</v>
      </c>
      <c r="B233" t="s">
        <v>274</v>
      </c>
      <c r="C233" t="str">
        <f>IF(ISERROR(VLOOKUP(B233,'Country category'!$A$3:$A$50,1,FALSE)),"non-SSA","sub-Saharan Africa")</f>
        <v>non-SSA</v>
      </c>
      <c r="D233">
        <v>2013</v>
      </c>
      <c r="E233">
        <v>57.9</v>
      </c>
    </row>
    <row r="234" spans="1:5" hidden="1">
      <c r="A234" t="s">
        <v>811</v>
      </c>
      <c r="B234" t="s">
        <v>274</v>
      </c>
      <c r="C234" t="str">
        <f>IF(ISERROR(VLOOKUP(B234,'Country category'!$A$3:$A$50,1,FALSE)),"non-SSA","sub-Saharan Africa")</f>
        <v>non-SSA</v>
      </c>
      <c r="D234">
        <v>2014</v>
      </c>
      <c r="E234">
        <v>57.9</v>
      </c>
    </row>
    <row r="235" spans="1:5" hidden="1">
      <c r="A235" t="s">
        <v>811</v>
      </c>
      <c r="B235" t="s">
        <v>274</v>
      </c>
      <c r="C235" t="str">
        <f>IF(ISERROR(VLOOKUP(B235,'Country category'!$A$3:$A$50,1,FALSE)),"non-SSA","sub-Saharan Africa")</f>
        <v>non-SSA</v>
      </c>
      <c r="D235">
        <v>2015</v>
      </c>
      <c r="E235">
        <v>57.5</v>
      </c>
    </row>
    <row r="236" spans="1:5" hidden="1">
      <c r="A236" t="s">
        <v>811</v>
      </c>
      <c r="B236" t="s">
        <v>274</v>
      </c>
      <c r="C236" t="str">
        <f>IF(ISERROR(VLOOKUP(B236,'Country category'!$A$3:$A$50,1,FALSE)),"non-SSA","sub-Saharan Africa")</f>
        <v>non-SSA</v>
      </c>
      <c r="D236">
        <v>2016</v>
      </c>
      <c r="E236">
        <v>56.3</v>
      </c>
    </row>
    <row r="237" spans="1:5" hidden="1">
      <c r="A237" t="s">
        <v>811</v>
      </c>
      <c r="B237" t="s">
        <v>274</v>
      </c>
      <c r="C237" t="str">
        <f>IF(ISERROR(VLOOKUP(B237,'Country category'!$A$3:$A$50,1,FALSE)),"non-SSA","sub-Saharan Africa")</f>
        <v>non-SSA</v>
      </c>
      <c r="D237">
        <v>2017</v>
      </c>
      <c r="E237">
        <v>54.900000000000013</v>
      </c>
    </row>
    <row r="238" spans="1:5" hidden="1">
      <c r="A238" t="s">
        <v>811</v>
      </c>
      <c r="B238" t="s">
        <v>274</v>
      </c>
      <c r="C238" t="str">
        <f>IF(ISERROR(VLOOKUP(B238,'Country category'!$A$3:$A$50,1,FALSE)),"non-SSA","sub-Saharan Africa")</f>
        <v>non-SSA</v>
      </c>
      <c r="D238">
        <v>2018</v>
      </c>
      <c r="E238">
        <v>57</v>
      </c>
    </row>
    <row r="239" spans="1:5" hidden="1">
      <c r="A239" t="s">
        <v>811</v>
      </c>
      <c r="B239" t="s">
        <v>274</v>
      </c>
      <c r="C239" t="str">
        <f>IF(ISERROR(VLOOKUP(B239,'Country category'!$A$3:$A$50,1,FALSE)),"non-SSA","sub-Saharan Africa")</f>
        <v>non-SSA</v>
      </c>
      <c r="D239">
        <v>2019</v>
      </c>
      <c r="E239">
        <v>48.4</v>
      </c>
    </row>
    <row r="240" spans="1:5" hidden="1">
      <c r="A240" t="s">
        <v>811</v>
      </c>
      <c r="B240" t="s">
        <v>274</v>
      </c>
      <c r="C240" t="str">
        <f>IF(ISERROR(VLOOKUP(B240,'Country category'!$A$3:$A$50,1,FALSE)),"non-SSA","sub-Saharan Africa")</f>
        <v>non-SSA</v>
      </c>
      <c r="D240">
        <v>2020</v>
      </c>
      <c r="E240">
        <v>50.8</v>
      </c>
    </row>
    <row r="241" spans="1:5" hidden="1">
      <c r="A241" t="s">
        <v>812</v>
      </c>
      <c r="B241" t="s">
        <v>266</v>
      </c>
      <c r="C241" t="str">
        <f>IF(ISERROR(VLOOKUP(B241,'Country category'!$A$3:$A$50,1,FALSE)),"non-SSA","sub-Saharan Africa")</f>
        <v>non-SSA</v>
      </c>
      <c r="D241">
        <v>2006</v>
      </c>
      <c r="E241">
        <v>57.8</v>
      </c>
    </row>
    <row r="242" spans="1:5" hidden="1">
      <c r="A242" t="s">
        <v>812</v>
      </c>
      <c r="B242" t="s">
        <v>266</v>
      </c>
      <c r="C242" t="str">
        <f>IF(ISERROR(VLOOKUP(B242,'Country category'!$A$3:$A$50,1,FALSE)),"non-SSA","sub-Saharan Africa")</f>
        <v>non-SSA</v>
      </c>
      <c r="D242">
        <v>2007</v>
      </c>
      <c r="E242">
        <v>57.4</v>
      </c>
    </row>
    <row r="243" spans="1:5" hidden="1">
      <c r="A243" t="s">
        <v>812</v>
      </c>
      <c r="B243" t="s">
        <v>266</v>
      </c>
      <c r="C243" t="str">
        <f>IF(ISERROR(VLOOKUP(B243,'Country category'!$A$3:$A$50,1,FALSE)),"non-SSA","sub-Saharan Africa")</f>
        <v>non-SSA</v>
      </c>
      <c r="D243">
        <v>2008</v>
      </c>
      <c r="E243">
        <v>57</v>
      </c>
    </row>
    <row r="244" spans="1:5" hidden="1">
      <c r="A244" t="s">
        <v>812</v>
      </c>
      <c r="B244" t="s">
        <v>266</v>
      </c>
      <c r="C244" t="str">
        <f>IF(ISERROR(VLOOKUP(B244,'Country category'!$A$3:$A$50,1,FALSE)),"non-SSA","sub-Saharan Africa")</f>
        <v>non-SSA</v>
      </c>
      <c r="D244">
        <v>2009</v>
      </c>
      <c r="E244">
        <v>55.1</v>
      </c>
    </row>
    <row r="245" spans="1:5" hidden="1">
      <c r="A245" t="s">
        <v>812</v>
      </c>
      <c r="B245" t="s">
        <v>266</v>
      </c>
      <c r="C245" t="str">
        <f>IF(ISERROR(VLOOKUP(B245,'Country category'!$A$3:$A$50,1,FALSE)),"non-SSA","sub-Saharan Africa")</f>
        <v>non-SSA</v>
      </c>
      <c r="D245">
        <v>2010</v>
      </c>
      <c r="E245">
        <v>53.2</v>
      </c>
    </row>
    <row r="246" spans="1:5" hidden="1">
      <c r="A246" t="s">
        <v>812</v>
      </c>
      <c r="B246" t="s">
        <v>266</v>
      </c>
      <c r="C246" t="str">
        <f>IF(ISERROR(VLOOKUP(B246,'Country category'!$A$3:$A$50,1,FALSE)),"non-SSA","sub-Saharan Africa")</f>
        <v>non-SSA</v>
      </c>
      <c r="D246">
        <v>2011</v>
      </c>
      <c r="E246">
        <v>52.400000000000013</v>
      </c>
    </row>
    <row r="247" spans="1:5" hidden="1">
      <c r="A247" t="s">
        <v>812</v>
      </c>
      <c r="B247" t="s">
        <v>266</v>
      </c>
      <c r="C247" t="str">
        <f>IF(ISERROR(VLOOKUP(B247,'Country category'!$A$3:$A$50,1,FALSE)),"non-SSA","sub-Saharan Africa")</f>
        <v>non-SSA</v>
      </c>
      <c r="D247">
        <v>2012</v>
      </c>
      <c r="E247">
        <v>51.1</v>
      </c>
    </row>
    <row r="248" spans="1:5" hidden="1">
      <c r="A248" t="s">
        <v>812</v>
      </c>
      <c r="B248" t="s">
        <v>266</v>
      </c>
      <c r="C248" t="str">
        <f>IF(ISERROR(VLOOKUP(B248,'Country category'!$A$3:$A$50,1,FALSE)),"non-SSA","sub-Saharan Africa")</f>
        <v>non-SSA</v>
      </c>
      <c r="D248">
        <v>2013</v>
      </c>
      <c r="E248">
        <v>50.2</v>
      </c>
    </row>
    <row r="249" spans="1:5" hidden="1">
      <c r="A249" t="s">
        <v>812</v>
      </c>
      <c r="B249" t="s">
        <v>266</v>
      </c>
      <c r="C249" t="str">
        <f>IF(ISERROR(VLOOKUP(B249,'Country category'!$A$3:$A$50,1,FALSE)),"non-SSA","sub-Saharan Africa")</f>
        <v>non-SSA</v>
      </c>
      <c r="D249">
        <v>2014</v>
      </c>
      <c r="E249">
        <v>47.8</v>
      </c>
    </row>
    <row r="250" spans="1:5" hidden="1">
      <c r="A250" t="s">
        <v>812</v>
      </c>
      <c r="B250" t="s">
        <v>266</v>
      </c>
      <c r="C250" t="str">
        <f>IF(ISERROR(VLOOKUP(B250,'Country category'!$A$3:$A$50,1,FALSE)),"non-SSA","sub-Saharan Africa")</f>
        <v>non-SSA</v>
      </c>
      <c r="D250">
        <v>2015</v>
      </c>
      <c r="E250">
        <v>48.3</v>
      </c>
    </row>
    <row r="251" spans="1:5" hidden="1">
      <c r="A251" t="s">
        <v>812</v>
      </c>
      <c r="B251" t="s">
        <v>266</v>
      </c>
      <c r="C251" t="str">
        <f>IF(ISERROR(VLOOKUP(B251,'Country category'!$A$3:$A$50,1,FALSE)),"non-SSA","sub-Saharan Africa")</f>
        <v>non-SSA</v>
      </c>
      <c r="D251">
        <v>2016</v>
      </c>
      <c r="E251">
        <v>48.7</v>
      </c>
    </row>
    <row r="252" spans="1:5" hidden="1">
      <c r="A252" t="s">
        <v>812</v>
      </c>
      <c r="B252" t="s">
        <v>266</v>
      </c>
      <c r="C252" t="str">
        <f>IF(ISERROR(VLOOKUP(B252,'Country category'!$A$3:$A$50,1,FALSE)),"non-SSA","sub-Saharan Africa")</f>
        <v>non-SSA</v>
      </c>
      <c r="D252">
        <v>2017</v>
      </c>
      <c r="E252">
        <v>48.7</v>
      </c>
    </row>
    <row r="253" spans="1:5" hidden="1">
      <c r="A253" t="s">
        <v>812</v>
      </c>
      <c r="B253" t="s">
        <v>266</v>
      </c>
      <c r="C253" t="str">
        <f>IF(ISERROR(VLOOKUP(B253,'Country category'!$A$3:$A$50,1,FALSE)),"non-SSA","sub-Saharan Africa")</f>
        <v>non-SSA</v>
      </c>
      <c r="D253">
        <v>2018</v>
      </c>
      <c r="E253">
        <v>49.8</v>
      </c>
    </row>
    <row r="254" spans="1:5" hidden="1">
      <c r="A254" t="s">
        <v>812</v>
      </c>
      <c r="B254" t="s">
        <v>266</v>
      </c>
      <c r="C254" t="str">
        <f>IF(ISERROR(VLOOKUP(B254,'Country category'!$A$3:$A$50,1,FALSE)),"non-SSA","sub-Saharan Africa")</f>
        <v>non-SSA</v>
      </c>
      <c r="D254">
        <v>2019</v>
      </c>
      <c r="E254">
        <v>48.6</v>
      </c>
    </row>
    <row r="255" spans="1:5" hidden="1">
      <c r="A255" t="s">
        <v>812</v>
      </c>
      <c r="B255" t="s">
        <v>266</v>
      </c>
      <c r="C255" t="str">
        <f>IF(ISERROR(VLOOKUP(B255,'Country category'!$A$3:$A$50,1,FALSE)),"non-SSA","sub-Saharan Africa")</f>
        <v>non-SSA</v>
      </c>
      <c r="D255">
        <v>2020</v>
      </c>
      <c r="E255">
        <v>48.4</v>
      </c>
    </row>
    <row r="256" spans="1:5">
      <c r="A256" s="8" t="s">
        <v>741</v>
      </c>
      <c r="B256" s="8" t="s">
        <v>138</v>
      </c>
      <c r="C256" s="8" t="str">
        <f>IF(ISERROR(VLOOKUP(B256,'Country category'!$A$3:$A$50,1,FALSE)),"non-SSA","sub-Saharan Africa")</f>
        <v>sub-Saharan Africa</v>
      </c>
      <c r="D256" s="8">
        <v>2006</v>
      </c>
      <c r="E256" s="8">
        <v>76</v>
      </c>
    </row>
    <row r="257" spans="1:5">
      <c r="A257" t="s">
        <v>741</v>
      </c>
      <c r="B257" t="s">
        <v>138</v>
      </c>
      <c r="C257" t="str">
        <f>IF(ISERROR(VLOOKUP(B257,'Country category'!$A$3:$A$50,1,FALSE)),"non-SSA","sub-Saharan Africa")</f>
        <v>sub-Saharan Africa</v>
      </c>
      <c r="D257">
        <v>2007</v>
      </c>
      <c r="E257">
        <v>75.349999999999994</v>
      </c>
    </row>
    <row r="258" spans="1:5">
      <c r="A258" t="s">
        <v>741</v>
      </c>
      <c r="B258" t="s">
        <v>138</v>
      </c>
      <c r="C258" t="str">
        <f>IF(ISERROR(VLOOKUP(B258,'Country category'!$A$3:$A$50,1,FALSE)),"non-SSA","sub-Saharan Africa")</f>
        <v>sub-Saharan Africa</v>
      </c>
      <c r="D258">
        <v>2008</v>
      </c>
      <c r="E258">
        <v>74.7</v>
      </c>
    </row>
    <row r="259" spans="1:5">
      <c r="A259" t="s">
        <v>741</v>
      </c>
      <c r="B259" t="s">
        <v>138</v>
      </c>
      <c r="C259" t="str">
        <f>IF(ISERROR(VLOOKUP(B259,'Country category'!$A$3:$A$50,1,FALSE)),"non-SSA","sub-Saharan Africa")</f>
        <v>sub-Saharan Africa</v>
      </c>
      <c r="D259">
        <v>2009</v>
      </c>
      <c r="E259">
        <v>75.5</v>
      </c>
    </row>
    <row r="260" spans="1:5">
      <c r="A260" t="s">
        <v>741</v>
      </c>
      <c r="B260" t="s">
        <v>138</v>
      </c>
      <c r="C260" t="str">
        <f>IF(ISERROR(VLOOKUP(B260,'Country category'!$A$3:$A$50,1,FALSE)),"non-SSA","sub-Saharan Africa")</f>
        <v>sub-Saharan Africa</v>
      </c>
      <c r="D260">
        <v>2010</v>
      </c>
      <c r="E260">
        <v>76.3</v>
      </c>
    </row>
    <row r="261" spans="1:5">
      <c r="A261" t="s">
        <v>741</v>
      </c>
      <c r="B261" t="s">
        <v>138</v>
      </c>
      <c r="C261" t="str">
        <f>IF(ISERROR(VLOOKUP(B261,'Country category'!$A$3:$A$50,1,FALSE)),"non-SSA","sub-Saharan Africa")</f>
        <v>sub-Saharan Africa</v>
      </c>
      <c r="D261">
        <v>2011</v>
      </c>
      <c r="E261">
        <v>76.3</v>
      </c>
    </row>
    <row r="262" spans="1:5">
      <c r="A262" t="s">
        <v>741</v>
      </c>
      <c r="B262" t="s">
        <v>138</v>
      </c>
      <c r="C262" t="str">
        <f>IF(ISERROR(VLOOKUP(B262,'Country category'!$A$3:$A$50,1,FALSE)),"non-SSA","sub-Saharan Africa")</f>
        <v>sub-Saharan Africa</v>
      </c>
      <c r="D262">
        <v>2012</v>
      </c>
      <c r="E262">
        <v>78.5</v>
      </c>
    </row>
    <row r="263" spans="1:5">
      <c r="A263" t="s">
        <v>741</v>
      </c>
      <c r="B263" t="s">
        <v>138</v>
      </c>
      <c r="C263" t="str">
        <f>IF(ISERROR(VLOOKUP(B263,'Country category'!$A$3:$A$50,1,FALSE)),"non-SSA","sub-Saharan Africa")</f>
        <v>sub-Saharan Africa</v>
      </c>
      <c r="D263">
        <v>2013</v>
      </c>
      <c r="E263">
        <v>79.800000000000011</v>
      </c>
    </row>
    <row r="264" spans="1:5">
      <c r="A264" t="s">
        <v>741</v>
      </c>
      <c r="B264" t="s">
        <v>138</v>
      </c>
      <c r="C264" t="str">
        <f>IF(ISERROR(VLOOKUP(B264,'Country category'!$A$3:$A$50,1,FALSE)),"non-SSA","sub-Saharan Africa")</f>
        <v>sub-Saharan Africa</v>
      </c>
      <c r="D264">
        <v>2014</v>
      </c>
      <c r="E264">
        <v>78.7</v>
      </c>
    </row>
    <row r="265" spans="1:5">
      <c r="A265" t="s">
        <v>741</v>
      </c>
      <c r="B265" t="s">
        <v>138</v>
      </c>
      <c r="C265" t="str">
        <f>IF(ISERROR(VLOOKUP(B265,'Country category'!$A$3:$A$50,1,FALSE)),"non-SSA","sub-Saharan Africa")</f>
        <v>sub-Saharan Africa</v>
      </c>
      <c r="D265">
        <v>2015</v>
      </c>
      <c r="E265">
        <v>78.7</v>
      </c>
    </row>
    <row r="266" spans="1:5">
      <c r="A266" t="s">
        <v>741</v>
      </c>
      <c r="B266" t="s">
        <v>138</v>
      </c>
      <c r="C266" t="str">
        <f>IF(ISERROR(VLOOKUP(B266,'Country category'!$A$3:$A$50,1,FALSE)),"non-SSA","sub-Saharan Africa")</f>
        <v>sub-Saharan Africa</v>
      </c>
      <c r="D266">
        <v>2016</v>
      </c>
      <c r="E266">
        <v>78.7</v>
      </c>
    </row>
    <row r="267" spans="1:5">
      <c r="A267" t="s">
        <v>741</v>
      </c>
      <c r="B267" t="s">
        <v>138</v>
      </c>
      <c r="C267" t="str">
        <f>IF(ISERROR(VLOOKUP(B267,'Country category'!$A$3:$A$50,1,FALSE)),"non-SSA","sub-Saharan Africa")</f>
        <v>sub-Saharan Africa</v>
      </c>
      <c r="D267">
        <v>2017</v>
      </c>
      <c r="E267">
        <v>78.099999999999994</v>
      </c>
    </row>
    <row r="268" spans="1:5">
      <c r="A268" t="s">
        <v>741</v>
      </c>
      <c r="B268" t="s">
        <v>138</v>
      </c>
      <c r="C268" t="str">
        <f>IF(ISERROR(VLOOKUP(B268,'Country category'!$A$3:$A$50,1,FALSE)),"non-SSA","sub-Saharan Africa")</f>
        <v>sub-Saharan Africa</v>
      </c>
      <c r="D268">
        <v>2018</v>
      </c>
      <c r="E268">
        <v>78.099999999999994</v>
      </c>
    </row>
    <row r="269" spans="1:5">
      <c r="A269" t="s">
        <v>741</v>
      </c>
      <c r="B269" t="s">
        <v>138</v>
      </c>
      <c r="C269" t="str">
        <f>IF(ISERROR(VLOOKUP(B269,'Country category'!$A$3:$A$50,1,FALSE)),"non-SSA","sub-Saharan Africa")</f>
        <v>sub-Saharan Africa</v>
      </c>
      <c r="D269">
        <v>2019</v>
      </c>
      <c r="E269">
        <v>78.099999999999994</v>
      </c>
    </row>
    <row r="270" spans="1:5">
      <c r="A270" t="s">
        <v>741</v>
      </c>
      <c r="B270" t="s">
        <v>138</v>
      </c>
      <c r="C270" t="str">
        <f>IF(ISERROR(VLOOKUP(B270,'Country category'!$A$3:$A$50,1,FALSE)),"non-SSA","sub-Saharan Africa")</f>
        <v>sub-Saharan Africa</v>
      </c>
      <c r="D270">
        <v>2020</v>
      </c>
      <c r="E270">
        <v>76.2</v>
      </c>
    </row>
    <row r="271" spans="1:5" hidden="1">
      <c r="A271" t="s">
        <v>813</v>
      </c>
      <c r="B271" t="s">
        <v>276</v>
      </c>
      <c r="C271" t="str">
        <f>IF(ISERROR(VLOOKUP(B271,'Country category'!$A$3:$A$50,1,FALSE)),"non-SSA","sub-Saharan Africa")</f>
        <v>non-SSA</v>
      </c>
      <c r="D271">
        <v>2006</v>
      </c>
      <c r="E271">
        <v>73.8</v>
      </c>
    </row>
    <row r="272" spans="1:5" hidden="1">
      <c r="A272" t="s">
        <v>813</v>
      </c>
      <c r="B272" t="s">
        <v>276</v>
      </c>
      <c r="C272" t="str">
        <f>IF(ISERROR(VLOOKUP(B272,'Country category'!$A$3:$A$50,1,FALSE)),"non-SSA","sub-Saharan Africa")</f>
        <v>non-SSA</v>
      </c>
      <c r="D272">
        <v>2007</v>
      </c>
      <c r="E272">
        <v>73.8</v>
      </c>
    </row>
    <row r="273" spans="1:5" hidden="1">
      <c r="A273" t="s">
        <v>813</v>
      </c>
      <c r="B273" t="s">
        <v>276</v>
      </c>
      <c r="C273" t="str">
        <f>IF(ISERROR(VLOOKUP(B273,'Country category'!$A$3:$A$50,1,FALSE)),"non-SSA","sub-Saharan Africa")</f>
        <v>non-SSA</v>
      </c>
      <c r="D273">
        <v>2008</v>
      </c>
      <c r="E273">
        <v>73.8</v>
      </c>
    </row>
    <row r="274" spans="1:5" hidden="1">
      <c r="A274" t="s">
        <v>813</v>
      </c>
      <c r="B274" t="s">
        <v>276</v>
      </c>
      <c r="C274" t="str">
        <f>IF(ISERROR(VLOOKUP(B274,'Country category'!$A$3:$A$50,1,FALSE)),"non-SSA","sub-Saharan Africa")</f>
        <v>non-SSA</v>
      </c>
      <c r="D274">
        <v>2009</v>
      </c>
      <c r="E274">
        <v>72.5</v>
      </c>
    </row>
    <row r="275" spans="1:5" hidden="1">
      <c r="A275" t="s">
        <v>813</v>
      </c>
      <c r="B275" t="s">
        <v>276</v>
      </c>
      <c r="C275" t="str">
        <f>IF(ISERROR(VLOOKUP(B275,'Country category'!$A$3:$A$50,1,FALSE)),"non-SSA","sub-Saharan Africa")</f>
        <v>non-SSA</v>
      </c>
      <c r="D275">
        <v>2010</v>
      </c>
      <c r="E275">
        <v>71.2</v>
      </c>
    </row>
    <row r="276" spans="1:5" hidden="1">
      <c r="A276" t="s">
        <v>813</v>
      </c>
      <c r="B276" t="s">
        <v>276</v>
      </c>
      <c r="C276" t="str">
        <f>IF(ISERROR(VLOOKUP(B276,'Country category'!$A$3:$A$50,1,FALSE)),"non-SSA","sub-Saharan Africa")</f>
        <v>non-SSA</v>
      </c>
      <c r="D276">
        <v>2011</v>
      </c>
      <c r="E276">
        <v>71.2</v>
      </c>
    </row>
    <row r="277" spans="1:5" hidden="1">
      <c r="A277" t="s">
        <v>813</v>
      </c>
      <c r="B277" t="s">
        <v>276</v>
      </c>
      <c r="C277" t="str">
        <f>IF(ISERROR(VLOOKUP(B277,'Country category'!$A$3:$A$50,1,FALSE)),"non-SSA","sub-Saharan Africa")</f>
        <v>non-SSA</v>
      </c>
      <c r="D277">
        <v>2012</v>
      </c>
      <c r="E277">
        <v>71.2</v>
      </c>
    </row>
    <row r="278" spans="1:5" hidden="1">
      <c r="A278" t="s">
        <v>813</v>
      </c>
      <c r="B278" t="s">
        <v>276</v>
      </c>
      <c r="C278" t="str">
        <f>IF(ISERROR(VLOOKUP(B278,'Country category'!$A$3:$A$50,1,FALSE)),"non-SSA","sub-Saharan Africa")</f>
        <v>non-SSA</v>
      </c>
      <c r="D278">
        <v>2013</v>
      </c>
      <c r="E278">
        <v>71.2</v>
      </c>
    </row>
    <row r="279" spans="1:5" hidden="1">
      <c r="A279" t="s">
        <v>813</v>
      </c>
      <c r="B279" t="s">
        <v>276</v>
      </c>
      <c r="C279" t="str">
        <f>IF(ISERROR(VLOOKUP(B279,'Country category'!$A$3:$A$50,1,FALSE)),"non-SSA","sub-Saharan Africa")</f>
        <v>non-SSA</v>
      </c>
      <c r="D279">
        <v>2014</v>
      </c>
      <c r="E279">
        <v>73.8</v>
      </c>
    </row>
    <row r="280" spans="1:5" hidden="1">
      <c r="A280" t="s">
        <v>813</v>
      </c>
      <c r="B280" t="s">
        <v>276</v>
      </c>
      <c r="C280" t="str">
        <f>IF(ISERROR(VLOOKUP(B280,'Country category'!$A$3:$A$50,1,FALSE)),"non-SSA","sub-Saharan Africa")</f>
        <v>non-SSA</v>
      </c>
      <c r="D280">
        <v>2015</v>
      </c>
      <c r="E280">
        <v>69.599999999999994</v>
      </c>
    </row>
    <row r="281" spans="1:5" hidden="1">
      <c r="A281" t="s">
        <v>813</v>
      </c>
      <c r="B281" t="s">
        <v>276</v>
      </c>
      <c r="C281" t="str">
        <f>IF(ISERROR(VLOOKUP(B281,'Country category'!$A$3:$A$50,1,FALSE)),"non-SSA","sub-Saharan Africa")</f>
        <v>non-SSA</v>
      </c>
      <c r="D281">
        <v>2016</v>
      </c>
      <c r="E281">
        <v>69</v>
      </c>
    </row>
    <row r="282" spans="1:5" hidden="1">
      <c r="A282" t="s">
        <v>813</v>
      </c>
      <c r="B282" t="s">
        <v>276</v>
      </c>
      <c r="C282" t="str">
        <f>IF(ISERROR(VLOOKUP(B282,'Country category'!$A$3:$A$50,1,FALSE)),"non-SSA","sub-Saharan Africa")</f>
        <v>non-SSA</v>
      </c>
      <c r="D282">
        <v>2017</v>
      </c>
      <c r="E282">
        <v>68.600000000000009</v>
      </c>
    </row>
    <row r="283" spans="1:5" hidden="1">
      <c r="A283" t="s">
        <v>813</v>
      </c>
      <c r="B283" t="s">
        <v>276</v>
      </c>
      <c r="C283" t="str">
        <f>IF(ISERROR(VLOOKUP(B283,'Country category'!$A$3:$A$50,1,FALSE)),"non-SSA","sub-Saharan Africa")</f>
        <v>non-SSA</v>
      </c>
      <c r="D283">
        <v>2018</v>
      </c>
      <c r="E283">
        <v>69.7</v>
      </c>
    </row>
    <row r="284" spans="1:5" hidden="1">
      <c r="A284" t="s">
        <v>813</v>
      </c>
      <c r="B284" t="s">
        <v>276</v>
      </c>
      <c r="C284" t="str">
        <f>IF(ISERROR(VLOOKUP(B284,'Country category'!$A$3:$A$50,1,FALSE)),"non-SSA","sub-Saharan Africa")</f>
        <v>non-SSA</v>
      </c>
      <c r="D284">
        <v>2019</v>
      </c>
      <c r="E284">
        <v>68.600000000000009</v>
      </c>
    </row>
    <row r="285" spans="1:5" hidden="1">
      <c r="A285" t="s">
        <v>813</v>
      </c>
      <c r="B285" t="s">
        <v>276</v>
      </c>
      <c r="C285" t="str">
        <f>IF(ISERROR(VLOOKUP(B285,'Country category'!$A$3:$A$50,1,FALSE)),"non-SSA","sub-Saharan Africa")</f>
        <v>non-SSA</v>
      </c>
      <c r="D285">
        <v>2020</v>
      </c>
      <c r="E285">
        <v>69.2</v>
      </c>
    </row>
    <row r="286" spans="1:5" hidden="1">
      <c r="A286" t="s">
        <v>814</v>
      </c>
      <c r="B286" t="s">
        <v>260</v>
      </c>
      <c r="C286" t="str">
        <f>IF(ISERROR(VLOOKUP(B286,'Country category'!$A$3:$A$50,1,FALSE)),"non-SSA","sub-Saharan Africa")</f>
        <v>non-SSA</v>
      </c>
      <c r="D286">
        <v>2006</v>
      </c>
      <c r="E286">
        <v>71</v>
      </c>
    </row>
    <row r="287" spans="1:5" hidden="1">
      <c r="A287" t="s">
        <v>814</v>
      </c>
      <c r="B287" t="s">
        <v>260</v>
      </c>
      <c r="C287" t="str">
        <f>IF(ISERROR(VLOOKUP(B287,'Country category'!$A$3:$A$50,1,FALSE)),"non-SSA","sub-Saharan Africa")</f>
        <v>non-SSA</v>
      </c>
      <c r="D287">
        <v>2007</v>
      </c>
      <c r="E287">
        <v>70.599999999999994</v>
      </c>
    </row>
    <row r="288" spans="1:5" hidden="1">
      <c r="A288" t="s">
        <v>814</v>
      </c>
      <c r="B288" t="s">
        <v>260</v>
      </c>
      <c r="C288" t="str">
        <f>IF(ISERROR(VLOOKUP(B288,'Country category'!$A$3:$A$50,1,FALSE)),"non-SSA","sub-Saharan Africa")</f>
        <v>non-SSA</v>
      </c>
      <c r="D288">
        <v>2008</v>
      </c>
      <c r="E288">
        <v>70.199999999999989</v>
      </c>
    </row>
    <row r="289" spans="1:5" hidden="1">
      <c r="A289" t="s">
        <v>814</v>
      </c>
      <c r="B289" t="s">
        <v>260</v>
      </c>
      <c r="C289" t="str">
        <f>IF(ISERROR(VLOOKUP(B289,'Country category'!$A$3:$A$50,1,FALSE)),"non-SSA","sub-Saharan Africa")</f>
        <v>non-SSA</v>
      </c>
      <c r="D289">
        <v>2009</v>
      </c>
      <c r="E289">
        <v>69.3</v>
      </c>
    </row>
    <row r="290" spans="1:5" hidden="1">
      <c r="A290" t="s">
        <v>814</v>
      </c>
      <c r="B290" t="s">
        <v>260</v>
      </c>
      <c r="C290" t="str">
        <f>IF(ISERROR(VLOOKUP(B290,'Country category'!$A$3:$A$50,1,FALSE)),"non-SSA","sub-Saharan Africa")</f>
        <v>non-SSA</v>
      </c>
      <c r="D290">
        <v>2010</v>
      </c>
      <c r="E290">
        <v>68.400000000000006</v>
      </c>
    </row>
    <row r="291" spans="1:5" hidden="1">
      <c r="A291" t="s">
        <v>814</v>
      </c>
      <c r="B291" t="s">
        <v>260</v>
      </c>
      <c r="C291" t="str">
        <f>IF(ISERROR(VLOOKUP(B291,'Country category'!$A$3:$A$50,1,FALSE)),"non-SSA","sub-Saharan Africa")</f>
        <v>non-SSA</v>
      </c>
      <c r="D291">
        <v>2011</v>
      </c>
      <c r="E291">
        <v>67.8</v>
      </c>
    </row>
    <row r="292" spans="1:5" hidden="1">
      <c r="A292" t="s">
        <v>814</v>
      </c>
      <c r="B292" t="s">
        <v>260</v>
      </c>
      <c r="C292" t="str">
        <f>IF(ISERROR(VLOOKUP(B292,'Country category'!$A$3:$A$50,1,FALSE)),"non-SSA","sub-Saharan Africa")</f>
        <v>non-SSA</v>
      </c>
      <c r="D292">
        <v>2012</v>
      </c>
      <c r="E292">
        <v>67.2</v>
      </c>
    </row>
    <row r="293" spans="1:5" hidden="1">
      <c r="A293" t="s">
        <v>814</v>
      </c>
      <c r="B293" t="s">
        <v>260</v>
      </c>
      <c r="C293" t="str">
        <f>IF(ISERROR(VLOOKUP(B293,'Country category'!$A$3:$A$50,1,FALSE)),"non-SSA","sub-Saharan Africa")</f>
        <v>non-SSA</v>
      </c>
      <c r="D293">
        <v>2013</v>
      </c>
      <c r="E293">
        <v>68.3</v>
      </c>
    </row>
    <row r="294" spans="1:5" hidden="1">
      <c r="A294" t="s">
        <v>814</v>
      </c>
      <c r="B294" t="s">
        <v>260</v>
      </c>
      <c r="C294" t="str">
        <f>IF(ISERROR(VLOOKUP(B294,'Country category'!$A$3:$A$50,1,FALSE)),"non-SSA","sub-Saharan Africa")</f>
        <v>non-SSA</v>
      </c>
      <c r="D294">
        <v>2014</v>
      </c>
      <c r="E294">
        <v>67.300000000000011</v>
      </c>
    </row>
    <row r="295" spans="1:5" hidden="1">
      <c r="A295" t="s">
        <v>814</v>
      </c>
      <c r="B295" t="s">
        <v>260</v>
      </c>
      <c r="C295" t="str">
        <f>IF(ISERROR(VLOOKUP(B295,'Country category'!$A$3:$A$50,1,FALSE)),"non-SSA","sub-Saharan Africa")</f>
        <v>non-SSA</v>
      </c>
      <c r="D295">
        <v>2015</v>
      </c>
      <c r="E295">
        <v>71.399999999999991</v>
      </c>
    </row>
    <row r="296" spans="1:5" hidden="1">
      <c r="A296" t="s">
        <v>814</v>
      </c>
      <c r="B296" t="s">
        <v>260</v>
      </c>
      <c r="C296" t="str">
        <f>IF(ISERROR(VLOOKUP(B296,'Country category'!$A$3:$A$50,1,FALSE)),"non-SSA","sub-Saharan Africa")</f>
        <v>non-SSA</v>
      </c>
      <c r="D296">
        <v>2016</v>
      </c>
      <c r="E296">
        <v>70.099999999999994</v>
      </c>
    </row>
    <row r="297" spans="1:5" hidden="1">
      <c r="A297" t="s">
        <v>814</v>
      </c>
      <c r="B297" t="s">
        <v>260</v>
      </c>
      <c r="C297" t="str">
        <f>IF(ISERROR(VLOOKUP(B297,'Country category'!$A$3:$A$50,1,FALSE)),"non-SSA","sub-Saharan Africa")</f>
        <v>non-SSA</v>
      </c>
      <c r="D297">
        <v>2017</v>
      </c>
      <c r="E297">
        <v>70.3</v>
      </c>
    </row>
    <row r="298" spans="1:5" hidden="1">
      <c r="A298" t="s">
        <v>814</v>
      </c>
      <c r="B298" t="s">
        <v>260</v>
      </c>
      <c r="C298" t="str">
        <f>IF(ISERROR(VLOOKUP(B298,'Country category'!$A$3:$A$50,1,FALSE)),"non-SSA","sub-Saharan Africa")</f>
        <v>non-SSA</v>
      </c>
      <c r="D298">
        <v>2018</v>
      </c>
      <c r="E298">
        <v>70.3</v>
      </c>
    </row>
    <row r="299" spans="1:5" hidden="1">
      <c r="A299" t="s">
        <v>814</v>
      </c>
      <c r="B299" t="s">
        <v>260</v>
      </c>
      <c r="C299" t="str">
        <f>IF(ISERROR(VLOOKUP(B299,'Country category'!$A$3:$A$50,1,FALSE)),"non-SSA","sub-Saharan Africa")</f>
        <v>non-SSA</v>
      </c>
      <c r="D299">
        <v>2019</v>
      </c>
      <c r="E299">
        <v>70.3</v>
      </c>
    </row>
    <row r="300" spans="1:5" hidden="1">
      <c r="A300" t="s">
        <v>814</v>
      </c>
      <c r="B300" t="s">
        <v>260</v>
      </c>
      <c r="C300" t="str">
        <f>IF(ISERROR(VLOOKUP(B300,'Country category'!$A$3:$A$50,1,FALSE)),"non-SSA","sub-Saharan Africa")</f>
        <v>non-SSA</v>
      </c>
      <c r="D300">
        <v>2020</v>
      </c>
      <c r="E300">
        <v>67.099999999999994</v>
      </c>
    </row>
    <row r="301" spans="1:5">
      <c r="A301" t="s">
        <v>742</v>
      </c>
      <c r="B301" t="s">
        <v>139</v>
      </c>
      <c r="C301" t="str">
        <f>IF(ISERROR(VLOOKUP(B301,'Country category'!$A$3:$A$50,1,FALSE)),"non-SSA","sub-Saharan Africa")</f>
        <v>sub-Saharan Africa</v>
      </c>
      <c r="D301">
        <v>2006</v>
      </c>
      <c r="E301">
        <v>37.200000000000003</v>
      </c>
    </row>
    <row r="302" spans="1:5">
      <c r="A302" t="s">
        <v>742</v>
      </c>
      <c r="B302" t="s">
        <v>139</v>
      </c>
      <c r="C302" t="str">
        <f>IF(ISERROR(VLOOKUP(B302,'Country category'!$A$3:$A$50,1,FALSE)),"non-SSA","sub-Saharan Africa")</f>
        <v>sub-Saharan Africa</v>
      </c>
      <c r="D302">
        <v>2007</v>
      </c>
      <c r="E302">
        <v>36.6</v>
      </c>
    </row>
    <row r="303" spans="1:5">
      <c r="A303" t="s">
        <v>742</v>
      </c>
      <c r="B303" t="s">
        <v>139</v>
      </c>
      <c r="C303" t="str">
        <f>IF(ISERROR(VLOOKUP(B303,'Country category'!$A$3:$A$50,1,FALSE)),"non-SSA","sub-Saharan Africa")</f>
        <v>sub-Saharan Africa</v>
      </c>
      <c r="D303">
        <v>2008</v>
      </c>
      <c r="E303">
        <v>36</v>
      </c>
    </row>
    <row r="304" spans="1:5">
      <c r="A304" t="s">
        <v>742</v>
      </c>
      <c r="B304" t="s">
        <v>139</v>
      </c>
      <c r="C304" t="str">
        <f>IF(ISERROR(VLOOKUP(B304,'Country category'!$A$3:$A$50,1,FALSE)),"non-SSA","sub-Saharan Africa")</f>
        <v>sub-Saharan Africa</v>
      </c>
      <c r="D304">
        <v>2009</v>
      </c>
      <c r="E304">
        <v>35.950000000000003</v>
      </c>
    </row>
    <row r="305" spans="1:5">
      <c r="A305" t="s">
        <v>742</v>
      </c>
      <c r="B305" t="s">
        <v>139</v>
      </c>
      <c r="C305" t="str">
        <f>IF(ISERROR(VLOOKUP(B305,'Country category'!$A$3:$A$50,1,FALSE)),"non-SSA","sub-Saharan Africa")</f>
        <v>sub-Saharan Africa</v>
      </c>
      <c r="D305">
        <v>2010</v>
      </c>
      <c r="E305">
        <v>35.9</v>
      </c>
    </row>
    <row r="306" spans="1:5">
      <c r="A306" t="s">
        <v>742</v>
      </c>
      <c r="B306" t="s">
        <v>139</v>
      </c>
      <c r="C306" t="str">
        <f>IF(ISERROR(VLOOKUP(B306,'Country category'!$A$3:$A$50,1,FALSE)),"non-SSA","sub-Saharan Africa")</f>
        <v>sub-Saharan Africa</v>
      </c>
      <c r="D306">
        <v>2011</v>
      </c>
      <c r="E306">
        <v>35.9</v>
      </c>
    </row>
    <row r="307" spans="1:5">
      <c r="A307" t="s">
        <v>742</v>
      </c>
      <c r="B307" t="s">
        <v>139</v>
      </c>
      <c r="C307" t="str">
        <f>IF(ISERROR(VLOOKUP(B307,'Country category'!$A$3:$A$50,1,FALSE)),"non-SSA","sub-Saharan Africa")</f>
        <v>sub-Saharan Africa</v>
      </c>
      <c r="D307">
        <v>2012</v>
      </c>
      <c r="E307">
        <v>35.200000000000003</v>
      </c>
    </row>
    <row r="308" spans="1:5">
      <c r="A308" t="s">
        <v>742</v>
      </c>
      <c r="B308" t="s">
        <v>139</v>
      </c>
      <c r="C308" t="str">
        <f>IF(ISERROR(VLOOKUP(B308,'Country category'!$A$3:$A$50,1,FALSE)),"non-SSA","sub-Saharan Africa")</f>
        <v>sub-Saharan Africa</v>
      </c>
      <c r="D308">
        <v>2013</v>
      </c>
      <c r="E308">
        <v>41.5</v>
      </c>
    </row>
    <row r="309" spans="1:5">
      <c r="A309" t="s">
        <v>742</v>
      </c>
      <c r="B309" t="s">
        <v>139</v>
      </c>
      <c r="C309" t="str">
        <f>IF(ISERROR(VLOOKUP(B309,'Country category'!$A$3:$A$50,1,FALSE)),"non-SSA","sub-Saharan Africa")</f>
        <v>sub-Saharan Africa</v>
      </c>
      <c r="D309">
        <v>2014</v>
      </c>
      <c r="E309">
        <v>40.9</v>
      </c>
    </row>
    <row r="310" spans="1:5">
      <c r="A310" t="s">
        <v>742</v>
      </c>
      <c r="B310" t="s">
        <v>139</v>
      </c>
      <c r="C310" t="str">
        <f>IF(ISERROR(VLOOKUP(B310,'Country category'!$A$3:$A$50,1,FALSE)),"non-SSA","sub-Saharan Africa")</f>
        <v>sub-Saharan Africa</v>
      </c>
      <c r="D310">
        <v>2015</v>
      </c>
      <c r="E310">
        <v>47</v>
      </c>
    </row>
    <row r="311" spans="1:5">
      <c r="A311" t="s">
        <v>742</v>
      </c>
      <c r="B311" t="s">
        <v>139</v>
      </c>
      <c r="C311" t="str">
        <f>IF(ISERROR(VLOOKUP(B311,'Country category'!$A$3:$A$50,1,FALSE)),"non-SSA","sub-Saharan Africa")</f>
        <v>sub-Saharan Africa</v>
      </c>
      <c r="D311">
        <v>2016</v>
      </c>
      <c r="E311">
        <v>47</v>
      </c>
    </row>
    <row r="312" spans="1:5">
      <c r="A312" t="s">
        <v>742</v>
      </c>
      <c r="B312" t="s">
        <v>139</v>
      </c>
      <c r="C312" t="str">
        <f>IF(ISERROR(VLOOKUP(B312,'Country category'!$A$3:$A$50,1,FALSE)),"non-SSA","sub-Saharan Africa")</f>
        <v>sub-Saharan Africa</v>
      </c>
      <c r="D312">
        <v>2017</v>
      </c>
      <c r="E312">
        <v>47.5</v>
      </c>
    </row>
    <row r="313" spans="1:5">
      <c r="A313" t="s">
        <v>742</v>
      </c>
      <c r="B313" t="s">
        <v>139</v>
      </c>
      <c r="C313" t="str">
        <f>IF(ISERROR(VLOOKUP(B313,'Country category'!$A$3:$A$50,1,FALSE)),"non-SSA","sub-Saharan Africa")</f>
        <v>sub-Saharan Africa</v>
      </c>
      <c r="D313">
        <v>2018</v>
      </c>
      <c r="E313">
        <v>47.5</v>
      </c>
    </row>
    <row r="314" spans="1:5">
      <c r="A314" t="s">
        <v>742</v>
      </c>
      <c r="B314" t="s">
        <v>139</v>
      </c>
      <c r="C314" t="str">
        <f>IF(ISERROR(VLOOKUP(B314,'Country category'!$A$3:$A$50,1,FALSE)),"non-SSA","sub-Saharan Africa")</f>
        <v>sub-Saharan Africa</v>
      </c>
      <c r="D314">
        <v>2019</v>
      </c>
      <c r="E314">
        <v>40.4</v>
      </c>
    </row>
    <row r="315" spans="1:5">
      <c r="A315" t="s">
        <v>742</v>
      </c>
      <c r="B315" t="s">
        <v>139</v>
      </c>
      <c r="C315" t="str">
        <f>IF(ISERROR(VLOOKUP(B315,'Country category'!$A$3:$A$50,1,FALSE)),"non-SSA","sub-Saharan Africa")</f>
        <v>sub-Saharan Africa</v>
      </c>
      <c r="D315">
        <v>2020</v>
      </c>
      <c r="E315">
        <v>37.299999999999997</v>
      </c>
    </row>
    <row r="316" spans="1:5">
      <c r="A316" t="s">
        <v>743</v>
      </c>
      <c r="B316" t="s">
        <v>140</v>
      </c>
      <c r="C316" t="str">
        <f>IF(ISERROR(VLOOKUP(B316,'Country category'!$A$3:$A$50,1,FALSE)),"non-SSA","sub-Saharan Africa")</f>
        <v>sub-Saharan Africa</v>
      </c>
      <c r="D316">
        <v>2006</v>
      </c>
      <c r="E316">
        <v>45.099999999999987</v>
      </c>
    </row>
    <row r="317" spans="1:5">
      <c r="A317" t="s">
        <v>743</v>
      </c>
      <c r="B317" t="s">
        <v>140</v>
      </c>
      <c r="C317" t="str">
        <f>IF(ISERROR(VLOOKUP(B317,'Country category'!$A$3:$A$50,1,FALSE)),"non-SSA","sub-Saharan Africa")</f>
        <v>sub-Saharan Africa</v>
      </c>
      <c r="D317">
        <v>2007</v>
      </c>
      <c r="E317">
        <v>45.1</v>
      </c>
    </row>
    <row r="318" spans="1:5">
      <c r="A318" t="s">
        <v>743</v>
      </c>
      <c r="B318" t="s">
        <v>140</v>
      </c>
      <c r="C318" t="str">
        <f>IF(ISERROR(VLOOKUP(B318,'Country category'!$A$3:$A$50,1,FALSE)),"non-SSA","sub-Saharan Africa")</f>
        <v>sub-Saharan Africa</v>
      </c>
      <c r="D318">
        <v>2008</v>
      </c>
      <c r="E318">
        <v>45.099999999999987</v>
      </c>
    </row>
    <row r="319" spans="1:5">
      <c r="A319" t="s">
        <v>743</v>
      </c>
      <c r="B319" t="s">
        <v>140</v>
      </c>
      <c r="C319" t="str">
        <f>IF(ISERROR(VLOOKUP(B319,'Country category'!$A$3:$A$50,1,FALSE)),"non-SSA","sub-Saharan Africa")</f>
        <v>sub-Saharan Africa</v>
      </c>
      <c r="D319">
        <v>2009</v>
      </c>
      <c r="E319">
        <v>42.6</v>
      </c>
    </row>
    <row r="320" spans="1:5">
      <c r="A320" t="s">
        <v>743</v>
      </c>
      <c r="B320" t="s">
        <v>140</v>
      </c>
      <c r="C320" t="str">
        <f>IF(ISERROR(VLOOKUP(B320,'Country category'!$A$3:$A$50,1,FALSE)),"non-SSA","sub-Saharan Africa")</f>
        <v>sub-Saharan Africa</v>
      </c>
      <c r="D320">
        <v>2010</v>
      </c>
      <c r="E320">
        <v>40.099999999999987</v>
      </c>
    </row>
    <row r="321" spans="1:5">
      <c r="A321" t="s">
        <v>743</v>
      </c>
      <c r="B321" t="s">
        <v>140</v>
      </c>
      <c r="C321" t="str">
        <f>IF(ISERROR(VLOOKUP(B321,'Country category'!$A$3:$A$50,1,FALSE)),"non-SSA","sub-Saharan Africa")</f>
        <v>sub-Saharan Africa</v>
      </c>
      <c r="D321">
        <v>2011</v>
      </c>
      <c r="E321">
        <v>40.099999999999987</v>
      </c>
    </row>
    <row r="322" spans="1:5">
      <c r="A322" t="s">
        <v>743</v>
      </c>
      <c r="B322" t="s">
        <v>140</v>
      </c>
      <c r="C322" t="str">
        <f>IF(ISERROR(VLOOKUP(B322,'Country category'!$A$3:$A$50,1,FALSE)),"non-SSA","sub-Saharan Africa")</f>
        <v>sub-Saharan Africa</v>
      </c>
      <c r="D322">
        <v>2012</v>
      </c>
      <c r="E322">
        <v>36</v>
      </c>
    </row>
    <row r="323" spans="1:5">
      <c r="A323" t="s">
        <v>743</v>
      </c>
      <c r="B323" t="s">
        <v>140</v>
      </c>
      <c r="C323" t="str">
        <f>IF(ISERROR(VLOOKUP(B323,'Country category'!$A$3:$A$50,1,FALSE)),"non-SSA","sub-Saharan Africa")</f>
        <v>sub-Saharan Africa</v>
      </c>
      <c r="D323">
        <v>2013</v>
      </c>
      <c r="E323">
        <v>34.1</v>
      </c>
    </row>
    <row r="324" spans="1:5">
      <c r="A324" t="s">
        <v>743</v>
      </c>
      <c r="B324" t="s">
        <v>140</v>
      </c>
      <c r="C324" t="str">
        <f>IF(ISERROR(VLOOKUP(B324,'Country category'!$A$3:$A$50,1,FALSE)),"non-SSA","sub-Saharan Africa")</f>
        <v>sub-Saharan Africa</v>
      </c>
      <c r="D324">
        <v>2014</v>
      </c>
      <c r="E324">
        <v>33.299999999999997</v>
      </c>
    </row>
    <row r="325" spans="1:5">
      <c r="A325" t="s">
        <v>743</v>
      </c>
      <c r="B325" t="s">
        <v>140</v>
      </c>
      <c r="C325" t="str">
        <f>IF(ISERROR(VLOOKUP(B325,'Country category'!$A$3:$A$50,1,FALSE)),"non-SSA","sub-Saharan Africa")</f>
        <v>sub-Saharan Africa</v>
      </c>
      <c r="D325">
        <v>2015</v>
      </c>
      <c r="E325">
        <v>24.9</v>
      </c>
    </row>
    <row r="326" spans="1:5">
      <c r="A326" t="s">
        <v>743</v>
      </c>
      <c r="B326" t="s">
        <v>140</v>
      </c>
      <c r="C326" t="str">
        <f>IF(ISERROR(VLOOKUP(B326,'Country category'!$A$3:$A$50,1,FALSE)),"non-SSA","sub-Saharan Africa")</f>
        <v>sub-Saharan Africa</v>
      </c>
      <c r="D326">
        <v>2016</v>
      </c>
      <c r="E326">
        <v>24</v>
      </c>
    </row>
    <row r="327" spans="1:5">
      <c r="A327" t="s">
        <v>743</v>
      </c>
      <c r="B327" t="s">
        <v>140</v>
      </c>
      <c r="C327" t="str">
        <f>IF(ISERROR(VLOOKUP(B327,'Country category'!$A$3:$A$50,1,FALSE)),"non-SSA","sub-Saharan Africa")</f>
        <v>sub-Saharan Africa</v>
      </c>
      <c r="D327">
        <v>2017</v>
      </c>
      <c r="E327">
        <v>23.3</v>
      </c>
    </row>
    <row r="328" spans="1:5">
      <c r="A328" t="s">
        <v>743</v>
      </c>
      <c r="B328" t="s">
        <v>140</v>
      </c>
      <c r="C328" t="str">
        <f>IF(ISERROR(VLOOKUP(B328,'Country category'!$A$3:$A$50,1,FALSE)),"non-SSA","sub-Saharan Africa")</f>
        <v>sub-Saharan Africa</v>
      </c>
      <c r="D328">
        <v>2018</v>
      </c>
      <c r="E328">
        <v>23.3</v>
      </c>
    </row>
    <row r="329" spans="1:5">
      <c r="A329" t="s">
        <v>743</v>
      </c>
      <c r="B329" t="s">
        <v>140</v>
      </c>
      <c r="C329" t="str">
        <f>IF(ISERROR(VLOOKUP(B329,'Country category'!$A$3:$A$50,1,FALSE)),"non-SSA","sub-Saharan Africa")</f>
        <v>sub-Saharan Africa</v>
      </c>
      <c r="D329">
        <v>2019</v>
      </c>
      <c r="E329">
        <v>21.5</v>
      </c>
    </row>
    <row r="330" spans="1:5">
      <c r="A330" t="s">
        <v>743</v>
      </c>
      <c r="B330" t="s">
        <v>140</v>
      </c>
      <c r="C330" t="str">
        <f>IF(ISERROR(VLOOKUP(B330,'Country category'!$A$3:$A$50,1,FALSE)),"non-SSA","sub-Saharan Africa")</f>
        <v>sub-Saharan Africa</v>
      </c>
      <c r="D330">
        <v>2020</v>
      </c>
      <c r="E330">
        <v>21.4</v>
      </c>
    </row>
    <row r="331" spans="1:5" hidden="1">
      <c r="A331" t="s">
        <v>815</v>
      </c>
      <c r="B331" t="s">
        <v>449</v>
      </c>
      <c r="C331" t="str">
        <f>IF(ISERROR(VLOOKUP(B331,'Country category'!$A$3:$A$50,1,FALSE)),"non-SSA","sub-Saharan Africa")</f>
        <v>non-SSA</v>
      </c>
      <c r="D331">
        <v>2006</v>
      </c>
      <c r="E331">
        <v>47.7</v>
      </c>
    </row>
    <row r="332" spans="1:5" hidden="1">
      <c r="A332" t="s">
        <v>815</v>
      </c>
      <c r="B332" t="s">
        <v>449</v>
      </c>
      <c r="C332" t="str">
        <f>IF(ISERROR(VLOOKUP(B332,'Country category'!$A$3:$A$50,1,FALSE)),"non-SSA","sub-Saharan Africa")</f>
        <v>non-SSA</v>
      </c>
      <c r="D332">
        <v>2007</v>
      </c>
      <c r="E332">
        <v>48.2</v>
      </c>
    </row>
    <row r="333" spans="1:5" hidden="1">
      <c r="A333" t="s">
        <v>815</v>
      </c>
      <c r="B333" t="s">
        <v>449</v>
      </c>
      <c r="C333" t="str">
        <f>IF(ISERROR(VLOOKUP(B333,'Country category'!$A$3:$A$50,1,FALSE)),"non-SSA","sub-Saharan Africa")</f>
        <v>non-SSA</v>
      </c>
      <c r="D333">
        <v>2008</v>
      </c>
      <c r="E333">
        <v>48.7</v>
      </c>
    </row>
    <row r="334" spans="1:5" hidden="1">
      <c r="A334" t="s">
        <v>815</v>
      </c>
      <c r="B334" t="s">
        <v>449</v>
      </c>
      <c r="C334" t="str">
        <f>IF(ISERROR(VLOOKUP(B334,'Country category'!$A$3:$A$50,1,FALSE)),"non-SSA","sub-Saharan Africa")</f>
        <v>non-SSA</v>
      </c>
      <c r="D334">
        <v>2009</v>
      </c>
      <c r="E334">
        <v>48.7</v>
      </c>
    </row>
    <row r="335" spans="1:5" hidden="1">
      <c r="A335" t="s">
        <v>815</v>
      </c>
      <c r="B335" t="s">
        <v>449</v>
      </c>
      <c r="C335" t="str">
        <f>IF(ISERROR(VLOOKUP(B335,'Country category'!$A$3:$A$50,1,FALSE)),"non-SSA","sub-Saharan Africa")</f>
        <v>non-SSA</v>
      </c>
      <c r="D335">
        <v>2010</v>
      </c>
      <c r="E335">
        <v>48.7</v>
      </c>
    </row>
    <row r="336" spans="1:5" hidden="1">
      <c r="A336" t="s">
        <v>815</v>
      </c>
      <c r="B336" t="s">
        <v>449</v>
      </c>
      <c r="C336" t="str">
        <f>IF(ISERROR(VLOOKUP(B336,'Country category'!$A$3:$A$50,1,FALSE)),"non-SSA","sub-Saharan Africa")</f>
        <v>non-SSA</v>
      </c>
      <c r="D336">
        <v>2011</v>
      </c>
      <c r="E336">
        <v>48.7</v>
      </c>
    </row>
    <row r="337" spans="1:5" hidden="1">
      <c r="A337" t="s">
        <v>815</v>
      </c>
      <c r="B337" t="s">
        <v>449</v>
      </c>
      <c r="C337" t="str">
        <f>IF(ISERROR(VLOOKUP(B337,'Country category'!$A$3:$A$50,1,FALSE)),"non-SSA","sub-Saharan Africa")</f>
        <v>non-SSA</v>
      </c>
      <c r="D337">
        <v>2012</v>
      </c>
      <c r="E337">
        <v>49.6</v>
      </c>
    </row>
    <row r="338" spans="1:5" hidden="1">
      <c r="A338" t="s">
        <v>815</v>
      </c>
      <c r="B338" t="s">
        <v>449</v>
      </c>
      <c r="C338" t="str">
        <f>IF(ISERROR(VLOOKUP(B338,'Country category'!$A$3:$A$50,1,FALSE)),"non-SSA","sub-Saharan Africa")</f>
        <v>non-SSA</v>
      </c>
      <c r="D338">
        <v>2013</v>
      </c>
      <c r="E338">
        <v>46</v>
      </c>
    </row>
    <row r="339" spans="1:5" hidden="1">
      <c r="A339" t="s">
        <v>815</v>
      </c>
      <c r="B339" t="s">
        <v>449</v>
      </c>
      <c r="C339" t="str">
        <f>IF(ISERROR(VLOOKUP(B339,'Country category'!$A$3:$A$50,1,FALSE)),"non-SSA","sub-Saharan Africa")</f>
        <v>non-SSA</v>
      </c>
      <c r="D339">
        <v>2014</v>
      </c>
      <c r="E339">
        <v>47.8</v>
      </c>
    </row>
    <row r="340" spans="1:5" hidden="1">
      <c r="A340" t="s">
        <v>815</v>
      </c>
      <c r="B340" t="s">
        <v>449</v>
      </c>
      <c r="C340" t="str">
        <f>IF(ISERROR(VLOOKUP(B340,'Country category'!$A$3:$A$50,1,FALSE)),"non-SSA","sub-Saharan Africa")</f>
        <v>non-SSA</v>
      </c>
      <c r="D340">
        <v>2015</v>
      </c>
      <c r="E340">
        <v>42.7</v>
      </c>
    </row>
    <row r="341" spans="1:5" hidden="1">
      <c r="A341" t="s">
        <v>815</v>
      </c>
      <c r="B341" t="s">
        <v>449</v>
      </c>
      <c r="C341" t="str">
        <f>IF(ISERROR(VLOOKUP(B341,'Country category'!$A$3:$A$50,1,FALSE)),"non-SSA","sub-Saharan Africa")</f>
        <v>non-SSA</v>
      </c>
      <c r="D341">
        <v>2016</v>
      </c>
      <c r="E341">
        <v>42.7</v>
      </c>
    </row>
    <row r="342" spans="1:5" hidden="1">
      <c r="A342" t="s">
        <v>815</v>
      </c>
      <c r="B342" t="s">
        <v>449</v>
      </c>
      <c r="C342" t="str">
        <f>IF(ISERROR(VLOOKUP(B342,'Country category'!$A$3:$A$50,1,FALSE)),"non-SSA","sub-Saharan Africa")</f>
        <v>non-SSA</v>
      </c>
      <c r="D342">
        <v>2017</v>
      </c>
      <c r="E342">
        <v>36.299999999999997</v>
      </c>
    </row>
    <row r="343" spans="1:5" hidden="1">
      <c r="A343" t="s">
        <v>815</v>
      </c>
      <c r="B343" t="s">
        <v>449</v>
      </c>
      <c r="C343" t="str">
        <f>IF(ISERROR(VLOOKUP(B343,'Country category'!$A$3:$A$50,1,FALSE)),"non-SSA","sub-Saharan Africa")</f>
        <v>non-SSA</v>
      </c>
      <c r="D343">
        <v>2018</v>
      </c>
      <c r="E343">
        <v>35.9</v>
      </c>
    </row>
    <row r="344" spans="1:5" hidden="1">
      <c r="A344" t="s">
        <v>815</v>
      </c>
      <c r="B344" t="s">
        <v>449</v>
      </c>
      <c r="C344" t="str">
        <f>IF(ISERROR(VLOOKUP(B344,'Country category'!$A$3:$A$50,1,FALSE)),"non-SSA","sub-Saharan Africa")</f>
        <v>non-SSA</v>
      </c>
      <c r="D344">
        <v>2019</v>
      </c>
      <c r="E344">
        <v>35.299999999999997</v>
      </c>
    </row>
    <row r="345" spans="1:5" hidden="1">
      <c r="A345" t="s">
        <v>815</v>
      </c>
      <c r="B345" t="s">
        <v>449</v>
      </c>
      <c r="C345" t="str">
        <f>IF(ISERROR(VLOOKUP(B345,'Country category'!$A$3:$A$50,1,FALSE)),"non-SSA","sub-Saharan Africa")</f>
        <v>non-SSA</v>
      </c>
      <c r="D345">
        <v>2020</v>
      </c>
      <c r="E345">
        <v>31</v>
      </c>
    </row>
    <row r="346" spans="1:5">
      <c r="A346" t="s">
        <v>744</v>
      </c>
      <c r="B346" t="s">
        <v>142</v>
      </c>
      <c r="C346" t="str">
        <f>IF(ISERROR(VLOOKUP(B346,'Country category'!$A$3:$A$50,1,FALSE)),"non-SSA","sub-Saharan Africa")</f>
        <v>sub-Saharan Africa</v>
      </c>
      <c r="D346">
        <v>2006</v>
      </c>
      <c r="E346">
        <v>32.700000000000003</v>
      </c>
    </row>
    <row r="347" spans="1:5">
      <c r="A347" t="s">
        <v>744</v>
      </c>
      <c r="B347" t="s">
        <v>142</v>
      </c>
      <c r="C347" t="str">
        <f>IF(ISERROR(VLOOKUP(B347,'Country category'!$A$3:$A$50,1,FALSE)),"non-SSA","sub-Saharan Africa")</f>
        <v>sub-Saharan Africa</v>
      </c>
      <c r="D347">
        <v>2007</v>
      </c>
      <c r="E347">
        <v>33.65</v>
      </c>
    </row>
    <row r="348" spans="1:5">
      <c r="A348" t="s">
        <v>744</v>
      </c>
      <c r="B348" t="s">
        <v>142</v>
      </c>
      <c r="C348" t="str">
        <f>IF(ISERROR(VLOOKUP(B348,'Country category'!$A$3:$A$50,1,FALSE)),"non-SSA","sub-Saharan Africa")</f>
        <v>sub-Saharan Africa</v>
      </c>
      <c r="D348">
        <v>2008</v>
      </c>
      <c r="E348">
        <v>34.6</v>
      </c>
    </row>
    <row r="349" spans="1:5">
      <c r="A349" t="s">
        <v>744</v>
      </c>
      <c r="B349" t="s">
        <v>142</v>
      </c>
      <c r="C349" t="str">
        <f>IF(ISERROR(VLOOKUP(B349,'Country category'!$A$3:$A$50,1,FALSE)),"non-SSA","sub-Saharan Africa")</f>
        <v>sub-Saharan Africa</v>
      </c>
      <c r="D349">
        <v>2009</v>
      </c>
      <c r="E349">
        <v>34.35</v>
      </c>
    </row>
    <row r="350" spans="1:5">
      <c r="A350" t="s">
        <v>744</v>
      </c>
      <c r="B350" t="s">
        <v>142</v>
      </c>
      <c r="C350" t="str">
        <f>IF(ISERROR(VLOOKUP(B350,'Country category'!$A$3:$A$50,1,FALSE)),"non-SSA","sub-Saharan Africa")</f>
        <v>sub-Saharan Africa</v>
      </c>
      <c r="D350">
        <v>2010</v>
      </c>
      <c r="E350">
        <v>34.1</v>
      </c>
    </row>
    <row r="351" spans="1:5">
      <c r="A351" t="s">
        <v>744</v>
      </c>
      <c r="B351" t="s">
        <v>142</v>
      </c>
      <c r="C351" t="str">
        <f>IF(ISERROR(VLOOKUP(B351,'Country category'!$A$3:$A$50,1,FALSE)),"non-SSA","sub-Saharan Africa")</f>
        <v>sub-Saharan Africa</v>
      </c>
      <c r="D351">
        <v>2011</v>
      </c>
      <c r="E351">
        <v>34.1</v>
      </c>
    </row>
    <row r="352" spans="1:5">
      <c r="A352" t="s">
        <v>744</v>
      </c>
      <c r="B352" t="s">
        <v>142</v>
      </c>
      <c r="C352" t="str">
        <f>IF(ISERROR(VLOOKUP(B352,'Country category'!$A$3:$A$50,1,FALSE)),"non-SSA","sub-Saharan Africa")</f>
        <v>sub-Saharan Africa</v>
      </c>
      <c r="D352">
        <v>2012</v>
      </c>
      <c r="E352">
        <v>34.4</v>
      </c>
    </row>
    <row r="353" spans="1:5">
      <c r="A353" t="s">
        <v>744</v>
      </c>
      <c r="B353" t="s">
        <v>142</v>
      </c>
      <c r="C353" t="str">
        <f>IF(ISERROR(VLOOKUP(B353,'Country category'!$A$3:$A$50,1,FALSE)),"non-SSA","sub-Saharan Africa")</f>
        <v>sub-Saharan Africa</v>
      </c>
      <c r="D353">
        <v>2013</v>
      </c>
      <c r="E353">
        <v>34.1</v>
      </c>
    </row>
    <row r="354" spans="1:5">
      <c r="A354" t="s">
        <v>744</v>
      </c>
      <c r="B354" t="s">
        <v>142</v>
      </c>
      <c r="C354" t="str">
        <f>IF(ISERROR(VLOOKUP(B354,'Country category'!$A$3:$A$50,1,FALSE)),"non-SSA","sub-Saharan Africa")</f>
        <v>sub-Saharan Africa</v>
      </c>
      <c r="D354">
        <v>2014</v>
      </c>
      <c r="E354">
        <v>34.1</v>
      </c>
    </row>
    <row r="355" spans="1:5">
      <c r="A355" t="s">
        <v>744</v>
      </c>
      <c r="B355" t="s">
        <v>142</v>
      </c>
      <c r="C355" t="str">
        <f>IF(ISERROR(VLOOKUP(B355,'Country category'!$A$3:$A$50,1,FALSE)),"non-SSA","sub-Saharan Africa")</f>
        <v>sub-Saharan Africa</v>
      </c>
      <c r="D355">
        <v>2015</v>
      </c>
      <c r="E355">
        <v>36.6</v>
      </c>
    </row>
    <row r="356" spans="1:5">
      <c r="A356" t="s">
        <v>744</v>
      </c>
      <c r="B356" t="s">
        <v>142</v>
      </c>
      <c r="C356" t="str">
        <f>IF(ISERROR(VLOOKUP(B356,'Country category'!$A$3:$A$50,1,FALSE)),"non-SSA","sub-Saharan Africa")</f>
        <v>sub-Saharan Africa</v>
      </c>
      <c r="D356">
        <v>2016</v>
      </c>
      <c r="E356">
        <v>34.6</v>
      </c>
    </row>
    <row r="357" spans="1:5">
      <c r="A357" t="s">
        <v>744</v>
      </c>
      <c r="B357" t="s">
        <v>142</v>
      </c>
      <c r="C357" t="str">
        <f>IF(ISERROR(VLOOKUP(B357,'Country category'!$A$3:$A$50,1,FALSE)),"non-SSA","sub-Saharan Africa")</f>
        <v>sub-Saharan Africa</v>
      </c>
      <c r="D357">
        <v>2017</v>
      </c>
      <c r="E357">
        <v>36.1</v>
      </c>
    </row>
    <row r="358" spans="1:5">
      <c r="A358" t="s">
        <v>744</v>
      </c>
      <c r="B358" t="s">
        <v>142</v>
      </c>
      <c r="C358" t="str">
        <f>IF(ISERROR(VLOOKUP(B358,'Country category'!$A$3:$A$50,1,FALSE)),"non-SSA","sub-Saharan Africa")</f>
        <v>sub-Saharan Africa</v>
      </c>
      <c r="D358">
        <v>2018</v>
      </c>
      <c r="E358">
        <v>32.799999999999997</v>
      </c>
    </row>
    <row r="359" spans="1:5">
      <c r="A359" t="s">
        <v>744</v>
      </c>
      <c r="B359" t="s">
        <v>142</v>
      </c>
      <c r="C359" t="str">
        <f>IF(ISERROR(VLOOKUP(B359,'Country category'!$A$3:$A$50,1,FALSE)),"non-SSA","sub-Saharan Africa")</f>
        <v>sub-Saharan Africa</v>
      </c>
      <c r="D359">
        <v>2019</v>
      </c>
      <c r="E359">
        <v>28.5</v>
      </c>
    </row>
    <row r="360" spans="1:5">
      <c r="A360" t="s">
        <v>744</v>
      </c>
      <c r="B360" t="s">
        <v>142</v>
      </c>
      <c r="C360" t="str">
        <f>IF(ISERROR(VLOOKUP(B360,'Country category'!$A$3:$A$50,1,FALSE)),"non-SSA","sub-Saharan Africa")</f>
        <v>sub-Saharan Africa</v>
      </c>
      <c r="D360">
        <v>2020</v>
      </c>
      <c r="E360">
        <v>27.7</v>
      </c>
    </row>
    <row r="361" spans="1:5" hidden="1">
      <c r="A361" t="s">
        <v>816</v>
      </c>
      <c r="B361" t="s">
        <v>286</v>
      </c>
      <c r="C361" t="str">
        <f>IF(ISERROR(VLOOKUP(B361,'Country category'!$A$3:$A$50,1,FALSE)),"non-SSA","sub-Saharan Africa")</f>
        <v>non-SSA</v>
      </c>
      <c r="D361">
        <v>2006</v>
      </c>
      <c r="E361">
        <v>90.7</v>
      </c>
    </row>
    <row r="362" spans="1:5" hidden="1">
      <c r="A362" t="s">
        <v>816</v>
      </c>
      <c r="B362" t="s">
        <v>286</v>
      </c>
      <c r="C362" t="str">
        <f>IF(ISERROR(VLOOKUP(B362,'Country category'!$A$3:$A$50,1,FALSE)),"non-SSA","sub-Saharan Africa")</f>
        <v>non-SSA</v>
      </c>
      <c r="D362">
        <v>2007</v>
      </c>
      <c r="E362">
        <v>90.7</v>
      </c>
    </row>
    <row r="363" spans="1:5" hidden="1">
      <c r="A363" t="s">
        <v>816</v>
      </c>
      <c r="B363" t="s">
        <v>286</v>
      </c>
      <c r="C363" t="str">
        <f>IF(ISERROR(VLOOKUP(B363,'Country category'!$A$3:$A$50,1,FALSE)),"non-SSA","sub-Saharan Africa")</f>
        <v>non-SSA</v>
      </c>
      <c r="D363">
        <v>2008</v>
      </c>
      <c r="E363">
        <v>90.7</v>
      </c>
    </row>
    <row r="364" spans="1:5" hidden="1">
      <c r="A364" t="s">
        <v>816</v>
      </c>
      <c r="B364" t="s">
        <v>286</v>
      </c>
      <c r="C364" t="str">
        <f>IF(ISERROR(VLOOKUP(B364,'Country category'!$A$3:$A$50,1,FALSE)),"non-SSA","sub-Saharan Africa")</f>
        <v>non-SSA</v>
      </c>
      <c r="D364">
        <v>2009</v>
      </c>
      <c r="E364">
        <v>90.75</v>
      </c>
    </row>
    <row r="365" spans="1:5" hidden="1">
      <c r="A365" t="s">
        <v>816</v>
      </c>
      <c r="B365" t="s">
        <v>286</v>
      </c>
      <c r="C365" t="str">
        <f>IF(ISERROR(VLOOKUP(B365,'Country category'!$A$3:$A$50,1,FALSE)),"non-SSA","sub-Saharan Africa")</f>
        <v>non-SSA</v>
      </c>
      <c r="D365">
        <v>2010</v>
      </c>
      <c r="E365">
        <v>90.8</v>
      </c>
    </row>
    <row r="366" spans="1:5" hidden="1">
      <c r="A366" t="s">
        <v>816</v>
      </c>
      <c r="B366" t="s">
        <v>286</v>
      </c>
      <c r="C366" t="str">
        <f>IF(ISERROR(VLOOKUP(B366,'Country category'!$A$3:$A$50,1,FALSE)),"non-SSA","sub-Saharan Africa")</f>
        <v>non-SSA</v>
      </c>
      <c r="D366">
        <v>2011</v>
      </c>
      <c r="E366">
        <v>90.8</v>
      </c>
    </row>
    <row r="367" spans="1:5" hidden="1">
      <c r="A367" t="s">
        <v>816</v>
      </c>
      <c r="B367" t="s">
        <v>286</v>
      </c>
      <c r="C367" t="str">
        <f>IF(ISERROR(VLOOKUP(B367,'Country category'!$A$3:$A$50,1,FALSE)),"non-SSA","sub-Saharan Africa")</f>
        <v>non-SSA</v>
      </c>
      <c r="D367">
        <v>2012</v>
      </c>
      <c r="E367">
        <v>90.8</v>
      </c>
    </row>
    <row r="368" spans="1:5" hidden="1">
      <c r="A368" t="s">
        <v>816</v>
      </c>
      <c r="B368" t="s">
        <v>286</v>
      </c>
      <c r="C368" t="str">
        <f>IF(ISERROR(VLOOKUP(B368,'Country category'!$A$3:$A$50,1,FALSE)),"non-SSA","sub-Saharan Africa")</f>
        <v>non-SSA</v>
      </c>
      <c r="D368">
        <v>2013</v>
      </c>
      <c r="E368">
        <v>90.8</v>
      </c>
    </row>
    <row r="369" spans="1:5" hidden="1">
      <c r="A369" t="s">
        <v>816</v>
      </c>
      <c r="B369" t="s">
        <v>286</v>
      </c>
      <c r="C369" t="str">
        <f>IF(ISERROR(VLOOKUP(B369,'Country category'!$A$3:$A$50,1,FALSE)),"non-SSA","sub-Saharan Africa")</f>
        <v>non-SSA</v>
      </c>
      <c r="D369">
        <v>2014</v>
      </c>
      <c r="E369">
        <v>90.8</v>
      </c>
    </row>
    <row r="370" spans="1:5" hidden="1">
      <c r="A370" t="s">
        <v>816</v>
      </c>
      <c r="B370" t="s">
        <v>286</v>
      </c>
      <c r="C370" t="str">
        <f>IF(ISERROR(VLOOKUP(B370,'Country category'!$A$3:$A$50,1,FALSE)),"non-SSA","sub-Saharan Africa")</f>
        <v>non-SSA</v>
      </c>
      <c r="D370">
        <v>2015</v>
      </c>
      <c r="E370">
        <v>90.8</v>
      </c>
    </row>
    <row r="371" spans="1:5" hidden="1">
      <c r="A371" t="s">
        <v>816</v>
      </c>
      <c r="B371" t="s">
        <v>286</v>
      </c>
      <c r="C371" t="str">
        <f>IF(ISERROR(VLOOKUP(B371,'Country category'!$A$3:$A$50,1,FALSE)),"non-SSA","sub-Saharan Africa")</f>
        <v>non-SSA</v>
      </c>
      <c r="D371">
        <v>2016</v>
      </c>
      <c r="E371">
        <v>91.5</v>
      </c>
    </row>
    <row r="372" spans="1:5" hidden="1">
      <c r="A372" t="s">
        <v>816</v>
      </c>
      <c r="B372" t="s">
        <v>286</v>
      </c>
      <c r="C372" t="str">
        <f>IF(ISERROR(VLOOKUP(B372,'Country category'!$A$3:$A$50,1,FALSE)),"non-SSA","sub-Saharan Africa")</f>
        <v>non-SSA</v>
      </c>
      <c r="D372">
        <v>2017</v>
      </c>
      <c r="E372">
        <v>91.5</v>
      </c>
    </row>
    <row r="373" spans="1:5" hidden="1">
      <c r="A373" t="s">
        <v>816</v>
      </c>
      <c r="B373" t="s">
        <v>286</v>
      </c>
      <c r="C373" t="str">
        <f>IF(ISERROR(VLOOKUP(B373,'Country category'!$A$3:$A$50,1,FALSE)),"non-SSA","sub-Saharan Africa")</f>
        <v>non-SSA</v>
      </c>
      <c r="D373">
        <v>2018</v>
      </c>
      <c r="E373">
        <v>91.5</v>
      </c>
    </row>
    <row r="374" spans="1:5" hidden="1">
      <c r="A374" t="s">
        <v>816</v>
      </c>
      <c r="B374" t="s">
        <v>286</v>
      </c>
      <c r="C374" t="str">
        <f>IF(ISERROR(VLOOKUP(B374,'Country category'!$A$3:$A$50,1,FALSE)),"non-SSA","sub-Saharan Africa")</f>
        <v>non-SSA</v>
      </c>
      <c r="D374">
        <v>2019</v>
      </c>
      <c r="E374">
        <v>92.2</v>
      </c>
    </row>
    <row r="375" spans="1:5" hidden="1">
      <c r="A375" t="s">
        <v>816</v>
      </c>
      <c r="B375" t="s">
        <v>286</v>
      </c>
      <c r="C375" t="str">
        <f>IF(ISERROR(VLOOKUP(B375,'Country category'!$A$3:$A$50,1,FALSE)),"non-SSA","sub-Saharan Africa")</f>
        <v>non-SSA</v>
      </c>
      <c r="D375">
        <v>2020</v>
      </c>
      <c r="E375">
        <v>92.4</v>
      </c>
    </row>
    <row r="376" spans="1:5" hidden="1">
      <c r="A376" t="s">
        <v>817</v>
      </c>
      <c r="B376" t="s">
        <v>818</v>
      </c>
      <c r="C376" t="str">
        <f>IF(ISERROR(VLOOKUP(B376,'Country category'!$A$3:$A$50,1,FALSE)),"non-SSA","sub-Saharan Africa")</f>
        <v>non-SSA</v>
      </c>
      <c r="D376">
        <v>2006</v>
      </c>
      <c r="E376">
        <v>74.3</v>
      </c>
    </row>
    <row r="377" spans="1:5" hidden="1">
      <c r="A377" t="s">
        <v>817</v>
      </c>
      <c r="B377" t="s">
        <v>818</v>
      </c>
      <c r="C377" t="str">
        <f>IF(ISERROR(VLOOKUP(B377,'Country category'!$A$3:$A$50,1,FALSE)),"non-SSA","sub-Saharan Africa")</f>
        <v>non-SSA</v>
      </c>
      <c r="D377">
        <v>2007</v>
      </c>
      <c r="E377">
        <v>76.2</v>
      </c>
    </row>
    <row r="378" spans="1:5" hidden="1">
      <c r="A378" t="s">
        <v>817</v>
      </c>
      <c r="B378" t="s">
        <v>818</v>
      </c>
      <c r="C378" t="str">
        <f>IF(ISERROR(VLOOKUP(B378,'Country category'!$A$3:$A$50,1,FALSE)),"non-SSA","sub-Saharan Africa")</f>
        <v>non-SSA</v>
      </c>
      <c r="D378">
        <v>2008</v>
      </c>
      <c r="E378">
        <v>78.099999999999994</v>
      </c>
    </row>
    <row r="379" spans="1:5" hidden="1">
      <c r="A379" t="s">
        <v>817</v>
      </c>
      <c r="B379" t="s">
        <v>818</v>
      </c>
      <c r="C379" t="str">
        <f>IF(ISERROR(VLOOKUP(B379,'Country category'!$A$3:$A$50,1,FALSE)),"non-SSA","sub-Saharan Africa")</f>
        <v>non-SSA</v>
      </c>
      <c r="D379">
        <v>2009</v>
      </c>
      <c r="E379">
        <v>78.75</v>
      </c>
    </row>
    <row r="380" spans="1:5" hidden="1">
      <c r="A380" t="s">
        <v>817</v>
      </c>
      <c r="B380" t="s">
        <v>818</v>
      </c>
      <c r="C380" t="str">
        <f>IF(ISERROR(VLOOKUP(B380,'Country category'!$A$3:$A$50,1,FALSE)),"non-SSA","sub-Saharan Africa")</f>
        <v>non-SSA</v>
      </c>
      <c r="D380">
        <v>2010</v>
      </c>
      <c r="E380">
        <v>79.400000000000006</v>
      </c>
    </row>
    <row r="381" spans="1:5" hidden="1">
      <c r="A381" t="s">
        <v>817</v>
      </c>
      <c r="B381" t="s">
        <v>818</v>
      </c>
      <c r="C381" t="str">
        <f>IF(ISERROR(VLOOKUP(B381,'Country category'!$A$3:$A$50,1,FALSE)),"non-SSA","sub-Saharan Africa")</f>
        <v>non-SSA</v>
      </c>
      <c r="D381">
        <v>2011</v>
      </c>
      <c r="E381">
        <v>79.2</v>
      </c>
    </row>
    <row r="382" spans="1:5" hidden="1">
      <c r="A382" t="s">
        <v>817</v>
      </c>
      <c r="B382" t="s">
        <v>818</v>
      </c>
      <c r="C382" t="str">
        <f>IF(ISERROR(VLOOKUP(B382,'Country category'!$A$3:$A$50,1,FALSE)),"non-SSA","sub-Saharan Africa")</f>
        <v>non-SSA</v>
      </c>
      <c r="D382">
        <v>2012</v>
      </c>
      <c r="E382">
        <v>79.2</v>
      </c>
    </row>
    <row r="383" spans="1:5" hidden="1">
      <c r="A383" t="s">
        <v>817</v>
      </c>
      <c r="B383" t="s">
        <v>818</v>
      </c>
      <c r="C383" t="str">
        <f>IF(ISERROR(VLOOKUP(B383,'Country category'!$A$3:$A$50,1,FALSE)),"non-SSA","sub-Saharan Africa")</f>
        <v>non-SSA</v>
      </c>
      <c r="D383">
        <v>2013</v>
      </c>
      <c r="E383">
        <v>79.2</v>
      </c>
    </row>
    <row r="384" spans="1:5" hidden="1">
      <c r="A384" t="s">
        <v>817</v>
      </c>
      <c r="B384" t="s">
        <v>818</v>
      </c>
      <c r="C384" t="str">
        <f>IF(ISERROR(VLOOKUP(B384,'Country category'!$A$3:$A$50,1,FALSE)),"non-SSA","sub-Saharan Africa")</f>
        <v>non-SSA</v>
      </c>
      <c r="D384">
        <v>2014</v>
      </c>
      <c r="E384">
        <v>78.099999999999994</v>
      </c>
    </row>
    <row r="385" spans="1:5" hidden="1">
      <c r="A385" t="s">
        <v>817</v>
      </c>
      <c r="B385" t="s">
        <v>818</v>
      </c>
      <c r="C385" t="str">
        <f>IF(ISERROR(VLOOKUP(B385,'Country category'!$A$3:$A$50,1,FALSE)),"non-SSA","sub-Saharan Africa")</f>
        <v>non-SSA</v>
      </c>
      <c r="D385">
        <v>2015</v>
      </c>
      <c r="E385">
        <v>78.099999999999994</v>
      </c>
    </row>
    <row r="386" spans="1:5" hidden="1">
      <c r="A386" t="s">
        <v>817</v>
      </c>
      <c r="B386" t="s">
        <v>818</v>
      </c>
      <c r="C386" t="str">
        <f>IF(ISERROR(VLOOKUP(B386,'Country category'!$A$3:$A$50,1,FALSE)),"non-SSA","sub-Saharan Africa")</f>
        <v>non-SSA</v>
      </c>
      <c r="D386">
        <v>2016</v>
      </c>
      <c r="E386">
        <v>79.400000000000006</v>
      </c>
    </row>
    <row r="387" spans="1:5" hidden="1">
      <c r="A387" t="s">
        <v>817</v>
      </c>
      <c r="B387" t="s">
        <v>818</v>
      </c>
      <c r="C387" t="str">
        <f>IF(ISERROR(VLOOKUP(B387,'Country category'!$A$3:$A$50,1,FALSE)),"non-SSA","sub-Saharan Africa")</f>
        <v>non-SSA</v>
      </c>
      <c r="D387">
        <v>2017</v>
      </c>
      <c r="E387">
        <v>78.8</v>
      </c>
    </row>
    <row r="388" spans="1:5" hidden="1">
      <c r="A388" t="s">
        <v>817</v>
      </c>
      <c r="B388" t="s">
        <v>818</v>
      </c>
      <c r="C388" t="str">
        <f>IF(ISERROR(VLOOKUP(B388,'Country category'!$A$3:$A$50,1,FALSE)),"non-SSA","sub-Saharan Africa")</f>
        <v>non-SSA</v>
      </c>
      <c r="D388">
        <v>2018</v>
      </c>
      <c r="E388">
        <v>78.8</v>
      </c>
    </row>
    <row r="389" spans="1:5" hidden="1">
      <c r="A389" t="s">
        <v>817</v>
      </c>
      <c r="B389" t="s">
        <v>818</v>
      </c>
      <c r="C389" t="str">
        <f>IF(ISERROR(VLOOKUP(B389,'Country category'!$A$3:$A$50,1,FALSE)),"non-SSA","sub-Saharan Africa")</f>
        <v>non-SSA</v>
      </c>
      <c r="D389">
        <v>2019</v>
      </c>
      <c r="E389">
        <v>77.8</v>
      </c>
    </row>
    <row r="390" spans="1:5" hidden="1">
      <c r="A390" t="s">
        <v>817</v>
      </c>
      <c r="B390" t="s">
        <v>818</v>
      </c>
      <c r="C390" t="str">
        <f>IF(ISERROR(VLOOKUP(B390,'Country category'!$A$3:$A$50,1,FALSE)),"non-SSA","sub-Saharan Africa")</f>
        <v>non-SSA</v>
      </c>
      <c r="D390">
        <v>2020</v>
      </c>
      <c r="E390">
        <v>76.5</v>
      </c>
    </row>
    <row r="391" spans="1:5">
      <c r="A391" t="s">
        <v>745</v>
      </c>
      <c r="B391" t="s">
        <v>143</v>
      </c>
      <c r="C391" t="str">
        <f>IF(ISERROR(VLOOKUP(B391,'Country category'!$A$3:$A$50,1,FALSE)),"non-SSA","sub-Saharan Africa")</f>
        <v>sub-Saharan Africa</v>
      </c>
      <c r="D391">
        <v>2006</v>
      </c>
      <c r="E391">
        <v>16.100000000000001</v>
      </c>
    </row>
    <row r="392" spans="1:5">
      <c r="A392" t="s">
        <v>745</v>
      </c>
      <c r="B392" t="s">
        <v>143</v>
      </c>
      <c r="C392" t="str">
        <f>IF(ISERROR(VLOOKUP(B392,'Country category'!$A$3:$A$50,1,FALSE)),"non-SSA","sub-Saharan Africa")</f>
        <v>sub-Saharan Africa</v>
      </c>
      <c r="D392">
        <v>2007</v>
      </c>
      <c r="E392">
        <v>17.350000000000001</v>
      </c>
    </row>
    <row r="393" spans="1:5">
      <c r="A393" t="s">
        <v>745</v>
      </c>
      <c r="B393" t="s">
        <v>143</v>
      </c>
      <c r="C393" t="str">
        <f>IF(ISERROR(VLOOKUP(B393,'Country category'!$A$3:$A$50,1,FALSE)),"non-SSA","sub-Saharan Africa")</f>
        <v>sub-Saharan Africa</v>
      </c>
      <c r="D393">
        <v>2008</v>
      </c>
      <c r="E393">
        <v>18.600000000000001</v>
      </c>
    </row>
    <row r="394" spans="1:5">
      <c r="A394" t="s">
        <v>745</v>
      </c>
      <c r="B394" t="s">
        <v>143</v>
      </c>
      <c r="C394" t="str">
        <f>IF(ISERROR(VLOOKUP(B394,'Country category'!$A$3:$A$50,1,FALSE)),"non-SSA","sub-Saharan Africa")</f>
        <v>sub-Saharan Africa</v>
      </c>
      <c r="D394">
        <v>2009</v>
      </c>
      <c r="E394">
        <v>18.399999999999999</v>
      </c>
    </row>
    <row r="395" spans="1:5">
      <c r="A395" t="s">
        <v>745</v>
      </c>
      <c r="B395" t="s">
        <v>143</v>
      </c>
      <c r="C395" t="str">
        <f>IF(ISERROR(VLOOKUP(B395,'Country category'!$A$3:$A$50,1,FALSE)),"non-SSA","sub-Saharan Africa")</f>
        <v>sub-Saharan Africa</v>
      </c>
      <c r="D395">
        <v>2010</v>
      </c>
      <c r="E395">
        <v>18.2</v>
      </c>
    </row>
    <row r="396" spans="1:5">
      <c r="A396" t="s">
        <v>745</v>
      </c>
      <c r="B396" t="s">
        <v>143</v>
      </c>
      <c r="C396" t="str">
        <f>IF(ISERROR(VLOOKUP(B396,'Country category'!$A$3:$A$50,1,FALSE)),"non-SSA","sub-Saharan Africa")</f>
        <v>sub-Saharan Africa</v>
      </c>
      <c r="D396">
        <v>2011</v>
      </c>
      <c r="E396">
        <v>18.2</v>
      </c>
    </row>
    <row r="397" spans="1:5">
      <c r="A397" t="s">
        <v>745</v>
      </c>
      <c r="B397" t="s">
        <v>143</v>
      </c>
      <c r="C397" t="str">
        <f>IF(ISERROR(VLOOKUP(B397,'Country category'!$A$3:$A$50,1,FALSE)),"non-SSA","sub-Saharan Africa")</f>
        <v>sub-Saharan Africa</v>
      </c>
      <c r="D397">
        <v>2012</v>
      </c>
      <c r="E397">
        <v>19.899999999999999</v>
      </c>
    </row>
    <row r="398" spans="1:5">
      <c r="A398" t="s">
        <v>745</v>
      </c>
      <c r="B398" t="s">
        <v>143</v>
      </c>
      <c r="C398" t="str">
        <f>IF(ISERROR(VLOOKUP(B398,'Country category'!$A$3:$A$50,1,FALSE)),"non-SSA","sub-Saharan Africa")</f>
        <v>sub-Saharan Africa</v>
      </c>
      <c r="D398">
        <v>2013</v>
      </c>
      <c r="E398">
        <v>14.9</v>
      </c>
    </row>
    <row r="399" spans="1:5">
      <c r="A399" t="s">
        <v>745</v>
      </c>
      <c r="B399" t="s">
        <v>143</v>
      </c>
      <c r="C399" t="str">
        <f>IF(ISERROR(VLOOKUP(B399,'Country category'!$A$3:$A$50,1,FALSE)),"non-SSA","sub-Saharan Africa")</f>
        <v>sub-Saharan Africa</v>
      </c>
      <c r="D399">
        <v>2014</v>
      </c>
      <c r="E399">
        <v>14.9</v>
      </c>
    </row>
    <row r="400" spans="1:5">
      <c r="A400" t="s">
        <v>745</v>
      </c>
      <c r="B400" t="s">
        <v>143</v>
      </c>
      <c r="C400" t="str">
        <f>IF(ISERROR(VLOOKUP(B400,'Country category'!$A$3:$A$50,1,FALSE)),"non-SSA","sub-Saharan Africa")</f>
        <v>sub-Saharan Africa</v>
      </c>
      <c r="D400">
        <v>2015</v>
      </c>
      <c r="E400">
        <v>15.7</v>
      </c>
    </row>
    <row r="401" spans="1:5">
      <c r="A401" t="s">
        <v>745</v>
      </c>
      <c r="B401" t="s">
        <v>143</v>
      </c>
      <c r="C401" t="str">
        <f>IF(ISERROR(VLOOKUP(B401,'Country category'!$A$3:$A$50,1,FALSE)),"non-SSA","sub-Saharan Africa")</f>
        <v>sub-Saharan Africa</v>
      </c>
      <c r="D401">
        <v>2016</v>
      </c>
      <c r="E401">
        <v>16.100000000000001</v>
      </c>
    </row>
    <row r="402" spans="1:5">
      <c r="A402" t="s">
        <v>745</v>
      </c>
      <c r="B402" t="s">
        <v>143</v>
      </c>
      <c r="C402" t="str">
        <f>IF(ISERROR(VLOOKUP(B402,'Country category'!$A$3:$A$50,1,FALSE)),"non-SSA","sub-Saharan Africa")</f>
        <v>sub-Saharan Africa</v>
      </c>
      <c r="D402">
        <v>2017</v>
      </c>
      <c r="E402">
        <v>15.2</v>
      </c>
    </row>
    <row r="403" spans="1:5">
      <c r="A403" t="s">
        <v>745</v>
      </c>
      <c r="B403" t="s">
        <v>143</v>
      </c>
      <c r="C403" t="str">
        <f>IF(ISERROR(VLOOKUP(B403,'Country category'!$A$3:$A$50,1,FALSE)),"non-SSA","sub-Saharan Africa")</f>
        <v>sub-Saharan Africa</v>
      </c>
      <c r="D403">
        <v>2018</v>
      </c>
      <c r="E403">
        <v>15.2</v>
      </c>
    </row>
    <row r="404" spans="1:5">
      <c r="A404" t="s">
        <v>745</v>
      </c>
      <c r="B404" t="s">
        <v>143</v>
      </c>
      <c r="C404" t="str">
        <f>IF(ISERROR(VLOOKUP(B404,'Country category'!$A$3:$A$50,1,FALSE)),"non-SSA","sub-Saharan Africa")</f>
        <v>sub-Saharan Africa</v>
      </c>
      <c r="D404">
        <v>2019</v>
      </c>
      <c r="E404">
        <v>13.2</v>
      </c>
    </row>
    <row r="405" spans="1:5">
      <c r="A405" t="s">
        <v>745</v>
      </c>
      <c r="B405" t="s">
        <v>143</v>
      </c>
      <c r="C405" t="str">
        <f>IF(ISERROR(VLOOKUP(B405,'Country category'!$A$3:$A$50,1,FALSE)),"non-SSA","sub-Saharan Africa")</f>
        <v>sub-Saharan Africa</v>
      </c>
      <c r="D405">
        <v>2020</v>
      </c>
      <c r="E405">
        <v>13.2</v>
      </c>
    </row>
    <row r="406" spans="1:5">
      <c r="A406" t="s">
        <v>746</v>
      </c>
      <c r="B406" t="s">
        <v>144</v>
      </c>
      <c r="C406" t="str">
        <f>IF(ISERROR(VLOOKUP(B406,'Country category'!$A$3:$A$50,1,FALSE)),"non-SSA","sub-Saharan Africa")</f>
        <v>sub-Saharan Africa</v>
      </c>
      <c r="D406">
        <v>2006</v>
      </c>
      <c r="E406">
        <v>16.5</v>
      </c>
    </row>
    <row r="407" spans="1:5">
      <c r="A407" t="s">
        <v>746</v>
      </c>
      <c r="B407" t="s">
        <v>144</v>
      </c>
      <c r="C407" t="str">
        <f>IF(ISERROR(VLOOKUP(B407,'Country category'!$A$3:$A$50,1,FALSE)),"non-SSA","sub-Saharan Africa")</f>
        <v>sub-Saharan Africa</v>
      </c>
      <c r="D407">
        <v>2007</v>
      </c>
      <c r="E407">
        <v>15.85</v>
      </c>
    </row>
    <row r="408" spans="1:5">
      <c r="A408" t="s">
        <v>746</v>
      </c>
      <c r="B408" t="s">
        <v>144</v>
      </c>
      <c r="C408" t="str">
        <f>IF(ISERROR(VLOOKUP(B408,'Country category'!$A$3:$A$50,1,FALSE)),"non-SSA","sub-Saharan Africa")</f>
        <v>sub-Saharan Africa</v>
      </c>
      <c r="D408">
        <v>2008</v>
      </c>
      <c r="E408">
        <v>15.2</v>
      </c>
    </row>
    <row r="409" spans="1:5">
      <c r="A409" t="s">
        <v>746</v>
      </c>
      <c r="B409" t="s">
        <v>144</v>
      </c>
      <c r="C409" t="str">
        <f>IF(ISERROR(VLOOKUP(B409,'Country category'!$A$3:$A$50,1,FALSE)),"non-SSA","sub-Saharan Africa")</f>
        <v>sub-Saharan Africa</v>
      </c>
      <c r="D409">
        <v>2009</v>
      </c>
      <c r="E409">
        <v>15.2</v>
      </c>
    </row>
    <row r="410" spans="1:5">
      <c r="A410" t="s">
        <v>746</v>
      </c>
      <c r="B410" t="s">
        <v>144</v>
      </c>
      <c r="C410" t="str">
        <f>IF(ISERROR(VLOOKUP(B410,'Country category'!$A$3:$A$50,1,FALSE)),"non-SSA","sub-Saharan Africa")</f>
        <v>sub-Saharan Africa</v>
      </c>
      <c r="D410">
        <v>2010</v>
      </c>
      <c r="E410">
        <v>15.2</v>
      </c>
    </row>
    <row r="411" spans="1:5">
      <c r="A411" t="s">
        <v>746</v>
      </c>
      <c r="B411" t="s">
        <v>144</v>
      </c>
      <c r="C411" t="str">
        <f>IF(ISERROR(VLOOKUP(B411,'Country category'!$A$3:$A$50,1,FALSE)),"non-SSA","sub-Saharan Africa")</f>
        <v>sub-Saharan Africa</v>
      </c>
      <c r="D411">
        <v>2011</v>
      </c>
      <c r="E411">
        <v>16.2</v>
      </c>
    </row>
    <row r="412" spans="1:5">
      <c r="A412" t="s">
        <v>746</v>
      </c>
      <c r="B412" t="s">
        <v>144</v>
      </c>
      <c r="C412" t="str">
        <f>IF(ISERROR(VLOOKUP(B412,'Country category'!$A$3:$A$50,1,FALSE)),"non-SSA","sub-Saharan Africa")</f>
        <v>sub-Saharan Africa</v>
      </c>
      <c r="D412">
        <v>2012</v>
      </c>
      <c r="E412">
        <v>16.2</v>
      </c>
    </row>
    <row r="413" spans="1:5">
      <c r="A413" t="s">
        <v>746</v>
      </c>
      <c r="B413" t="s">
        <v>144</v>
      </c>
      <c r="C413" t="str">
        <f>IF(ISERROR(VLOOKUP(B413,'Country category'!$A$3:$A$50,1,FALSE)),"non-SSA","sub-Saharan Africa")</f>
        <v>sub-Saharan Africa</v>
      </c>
      <c r="D413">
        <v>2013</v>
      </c>
      <c r="E413">
        <v>15</v>
      </c>
    </row>
    <row r="414" spans="1:5">
      <c r="A414" t="s">
        <v>746</v>
      </c>
      <c r="B414" t="s">
        <v>144</v>
      </c>
      <c r="C414" t="str">
        <f>IF(ISERROR(VLOOKUP(B414,'Country category'!$A$3:$A$50,1,FALSE)),"non-SSA","sub-Saharan Africa")</f>
        <v>sub-Saharan Africa</v>
      </c>
      <c r="D414">
        <v>2014</v>
      </c>
      <c r="E414">
        <v>15</v>
      </c>
    </row>
    <row r="415" spans="1:5">
      <c r="A415" t="s">
        <v>746</v>
      </c>
      <c r="B415" t="s">
        <v>144</v>
      </c>
      <c r="C415" t="str">
        <f>IF(ISERROR(VLOOKUP(B415,'Country category'!$A$3:$A$50,1,FALSE)),"non-SSA","sub-Saharan Africa")</f>
        <v>sub-Saharan Africa</v>
      </c>
      <c r="D415">
        <v>2015</v>
      </c>
      <c r="E415">
        <v>15</v>
      </c>
    </row>
    <row r="416" spans="1:5">
      <c r="A416" t="s">
        <v>746</v>
      </c>
      <c r="B416" t="s">
        <v>144</v>
      </c>
      <c r="C416" t="str">
        <f>IF(ISERROR(VLOOKUP(B416,'Country category'!$A$3:$A$50,1,FALSE)),"non-SSA","sub-Saharan Africa")</f>
        <v>sub-Saharan Africa</v>
      </c>
      <c r="D416">
        <v>2016</v>
      </c>
      <c r="E416">
        <v>15</v>
      </c>
    </row>
    <row r="417" spans="1:5">
      <c r="A417" t="s">
        <v>746</v>
      </c>
      <c r="B417" t="s">
        <v>144</v>
      </c>
      <c r="C417" t="str">
        <f>IF(ISERROR(VLOOKUP(B417,'Country category'!$A$3:$A$50,1,FALSE)),"non-SSA","sub-Saharan Africa")</f>
        <v>sub-Saharan Africa</v>
      </c>
      <c r="D417">
        <v>2017</v>
      </c>
      <c r="E417">
        <v>15</v>
      </c>
    </row>
    <row r="418" spans="1:5">
      <c r="A418" t="s">
        <v>746</v>
      </c>
      <c r="B418" t="s">
        <v>144</v>
      </c>
      <c r="C418" t="str">
        <f>IF(ISERROR(VLOOKUP(B418,'Country category'!$A$3:$A$50,1,FALSE)),"non-SSA","sub-Saharan Africa")</f>
        <v>sub-Saharan Africa</v>
      </c>
      <c r="D418">
        <v>2018</v>
      </c>
      <c r="E418">
        <v>16.100000000000001</v>
      </c>
    </row>
    <row r="419" spans="1:5">
      <c r="A419" t="s">
        <v>746</v>
      </c>
      <c r="B419" t="s">
        <v>144</v>
      </c>
      <c r="C419" t="str">
        <f>IF(ISERROR(VLOOKUP(B419,'Country category'!$A$3:$A$50,1,FALSE)),"non-SSA","sub-Saharan Africa")</f>
        <v>sub-Saharan Africa</v>
      </c>
      <c r="D419">
        <v>2019</v>
      </c>
      <c r="E419">
        <v>16.100000000000001</v>
      </c>
    </row>
    <row r="420" spans="1:5">
      <c r="A420" t="s">
        <v>746</v>
      </c>
      <c r="B420" t="s">
        <v>144</v>
      </c>
      <c r="C420" t="str">
        <f>IF(ISERROR(VLOOKUP(B420,'Country category'!$A$3:$A$50,1,FALSE)),"non-SSA","sub-Saharan Africa")</f>
        <v>sub-Saharan Africa</v>
      </c>
      <c r="D420">
        <v>2020</v>
      </c>
      <c r="E420">
        <v>15.5</v>
      </c>
    </row>
    <row r="421" spans="1:5" hidden="1">
      <c r="A421" t="s">
        <v>819</v>
      </c>
      <c r="B421" t="s">
        <v>294</v>
      </c>
      <c r="C421" t="str">
        <f>IF(ISERROR(VLOOKUP(B421,'Country category'!$A$3:$A$50,1,FALSE)),"non-SSA","sub-Saharan Africa")</f>
        <v>non-SSA</v>
      </c>
      <c r="D421">
        <v>2006</v>
      </c>
      <c r="E421">
        <v>78.899999999999991</v>
      </c>
    </row>
    <row r="422" spans="1:5" hidden="1">
      <c r="A422" t="s">
        <v>819</v>
      </c>
      <c r="B422" t="s">
        <v>294</v>
      </c>
      <c r="C422" t="str">
        <f>IF(ISERROR(VLOOKUP(B422,'Country category'!$A$3:$A$50,1,FALSE)),"non-SSA","sub-Saharan Africa")</f>
        <v>non-SSA</v>
      </c>
      <c r="D422">
        <v>2007</v>
      </c>
      <c r="E422">
        <v>78.900000000000006</v>
      </c>
    </row>
    <row r="423" spans="1:5" hidden="1">
      <c r="A423" t="s">
        <v>819</v>
      </c>
      <c r="B423" t="s">
        <v>294</v>
      </c>
      <c r="C423" t="str">
        <f>IF(ISERROR(VLOOKUP(B423,'Country category'!$A$3:$A$50,1,FALSE)),"non-SSA","sub-Saharan Africa")</f>
        <v>non-SSA</v>
      </c>
      <c r="D423">
        <v>2008</v>
      </c>
      <c r="E423">
        <v>78.899999999999991</v>
      </c>
    </row>
    <row r="424" spans="1:5" hidden="1">
      <c r="A424" t="s">
        <v>819</v>
      </c>
      <c r="B424" t="s">
        <v>294</v>
      </c>
      <c r="C424" t="str">
        <f>IF(ISERROR(VLOOKUP(B424,'Country category'!$A$3:$A$50,1,FALSE)),"non-SSA","sub-Saharan Africa")</f>
        <v>non-SSA</v>
      </c>
      <c r="D424">
        <v>2009</v>
      </c>
      <c r="E424">
        <v>77.8</v>
      </c>
    </row>
    <row r="425" spans="1:5" hidden="1">
      <c r="A425" t="s">
        <v>819</v>
      </c>
      <c r="B425" t="s">
        <v>294</v>
      </c>
      <c r="C425" t="str">
        <f>IF(ISERROR(VLOOKUP(B425,'Country category'!$A$3:$A$50,1,FALSE)),"non-SSA","sub-Saharan Africa")</f>
        <v>non-SSA</v>
      </c>
      <c r="D425">
        <v>2010</v>
      </c>
      <c r="E425">
        <v>76.7</v>
      </c>
    </row>
    <row r="426" spans="1:5" hidden="1">
      <c r="A426" t="s">
        <v>819</v>
      </c>
      <c r="B426" t="s">
        <v>294</v>
      </c>
      <c r="C426" t="str">
        <f>IF(ISERROR(VLOOKUP(B426,'Country category'!$A$3:$A$50,1,FALSE)),"non-SSA","sub-Saharan Africa")</f>
        <v>non-SSA</v>
      </c>
      <c r="D426">
        <v>2011</v>
      </c>
      <c r="E426">
        <v>75.400000000000006</v>
      </c>
    </row>
    <row r="427" spans="1:5" hidden="1">
      <c r="A427" t="s">
        <v>819</v>
      </c>
      <c r="B427" t="s">
        <v>294</v>
      </c>
      <c r="C427" t="str">
        <f>IF(ISERROR(VLOOKUP(B427,'Country category'!$A$3:$A$50,1,FALSE)),"non-SSA","sub-Saharan Africa")</f>
        <v>non-SSA</v>
      </c>
      <c r="D427">
        <v>2012</v>
      </c>
      <c r="E427">
        <v>75.400000000000006</v>
      </c>
    </row>
    <row r="428" spans="1:5" hidden="1">
      <c r="A428" t="s">
        <v>819</v>
      </c>
      <c r="B428" t="s">
        <v>294</v>
      </c>
      <c r="C428" t="str">
        <f>IF(ISERROR(VLOOKUP(B428,'Country category'!$A$3:$A$50,1,FALSE)),"non-SSA","sub-Saharan Africa")</f>
        <v>non-SSA</v>
      </c>
      <c r="D428">
        <v>2013</v>
      </c>
      <c r="E428">
        <v>78</v>
      </c>
    </row>
    <row r="429" spans="1:5" hidden="1">
      <c r="A429" t="s">
        <v>819</v>
      </c>
      <c r="B429" t="s">
        <v>294</v>
      </c>
      <c r="C429" t="str">
        <f>IF(ISERROR(VLOOKUP(B429,'Country category'!$A$3:$A$50,1,FALSE)),"non-SSA","sub-Saharan Africa")</f>
        <v>non-SSA</v>
      </c>
      <c r="D429">
        <v>2014</v>
      </c>
      <c r="E429">
        <v>78</v>
      </c>
    </row>
    <row r="430" spans="1:5" hidden="1">
      <c r="A430" t="s">
        <v>819</v>
      </c>
      <c r="B430" t="s">
        <v>294</v>
      </c>
      <c r="C430" t="str">
        <f>IF(ISERROR(VLOOKUP(B430,'Country category'!$A$3:$A$50,1,FALSE)),"non-SSA","sub-Saharan Africa")</f>
        <v>non-SSA</v>
      </c>
      <c r="D430">
        <v>2015</v>
      </c>
      <c r="E430">
        <v>78.400000000000006</v>
      </c>
    </row>
    <row r="431" spans="1:5" hidden="1">
      <c r="A431" t="s">
        <v>819</v>
      </c>
      <c r="B431" t="s">
        <v>294</v>
      </c>
      <c r="C431" t="str">
        <f>IF(ISERROR(VLOOKUP(B431,'Country category'!$A$3:$A$50,1,FALSE)),"non-SSA","sub-Saharan Africa")</f>
        <v>non-SSA</v>
      </c>
      <c r="D431">
        <v>2016</v>
      </c>
      <c r="E431">
        <v>77.8</v>
      </c>
    </row>
    <row r="432" spans="1:5" hidden="1">
      <c r="A432" t="s">
        <v>819</v>
      </c>
      <c r="B432" t="s">
        <v>294</v>
      </c>
      <c r="C432" t="str">
        <f>IF(ISERROR(VLOOKUP(B432,'Country category'!$A$3:$A$50,1,FALSE)),"non-SSA","sub-Saharan Africa")</f>
        <v>non-SSA</v>
      </c>
      <c r="D432">
        <v>2017</v>
      </c>
      <c r="E432">
        <v>78.400000000000006</v>
      </c>
    </row>
    <row r="433" spans="1:5" hidden="1">
      <c r="A433" t="s">
        <v>819</v>
      </c>
      <c r="B433" t="s">
        <v>294</v>
      </c>
      <c r="C433" t="str">
        <f>IF(ISERROR(VLOOKUP(B433,'Country category'!$A$3:$A$50,1,FALSE)),"non-SSA","sub-Saharan Africa")</f>
        <v>non-SSA</v>
      </c>
      <c r="D433">
        <v>2018</v>
      </c>
      <c r="E433">
        <v>79.7</v>
      </c>
    </row>
    <row r="434" spans="1:5" hidden="1">
      <c r="A434" t="s">
        <v>819</v>
      </c>
      <c r="B434" t="s">
        <v>294</v>
      </c>
      <c r="C434" t="str">
        <f>IF(ISERROR(VLOOKUP(B434,'Country category'!$A$3:$A$50,1,FALSE)),"non-SSA","sub-Saharan Africa")</f>
        <v>non-SSA</v>
      </c>
      <c r="D434">
        <v>2019</v>
      </c>
      <c r="E434">
        <v>80.8</v>
      </c>
    </row>
    <row r="435" spans="1:5" hidden="1">
      <c r="A435" t="s">
        <v>819</v>
      </c>
      <c r="B435" t="s">
        <v>294</v>
      </c>
      <c r="C435" t="str">
        <f>IF(ISERROR(VLOOKUP(B435,'Country category'!$A$3:$A$50,1,FALSE)),"non-SSA","sub-Saharan Africa")</f>
        <v>non-SSA</v>
      </c>
      <c r="D435">
        <v>2020</v>
      </c>
      <c r="E435">
        <v>82.8</v>
      </c>
    </row>
    <row r="436" spans="1:5" hidden="1">
      <c r="A436" t="s">
        <v>820</v>
      </c>
      <c r="B436" t="s">
        <v>296</v>
      </c>
      <c r="C436" t="str">
        <f>IF(ISERROR(VLOOKUP(B436,'Country category'!$A$3:$A$50,1,FALSE)),"non-SSA","sub-Saharan Africa")</f>
        <v>non-SSA</v>
      </c>
      <c r="D436">
        <v>2006</v>
      </c>
      <c r="E436">
        <v>29.7</v>
      </c>
    </row>
    <row r="437" spans="1:5" hidden="1">
      <c r="A437" t="s">
        <v>820</v>
      </c>
      <c r="B437" t="s">
        <v>296</v>
      </c>
      <c r="C437" t="str">
        <f>IF(ISERROR(VLOOKUP(B437,'Country category'!$A$3:$A$50,1,FALSE)),"non-SSA","sub-Saharan Africa")</f>
        <v>non-SSA</v>
      </c>
      <c r="D437">
        <v>2007</v>
      </c>
      <c r="E437">
        <v>30.05</v>
      </c>
    </row>
    <row r="438" spans="1:5" hidden="1">
      <c r="A438" t="s">
        <v>820</v>
      </c>
      <c r="B438" t="s">
        <v>296</v>
      </c>
      <c r="C438" t="str">
        <f>IF(ISERROR(VLOOKUP(B438,'Country category'!$A$3:$A$50,1,FALSE)),"non-SSA","sub-Saharan Africa")</f>
        <v>non-SSA</v>
      </c>
      <c r="D438">
        <v>2008</v>
      </c>
      <c r="E438">
        <v>30.4</v>
      </c>
    </row>
    <row r="439" spans="1:5" hidden="1">
      <c r="A439" t="s">
        <v>820</v>
      </c>
      <c r="B439" t="s">
        <v>296</v>
      </c>
      <c r="C439" t="str">
        <f>IF(ISERROR(VLOOKUP(B439,'Country category'!$A$3:$A$50,1,FALSE)),"non-SSA","sub-Saharan Africa")</f>
        <v>non-SSA</v>
      </c>
      <c r="D439">
        <v>2009</v>
      </c>
      <c r="E439">
        <v>30.9</v>
      </c>
    </row>
    <row r="440" spans="1:5" hidden="1">
      <c r="A440" t="s">
        <v>820</v>
      </c>
      <c r="B440" t="s">
        <v>296</v>
      </c>
      <c r="C440" t="str">
        <f>IF(ISERROR(VLOOKUP(B440,'Country category'!$A$3:$A$50,1,FALSE)),"non-SSA","sub-Saharan Africa")</f>
        <v>non-SSA</v>
      </c>
      <c r="D440">
        <v>2010</v>
      </c>
      <c r="E440">
        <v>31.4</v>
      </c>
    </row>
    <row r="441" spans="1:5" hidden="1">
      <c r="A441" t="s">
        <v>820</v>
      </c>
      <c r="B441" t="s">
        <v>296</v>
      </c>
      <c r="C441" t="str">
        <f>IF(ISERROR(VLOOKUP(B441,'Country category'!$A$3:$A$50,1,FALSE)),"non-SSA","sub-Saharan Africa")</f>
        <v>non-SSA</v>
      </c>
      <c r="D441">
        <v>2011</v>
      </c>
      <c r="E441">
        <v>31.4</v>
      </c>
    </row>
    <row r="442" spans="1:5" hidden="1">
      <c r="A442" t="s">
        <v>820</v>
      </c>
      <c r="B442" t="s">
        <v>296</v>
      </c>
      <c r="C442" t="str">
        <f>IF(ISERROR(VLOOKUP(B442,'Country category'!$A$3:$A$50,1,FALSE)),"non-SSA","sub-Saharan Africa")</f>
        <v>non-SSA</v>
      </c>
      <c r="D442">
        <v>2012</v>
      </c>
      <c r="E442">
        <v>30</v>
      </c>
    </row>
    <row r="443" spans="1:5" hidden="1">
      <c r="A443" t="s">
        <v>820</v>
      </c>
      <c r="B443" t="s">
        <v>296</v>
      </c>
      <c r="C443" t="str">
        <f>IF(ISERROR(VLOOKUP(B443,'Country category'!$A$3:$A$50,1,FALSE)),"non-SSA","sub-Saharan Africa")</f>
        <v>non-SSA</v>
      </c>
      <c r="D443">
        <v>2013</v>
      </c>
      <c r="E443">
        <v>30</v>
      </c>
    </row>
    <row r="444" spans="1:5" hidden="1">
      <c r="A444" t="s">
        <v>820</v>
      </c>
      <c r="B444" t="s">
        <v>296</v>
      </c>
      <c r="C444" t="str">
        <f>IF(ISERROR(VLOOKUP(B444,'Country category'!$A$3:$A$50,1,FALSE)),"non-SSA","sub-Saharan Africa")</f>
        <v>non-SSA</v>
      </c>
      <c r="D444">
        <v>2014</v>
      </c>
      <c r="E444">
        <v>30</v>
      </c>
    </row>
    <row r="445" spans="1:5" hidden="1">
      <c r="A445" t="s">
        <v>820</v>
      </c>
      <c r="B445" t="s">
        <v>296</v>
      </c>
      <c r="C445" t="str">
        <f>IF(ISERROR(VLOOKUP(B445,'Country category'!$A$3:$A$50,1,FALSE)),"non-SSA","sub-Saharan Africa")</f>
        <v>non-SSA</v>
      </c>
      <c r="D445">
        <v>2015</v>
      </c>
      <c r="E445">
        <v>31.4</v>
      </c>
    </row>
    <row r="446" spans="1:5" hidden="1">
      <c r="A446" t="s">
        <v>820</v>
      </c>
      <c r="B446" t="s">
        <v>296</v>
      </c>
      <c r="C446" t="str">
        <f>IF(ISERROR(VLOOKUP(B446,'Country category'!$A$3:$A$50,1,FALSE)),"non-SSA","sub-Saharan Africa")</f>
        <v>non-SSA</v>
      </c>
      <c r="D446">
        <v>2016</v>
      </c>
      <c r="E446">
        <v>31.4</v>
      </c>
    </row>
    <row r="447" spans="1:5" hidden="1">
      <c r="A447" t="s">
        <v>820</v>
      </c>
      <c r="B447" t="s">
        <v>296</v>
      </c>
      <c r="C447" t="str">
        <f>IF(ISERROR(VLOOKUP(B447,'Country category'!$A$3:$A$50,1,FALSE)),"non-SSA","sub-Saharan Africa")</f>
        <v>non-SSA</v>
      </c>
      <c r="D447">
        <v>2017</v>
      </c>
      <c r="E447">
        <v>31</v>
      </c>
    </row>
    <row r="448" spans="1:5" hidden="1">
      <c r="A448" t="s">
        <v>820</v>
      </c>
      <c r="B448" t="s">
        <v>296</v>
      </c>
      <c r="C448" t="str">
        <f>IF(ISERROR(VLOOKUP(B448,'Country category'!$A$3:$A$50,1,FALSE)),"non-SSA","sub-Saharan Africa")</f>
        <v>non-SSA</v>
      </c>
      <c r="D448">
        <v>2018</v>
      </c>
      <c r="E448">
        <v>33.200000000000003</v>
      </c>
    </row>
    <row r="449" spans="1:5" hidden="1">
      <c r="A449" t="s">
        <v>820</v>
      </c>
      <c r="B449" t="s">
        <v>296</v>
      </c>
      <c r="C449" t="str">
        <f>IF(ISERROR(VLOOKUP(B449,'Country category'!$A$3:$A$50,1,FALSE)),"non-SSA","sub-Saharan Africa")</f>
        <v>non-SSA</v>
      </c>
      <c r="D449">
        <v>2019</v>
      </c>
      <c r="E449">
        <v>22.6</v>
      </c>
    </row>
    <row r="450" spans="1:5" hidden="1">
      <c r="A450" t="s">
        <v>820</v>
      </c>
      <c r="B450" t="s">
        <v>296</v>
      </c>
      <c r="C450" t="str">
        <f>IF(ISERROR(VLOOKUP(B450,'Country category'!$A$3:$A$50,1,FALSE)),"non-SSA","sub-Saharan Africa")</f>
        <v>non-SSA</v>
      </c>
      <c r="D450">
        <v>2020</v>
      </c>
      <c r="E450">
        <v>22.7</v>
      </c>
    </row>
    <row r="451" spans="1:5" hidden="1">
      <c r="A451" t="s">
        <v>821</v>
      </c>
      <c r="B451" t="s">
        <v>303</v>
      </c>
      <c r="C451" t="str">
        <f>IF(ISERROR(VLOOKUP(B451,'Country category'!$A$3:$A$50,1,FALSE)),"non-SSA","sub-Saharan Africa")</f>
        <v>non-SSA</v>
      </c>
      <c r="D451">
        <v>2006</v>
      </c>
      <c r="E451">
        <v>64</v>
      </c>
    </row>
    <row r="452" spans="1:5" hidden="1">
      <c r="A452" t="s">
        <v>821</v>
      </c>
      <c r="B452" t="s">
        <v>303</v>
      </c>
      <c r="C452" t="str">
        <f>IF(ISERROR(VLOOKUP(B452,'Country category'!$A$3:$A$50,1,FALSE)),"non-SSA","sub-Saharan Africa")</f>
        <v>non-SSA</v>
      </c>
      <c r="D452">
        <v>2007</v>
      </c>
      <c r="E452">
        <v>64.7</v>
      </c>
    </row>
    <row r="453" spans="1:5" hidden="1">
      <c r="A453" t="s">
        <v>821</v>
      </c>
      <c r="B453" t="s">
        <v>303</v>
      </c>
      <c r="C453" t="str">
        <f>IF(ISERROR(VLOOKUP(B453,'Country category'!$A$3:$A$50,1,FALSE)),"non-SSA","sub-Saharan Africa")</f>
        <v>non-SSA</v>
      </c>
      <c r="D453">
        <v>2008</v>
      </c>
      <c r="E453">
        <v>65.400000000000006</v>
      </c>
    </row>
    <row r="454" spans="1:5" hidden="1">
      <c r="A454" t="s">
        <v>821</v>
      </c>
      <c r="B454" t="s">
        <v>303</v>
      </c>
      <c r="C454" t="str">
        <f>IF(ISERROR(VLOOKUP(B454,'Country category'!$A$3:$A$50,1,FALSE)),"non-SSA","sub-Saharan Africa")</f>
        <v>non-SSA</v>
      </c>
      <c r="D454">
        <v>2009</v>
      </c>
      <c r="E454">
        <v>65.45</v>
      </c>
    </row>
    <row r="455" spans="1:5" hidden="1">
      <c r="A455" t="s">
        <v>821</v>
      </c>
      <c r="B455" t="s">
        <v>303</v>
      </c>
      <c r="C455" t="str">
        <f>IF(ISERROR(VLOOKUP(B455,'Country category'!$A$3:$A$50,1,FALSE)),"non-SSA","sub-Saharan Africa")</f>
        <v>non-SSA</v>
      </c>
      <c r="D455">
        <v>2010</v>
      </c>
      <c r="E455">
        <v>65.5</v>
      </c>
    </row>
    <row r="456" spans="1:5" hidden="1">
      <c r="A456" t="s">
        <v>821</v>
      </c>
      <c r="B456" t="s">
        <v>303</v>
      </c>
      <c r="C456" t="str">
        <f>IF(ISERROR(VLOOKUP(B456,'Country category'!$A$3:$A$50,1,FALSE)),"non-SSA","sub-Saharan Africa")</f>
        <v>non-SSA</v>
      </c>
      <c r="D456">
        <v>2011</v>
      </c>
      <c r="E456">
        <v>66.3</v>
      </c>
    </row>
    <row r="457" spans="1:5" hidden="1">
      <c r="A457" t="s">
        <v>821</v>
      </c>
      <c r="B457" t="s">
        <v>303</v>
      </c>
      <c r="C457" t="str">
        <f>IF(ISERROR(VLOOKUP(B457,'Country category'!$A$3:$A$50,1,FALSE)),"non-SSA","sub-Saharan Africa")</f>
        <v>non-SSA</v>
      </c>
      <c r="D457">
        <v>2012</v>
      </c>
      <c r="E457">
        <v>66.3</v>
      </c>
    </row>
    <row r="458" spans="1:5" hidden="1">
      <c r="A458" t="s">
        <v>821</v>
      </c>
      <c r="B458" t="s">
        <v>303</v>
      </c>
      <c r="C458" t="str">
        <f>IF(ISERROR(VLOOKUP(B458,'Country category'!$A$3:$A$50,1,FALSE)),"non-SSA","sub-Saharan Africa")</f>
        <v>non-SSA</v>
      </c>
      <c r="D458">
        <v>2013</v>
      </c>
      <c r="E458">
        <v>65.5</v>
      </c>
    </row>
    <row r="459" spans="1:5" hidden="1">
      <c r="A459" t="s">
        <v>821</v>
      </c>
      <c r="B459" t="s">
        <v>303</v>
      </c>
      <c r="C459" t="str">
        <f>IF(ISERROR(VLOOKUP(B459,'Country category'!$A$3:$A$50,1,FALSE)),"non-SSA","sub-Saharan Africa")</f>
        <v>non-SSA</v>
      </c>
      <c r="D459">
        <v>2014</v>
      </c>
      <c r="E459">
        <v>65.5</v>
      </c>
    </row>
    <row r="460" spans="1:5" hidden="1">
      <c r="A460" t="s">
        <v>821</v>
      </c>
      <c r="B460" t="s">
        <v>303</v>
      </c>
      <c r="C460" t="str">
        <f>IF(ISERROR(VLOOKUP(B460,'Country category'!$A$3:$A$50,1,FALSE)),"non-SSA","sub-Saharan Africa")</f>
        <v>non-SSA</v>
      </c>
      <c r="D460">
        <v>2015</v>
      </c>
      <c r="E460">
        <v>66.2</v>
      </c>
    </row>
    <row r="461" spans="1:5" hidden="1">
      <c r="A461" t="s">
        <v>821</v>
      </c>
      <c r="B461" t="s">
        <v>303</v>
      </c>
      <c r="C461" t="str">
        <f>IF(ISERROR(VLOOKUP(B461,'Country category'!$A$3:$A$50,1,FALSE)),"non-SSA","sub-Saharan Africa")</f>
        <v>non-SSA</v>
      </c>
      <c r="D461">
        <v>2016</v>
      </c>
      <c r="E461">
        <v>66.7</v>
      </c>
    </row>
    <row r="462" spans="1:5" hidden="1">
      <c r="A462" t="s">
        <v>821</v>
      </c>
      <c r="B462" t="s">
        <v>303</v>
      </c>
      <c r="C462" t="str">
        <f>IF(ISERROR(VLOOKUP(B462,'Country category'!$A$3:$A$50,1,FALSE)),"non-SSA","sub-Saharan Africa")</f>
        <v>non-SSA</v>
      </c>
      <c r="D462">
        <v>2017</v>
      </c>
      <c r="E462">
        <v>66.7</v>
      </c>
    </row>
    <row r="463" spans="1:5" hidden="1">
      <c r="A463" t="s">
        <v>821</v>
      </c>
      <c r="B463" t="s">
        <v>303</v>
      </c>
      <c r="C463" t="str">
        <f>IF(ISERROR(VLOOKUP(B463,'Country category'!$A$3:$A$50,1,FALSE)),"non-SSA","sub-Saharan Africa")</f>
        <v>non-SSA</v>
      </c>
      <c r="D463">
        <v>2018</v>
      </c>
      <c r="E463">
        <v>69.599999999999994</v>
      </c>
    </row>
    <row r="464" spans="1:5" hidden="1">
      <c r="A464" t="s">
        <v>821</v>
      </c>
      <c r="B464" t="s">
        <v>303</v>
      </c>
      <c r="C464" t="str">
        <f>IF(ISERROR(VLOOKUP(B464,'Country category'!$A$3:$A$50,1,FALSE)),"non-SSA","sub-Saharan Africa")</f>
        <v>non-SSA</v>
      </c>
      <c r="D464">
        <v>2019</v>
      </c>
      <c r="E464">
        <v>71.3</v>
      </c>
    </row>
    <row r="465" spans="1:5" hidden="1">
      <c r="A465" t="s">
        <v>821</v>
      </c>
      <c r="B465" t="s">
        <v>303</v>
      </c>
      <c r="C465" t="str">
        <f>IF(ISERROR(VLOOKUP(B465,'Country category'!$A$3:$A$50,1,FALSE)),"non-SSA","sub-Saharan Africa")</f>
        <v>non-SSA</v>
      </c>
      <c r="D465">
        <v>2020</v>
      </c>
      <c r="E465">
        <v>70.400000000000006</v>
      </c>
    </row>
    <row r="466" spans="1:5">
      <c r="A466" t="s">
        <v>747</v>
      </c>
      <c r="B466" t="s">
        <v>145</v>
      </c>
      <c r="C466" t="str">
        <f>IF(ISERROR(VLOOKUP(B466,'Country category'!$A$3:$A$50,1,FALSE)),"non-SSA","sub-Saharan Africa")</f>
        <v>sub-Saharan Africa</v>
      </c>
      <c r="D466">
        <v>2006</v>
      </c>
      <c r="E466">
        <v>39</v>
      </c>
    </row>
    <row r="467" spans="1:5">
      <c r="A467" t="s">
        <v>747</v>
      </c>
      <c r="B467" t="s">
        <v>145</v>
      </c>
      <c r="C467" t="str">
        <f>IF(ISERROR(VLOOKUP(B467,'Country category'!$A$3:$A$50,1,FALSE)),"non-SSA","sub-Saharan Africa")</f>
        <v>sub-Saharan Africa</v>
      </c>
      <c r="D467">
        <v>2007</v>
      </c>
      <c r="E467">
        <v>37.4</v>
      </c>
    </row>
    <row r="468" spans="1:5">
      <c r="A468" t="s">
        <v>747</v>
      </c>
      <c r="B468" t="s">
        <v>145</v>
      </c>
      <c r="C468" t="str">
        <f>IF(ISERROR(VLOOKUP(B468,'Country category'!$A$3:$A$50,1,FALSE)),"non-SSA","sub-Saharan Africa")</f>
        <v>sub-Saharan Africa</v>
      </c>
      <c r="D468">
        <v>2008</v>
      </c>
      <c r="E468">
        <v>35.799999999999997</v>
      </c>
    </row>
    <row r="469" spans="1:5">
      <c r="A469" t="s">
        <v>747</v>
      </c>
      <c r="B469" t="s">
        <v>145</v>
      </c>
      <c r="C469" t="str">
        <f>IF(ISERROR(VLOOKUP(B469,'Country category'!$A$3:$A$50,1,FALSE)),"non-SSA","sub-Saharan Africa")</f>
        <v>sub-Saharan Africa</v>
      </c>
      <c r="D469">
        <v>2009</v>
      </c>
      <c r="E469">
        <v>34.950000000000003</v>
      </c>
    </row>
    <row r="470" spans="1:5">
      <c r="A470" t="s">
        <v>747</v>
      </c>
      <c r="B470" t="s">
        <v>145</v>
      </c>
      <c r="C470" t="str">
        <f>IF(ISERROR(VLOOKUP(B470,'Country category'!$A$3:$A$50,1,FALSE)),"non-SSA","sub-Saharan Africa")</f>
        <v>sub-Saharan Africa</v>
      </c>
      <c r="D470">
        <v>2010</v>
      </c>
      <c r="E470">
        <v>34.1</v>
      </c>
    </row>
    <row r="471" spans="1:5">
      <c r="A471" t="s">
        <v>747</v>
      </c>
      <c r="B471" t="s">
        <v>145</v>
      </c>
      <c r="C471" t="str">
        <f>IF(ISERROR(VLOOKUP(B471,'Country category'!$A$3:$A$50,1,FALSE)),"non-SSA","sub-Saharan Africa")</f>
        <v>sub-Saharan Africa</v>
      </c>
      <c r="D471">
        <v>2011</v>
      </c>
      <c r="E471">
        <v>35.200000000000003</v>
      </c>
    </row>
    <row r="472" spans="1:5">
      <c r="A472" t="s">
        <v>747</v>
      </c>
      <c r="B472" t="s">
        <v>145</v>
      </c>
      <c r="C472" t="str">
        <f>IF(ISERROR(VLOOKUP(B472,'Country category'!$A$3:$A$50,1,FALSE)),"non-SSA","sub-Saharan Africa")</f>
        <v>sub-Saharan Africa</v>
      </c>
      <c r="D472">
        <v>2012</v>
      </c>
      <c r="E472">
        <v>35.200000000000003</v>
      </c>
    </row>
    <row r="473" spans="1:5">
      <c r="A473" t="s">
        <v>747</v>
      </c>
      <c r="B473" t="s">
        <v>145</v>
      </c>
      <c r="C473" t="str">
        <f>IF(ISERROR(VLOOKUP(B473,'Country category'!$A$3:$A$50,1,FALSE)),"non-SSA","sub-Saharan Africa")</f>
        <v>sub-Saharan Africa</v>
      </c>
      <c r="D473">
        <v>2013</v>
      </c>
      <c r="E473">
        <v>35.200000000000003</v>
      </c>
    </row>
    <row r="474" spans="1:5">
      <c r="A474" t="s">
        <v>747</v>
      </c>
      <c r="B474" t="s">
        <v>145</v>
      </c>
      <c r="C474" t="str">
        <f>IF(ISERROR(VLOOKUP(B474,'Country category'!$A$3:$A$50,1,FALSE)),"non-SSA","sub-Saharan Africa")</f>
        <v>sub-Saharan Africa</v>
      </c>
      <c r="D474">
        <v>2014</v>
      </c>
      <c r="E474">
        <v>35.200000000000003</v>
      </c>
    </row>
    <row r="475" spans="1:5">
      <c r="A475" t="s">
        <v>747</v>
      </c>
      <c r="B475" t="s">
        <v>145</v>
      </c>
      <c r="C475" t="str">
        <f>IF(ISERROR(VLOOKUP(B475,'Country category'!$A$3:$A$50,1,FALSE)),"non-SSA","sub-Saharan Africa")</f>
        <v>sub-Saharan Africa</v>
      </c>
      <c r="D475">
        <v>2015</v>
      </c>
      <c r="E475">
        <v>37.1</v>
      </c>
    </row>
    <row r="476" spans="1:5">
      <c r="A476" t="s">
        <v>747</v>
      </c>
      <c r="B476" t="s">
        <v>145</v>
      </c>
      <c r="C476" t="str">
        <f>IF(ISERROR(VLOOKUP(B476,'Country category'!$A$3:$A$50,1,FALSE)),"non-SSA","sub-Saharan Africa")</f>
        <v>sub-Saharan Africa</v>
      </c>
      <c r="D476">
        <v>2016</v>
      </c>
      <c r="E476">
        <v>37.1</v>
      </c>
    </row>
    <row r="477" spans="1:5">
      <c r="A477" t="s">
        <v>747</v>
      </c>
      <c r="B477" t="s">
        <v>145</v>
      </c>
      <c r="C477" t="str">
        <f>IF(ISERROR(VLOOKUP(B477,'Country category'!$A$3:$A$50,1,FALSE)),"non-SSA","sub-Saharan Africa")</f>
        <v>sub-Saharan Africa</v>
      </c>
      <c r="D477">
        <v>2017</v>
      </c>
      <c r="E477">
        <v>37.1</v>
      </c>
    </row>
    <row r="478" spans="1:5">
      <c r="A478" t="s">
        <v>747</v>
      </c>
      <c r="B478" t="s">
        <v>145</v>
      </c>
      <c r="C478" t="str">
        <f>IF(ISERROR(VLOOKUP(B478,'Country category'!$A$3:$A$50,1,FALSE)),"non-SSA","sub-Saharan Africa")</f>
        <v>sub-Saharan Africa</v>
      </c>
      <c r="D478">
        <v>2018</v>
      </c>
      <c r="E478">
        <v>37.1</v>
      </c>
    </row>
    <row r="479" spans="1:5">
      <c r="A479" t="s">
        <v>747</v>
      </c>
      <c r="B479" t="s">
        <v>145</v>
      </c>
      <c r="C479" t="str">
        <f>IF(ISERROR(VLOOKUP(B479,'Country category'!$A$3:$A$50,1,FALSE)),"non-SSA","sub-Saharan Africa")</f>
        <v>sub-Saharan Africa</v>
      </c>
      <c r="D479">
        <v>2019</v>
      </c>
      <c r="E479">
        <v>31.5</v>
      </c>
    </row>
    <row r="480" spans="1:5">
      <c r="A480" t="s">
        <v>747</v>
      </c>
      <c r="B480" t="s">
        <v>145</v>
      </c>
      <c r="C480" t="str">
        <f>IF(ISERROR(VLOOKUP(B480,'Country category'!$A$3:$A$50,1,FALSE)),"non-SSA","sub-Saharan Africa")</f>
        <v>sub-Saharan Africa</v>
      </c>
      <c r="D480">
        <v>2020</v>
      </c>
      <c r="E480">
        <v>30.9</v>
      </c>
    </row>
    <row r="481" spans="1:5">
      <c r="A481" t="s">
        <v>748</v>
      </c>
      <c r="B481" t="s">
        <v>146</v>
      </c>
      <c r="C481" t="str">
        <f>IF(ISERROR(VLOOKUP(B481,'Country category'!$A$3:$A$50,1,FALSE)),"non-SSA","sub-Saharan Africa")</f>
        <v>sub-Saharan Africa</v>
      </c>
      <c r="D481">
        <v>2006</v>
      </c>
      <c r="E481">
        <v>27.6</v>
      </c>
    </row>
    <row r="482" spans="1:5">
      <c r="A482" t="s">
        <v>748</v>
      </c>
      <c r="B482" t="s">
        <v>146</v>
      </c>
      <c r="C482" t="str">
        <f>IF(ISERROR(VLOOKUP(B482,'Country category'!$A$3:$A$50,1,FALSE)),"non-SSA","sub-Saharan Africa")</f>
        <v>sub-Saharan Africa</v>
      </c>
      <c r="D482">
        <v>2007</v>
      </c>
      <c r="E482">
        <v>25.2</v>
      </c>
    </row>
    <row r="483" spans="1:5">
      <c r="A483" t="s">
        <v>748</v>
      </c>
      <c r="B483" t="s">
        <v>146</v>
      </c>
      <c r="C483" t="str">
        <f>IF(ISERROR(VLOOKUP(B483,'Country category'!$A$3:$A$50,1,FALSE)),"non-SSA","sub-Saharan Africa")</f>
        <v>sub-Saharan Africa</v>
      </c>
      <c r="D483">
        <v>2008</v>
      </c>
      <c r="E483">
        <v>22.8</v>
      </c>
    </row>
    <row r="484" spans="1:5">
      <c r="A484" t="s">
        <v>748</v>
      </c>
      <c r="B484" t="s">
        <v>146</v>
      </c>
      <c r="C484" t="str">
        <f>IF(ISERROR(VLOOKUP(B484,'Country category'!$A$3:$A$50,1,FALSE)),"non-SSA","sub-Saharan Africa")</f>
        <v>sub-Saharan Africa</v>
      </c>
      <c r="D484">
        <v>2009</v>
      </c>
      <c r="E484">
        <v>22.15</v>
      </c>
    </row>
    <row r="485" spans="1:5">
      <c r="A485" t="s">
        <v>748</v>
      </c>
      <c r="B485" t="s">
        <v>146</v>
      </c>
      <c r="C485" t="str">
        <f>IF(ISERROR(VLOOKUP(B485,'Country category'!$A$3:$A$50,1,FALSE)),"non-SSA","sub-Saharan Africa")</f>
        <v>sub-Saharan Africa</v>
      </c>
      <c r="D485">
        <v>2010</v>
      </c>
      <c r="E485">
        <v>21.5</v>
      </c>
    </row>
    <row r="486" spans="1:5">
      <c r="A486" t="s">
        <v>748</v>
      </c>
      <c r="B486" t="s">
        <v>146</v>
      </c>
      <c r="C486" t="str">
        <f>IF(ISERROR(VLOOKUP(B486,'Country category'!$A$3:$A$50,1,FALSE)),"non-SSA","sub-Saharan Africa")</f>
        <v>sub-Saharan Africa</v>
      </c>
      <c r="D486">
        <v>2011</v>
      </c>
      <c r="E486">
        <v>21.5</v>
      </c>
    </row>
    <row r="487" spans="1:5">
      <c r="A487" t="s">
        <v>748</v>
      </c>
      <c r="B487" t="s">
        <v>146</v>
      </c>
      <c r="C487" t="str">
        <f>IF(ISERROR(VLOOKUP(B487,'Country category'!$A$3:$A$50,1,FALSE)),"non-SSA","sub-Saharan Africa")</f>
        <v>sub-Saharan Africa</v>
      </c>
      <c r="D487">
        <v>2012</v>
      </c>
      <c r="E487">
        <v>19.2</v>
      </c>
    </row>
    <row r="488" spans="1:5">
      <c r="A488" t="s">
        <v>748</v>
      </c>
      <c r="B488" t="s">
        <v>146</v>
      </c>
      <c r="C488" t="str">
        <f>IF(ISERROR(VLOOKUP(B488,'Country category'!$A$3:$A$50,1,FALSE)),"non-SSA","sub-Saharan Africa")</f>
        <v>sub-Saharan Africa</v>
      </c>
      <c r="D488">
        <v>2013</v>
      </c>
      <c r="E488">
        <v>18.3</v>
      </c>
    </row>
    <row r="489" spans="1:5">
      <c r="A489" t="s">
        <v>748</v>
      </c>
      <c r="B489" t="s">
        <v>146</v>
      </c>
      <c r="C489" t="str">
        <f>IF(ISERROR(VLOOKUP(B489,'Country category'!$A$3:$A$50,1,FALSE)),"non-SSA","sub-Saharan Africa")</f>
        <v>sub-Saharan Africa</v>
      </c>
      <c r="D489">
        <v>2014</v>
      </c>
      <c r="E489">
        <v>17.5</v>
      </c>
    </row>
    <row r="490" spans="1:5">
      <c r="A490" t="s">
        <v>748</v>
      </c>
      <c r="B490" t="s">
        <v>146</v>
      </c>
      <c r="C490" t="str">
        <f>IF(ISERROR(VLOOKUP(B490,'Country category'!$A$3:$A$50,1,FALSE)),"non-SSA","sub-Saharan Africa")</f>
        <v>sub-Saharan Africa</v>
      </c>
      <c r="D490">
        <v>2015</v>
      </c>
      <c r="E490">
        <v>21.1</v>
      </c>
    </row>
    <row r="491" spans="1:5">
      <c r="A491" t="s">
        <v>748</v>
      </c>
      <c r="B491" t="s">
        <v>146</v>
      </c>
      <c r="C491" t="str">
        <f>IF(ISERROR(VLOOKUP(B491,'Country category'!$A$3:$A$50,1,FALSE)),"non-SSA","sub-Saharan Africa")</f>
        <v>sub-Saharan Africa</v>
      </c>
      <c r="D491">
        <v>2016</v>
      </c>
      <c r="E491">
        <v>19.3</v>
      </c>
    </row>
    <row r="492" spans="1:5">
      <c r="A492" t="s">
        <v>748</v>
      </c>
      <c r="B492" t="s">
        <v>146</v>
      </c>
      <c r="C492" t="str">
        <f>IF(ISERROR(VLOOKUP(B492,'Country category'!$A$3:$A$50,1,FALSE)),"non-SSA","sub-Saharan Africa")</f>
        <v>sub-Saharan Africa</v>
      </c>
      <c r="D492">
        <v>2017</v>
      </c>
      <c r="E492">
        <v>16.100000000000001</v>
      </c>
    </row>
    <row r="493" spans="1:5">
      <c r="A493" t="s">
        <v>748</v>
      </c>
      <c r="B493" t="s">
        <v>146</v>
      </c>
      <c r="C493" t="str">
        <f>IF(ISERROR(VLOOKUP(B493,'Country category'!$A$3:$A$50,1,FALSE)),"non-SSA","sub-Saharan Africa")</f>
        <v>sub-Saharan Africa</v>
      </c>
      <c r="D493">
        <v>2018</v>
      </c>
      <c r="E493">
        <v>14.9</v>
      </c>
    </row>
    <row r="494" spans="1:5">
      <c r="A494" t="s">
        <v>748</v>
      </c>
      <c r="B494" t="s">
        <v>146</v>
      </c>
      <c r="C494" t="str">
        <f>IF(ISERROR(VLOOKUP(B494,'Country category'!$A$3:$A$50,1,FALSE)),"non-SSA","sub-Saharan Africa")</f>
        <v>sub-Saharan Africa</v>
      </c>
      <c r="D494">
        <v>2019</v>
      </c>
      <c r="E494">
        <v>11.3</v>
      </c>
    </row>
    <row r="495" spans="1:5">
      <c r="A495" t="s">
        <v>748</v>
      </c>
      <c r="B495" t="s">
        <v>146</v>
      </c>
      <c r="C495" t="str">
        <f>IF(ISERROR(VLOOKUP(B495,'Country category'!$A$3:$A$50,1,FALSE)),"non-SSA","sub-Saharan Africa")</f>
        <v>sub-Saharan Africa</v>
      </c>
      <c r="D495">
        <v>2020</v>
      </c>
      <c r="E495">
        <v>11.3</v>
      </c>
    </row>
    <row r="496" spans="1:5">
      <c r="A496" t="s">
        <v>749</v>
      </c>
      <c r="B496" t="s">
        <v>147</v>
      </c>
      <c r="C496" t="str">
        <f>IF(ISERROR(VLOOKUP(B496,'Country category'!$A$3:$A$50,1,FALSE)),"non-SSA","sub-Saharan Africa")</f>
        <v>sub-Saharan Africa</v>
      </c>
      <c r="D496">
        <v>2006</v>
      </c>
      <c r="E496">
        <v>31.9</v>
      </c>
    </row>
    <row r="497" spans="1:5">
      <c r="A497" t="s">
        <v>749</v>
      </c>
      <c r="B497" t="s">
        <v>147</v>
      </c>
      <c r="C497" t="str">
        <f>IF(ISERROR(VLOOKUP(B497,'Country category'!$A$3:$A$50,1,FALSE)),"non-SSA","sub-Saharan Africa")</f>
        <v>sub-Saharan Africa</v>
      </c>
      <c r="D497">
        <v>2007</v>
      </c>
      <c r="E497">
        <v>30.65</v>
      </c>
    </row>
    <row r="498" spans="1:5">
      <c r="A498" t="s">
        <v>749</v>
      </c>
      <c r="B498" t="s">
        <v>147</v>
      </c>
      <c r="C498" t="str">
        <f>IF(ISERROR(VLOOKUP(B498,'Country category'!$A$3:$A$50,1,FALSE)),"non-SSA","sub-Saharan Africa")</f>
        <v>sub-Saharan Africa</v>
      </c>
      <c r="D498">
        <v>2008</v>
      </c>
      <c r="E498">
        <v>29.4</v>
      </c>
    </row>
    <row r="499" spans="1:5">
      <c r="A499" t="s">
        <v>749</v>
      </c>
      <c r="B499" t="s">
        <v>147</v>
      </c>
      <c r="C499" t="str">
        <f>IF(ISERROR(VLOOKUP(B499,'Country category'!$A$3:$A$50,1,FALSE)),"non-SSA","sub-Saharan Africa")</f>
        <v>sub-Saharan Africa</v>
      </c>
      <c r="D499">
        <v>2009</v>
      </c>
      <c r="E499">
        <v>29.15</v>
      </c>
    </row>
    <row r="500" spans="1:5">
      <c r="A500" t="s">
        <v>749</v>
      </c>
      <c r="B500" t="s">
        <v>147</v>
      </c>
      <c r="C500" t="str">
        <f>IF(ISERROR(VLOOKUP(B500,'Country category'!$A$3:$A$50,1,FALSE)),"non-SSA","sub-Saharan Africa")</f>
        <v>sub-Saharan Africa</v>
      </c>
      <c r="D500">
        <v>2010</v>
      </c>
      <c r="E500">
        <v>28.9</v>
      </c>
    </row>
    <row r="501" spans="1:5">
      <c r="A501" t="s">
        <v>749</v>
      </c>
      <c r="B501" t="s">
        <v>147</v>
      </c>
      <c r="C501" t="str">
        <f>IF(ISERROR(VLOOKUP(B501,'Country category'!$A$3:$A$50,1,FALSE)),"non-SSA","sub-Saharan Africa")</f>
        <v>sub-Saharan Africa</v>
      </c>
      <c r="D501">
        <v>2011</v>
      </c>
      <c r="E501">
        <v>28.9</v>
      </c>
    </row>
    <row r="502" spans="1:5">
      <c r="A502" t="s">
        <v>749</v>
      </c>
      <c r="B502" t="s">
        <v>147</v>
      </c>
      <c r="C502" t="str">
        <f>IF(ISERROR(VLOOKUP(B502,'Country category'!$A$3:$A$50,1,FALSE)),"non-SSA","sub-Saharan Africa")</f>
        <v>sub-Saharan Africa</v>
      </c>
      <c r="D502">
        <v>2012</v>
      </c>
      <c r="E502">
        <v>28.9</v>
      </c>
    </row>
    <row r="503" spans="1:5">
      <c r="A503" t="s">
        <v>749</v>
      </c>
      <c r="B503" t="s">
        <v>147</v>
      </c>
      <c r="C503" t="str">
        <f>IF(ISERROR(VLOOKUP(B503,'Country category'!$A$3:$A$50,1,FALSE)),"non-SSA","sub-Saharan Africa")</f>
        <v>sub-Saharan Africa</v>
      </c>
      <c r="D503">
        <v>2013</v>
      </c>
      <c r="E503">
        <v>28.9</v>
      </c>
    </row>
    <row r="504" spans="1:5">
      <c r="A504" t="s">
        <v>749</v>
      </c>
      <c r="B504" t="s">
        <v>147</v>
      </c>
      <c r="C504" t="str">
        <f>IF(ISERROR(VLOOKUP(B504,'Country category'!$A$3:$A$50,1,FALSE)),"non-SSA","sub-Saharan Africa")</f>
        <v>sub-Saharan Africa</v>
      </c>
      <c r="D504">
        <v>2014</v>
      </c>
      <c r="E504">
        <v>28.9</v>
      </c>
    </row>
    <row r="505" spans="1:5">
      <c r="A505" t="s">
        <v>749</v>
      </c>
      <c r="B505" t="s">
        <v>147</v>
      </c>
      <c r="C505" t="str">
        <f>IF(ISERROR(VLOOKUP(B505,'Country category'!$A$3:$A$50,1,FALSE)),"non-SSA","sub-Saharan Africa")</f>
        <v>sub-Saharan Africa</v>
      </c>
      <c r="D505">
        <v>2015</v>
      </c>
      <c r="E505">
        <v>29.1</v>
      </c>
    </row>
    <row r="506" spans="1:5">
      <c r="A506" t="s">
        <v>749</v>
      </c>
      <c r="B506" t="s">
        <v>147</v>
      </c>
      <c r="C506" t="str">
        <f>IF(ISERROR(VLOOKUP(B506,'Country category'!$A$3:$A$50,1,FALSE)),"non-SSA","sub-Saharan Africa")</f>
        <v>sub-Saharan Africa</v>
      </c>
      <c r="D506">
        <v>2016</v>
      </c>
      <c r="E506">
        <v>29.1</v>
      </c>
    </row>
    <row r="507" spans="1:5">
      <c r="A507" t="s">
        <v>749</v>
      </c>
      <c r="B507" t="s">
        <v>147</v>
      </c>
      <c r="C507" t="str">
        <f>IF(ISERROR(VLOOKUP(B507,'Country category'!$A$3:$A$50,1,FALSE)),"non-SSA","sub-Saharan Africa")</f>
        <v>sub-Saharan Africa</v>
      </c>
      <c r="D507">
        <v>2017</v>
      </c>
      <c r="E507">
        <v>32.5</v>
      </c>
    </row>
    <row r="508" spans="1:5">
      <c r="A508" t="s">
        <v>749</v>
      </c>
      <c r="B508" t="s">
        <v>147</v>
      </c>
      <c r="C508" t="str">
        <f>IF(ISERROR(VLOOKUP(B508,'Country category'!$A$3:$A$50,1,FALSE)),"non-SSA","sub-Saharan Africa")</f>
        <v>sub-Saharan Africa</v>
      </c>
      <c r="D508">
        <v>2018</v>
      </c>
      <c r="E508">
        <v>33.1</v>
      </c>
    </row>
    <row r="509" spans="1:5">
      <c r="A509" t="s">
        <v>749</v>
      </c>
      <c r="B509" t="s">
        <v>147</v>
      </c>
      <c r="C509" t="str">
        <f>IF(ISERROR(VLOOKUP(B509,'Country category'!$A$3:$A$50,1,FALSE)),"non-SSA","sub-Saharan Africa")</f>
        <v>sub-Saharan Africa</v>
      </c>
      <c r="D509">
        <v>2019</v>
      </c>
      <c r="E509">
        <v>31.1</v>
      </c>
    </row>
    <row r="510" spans="1:5">
      <c r="A510" t="s">
        <v>749</v>
      </c>
      <c r="B510" t="s">
        <v>147</v>
      </c>
      <c r="C510" t="str">
        <f>IF(ISERROR(VLOOKUP(B510,'Country category'!$A$3:$A$50,1,FALSE)),"non-SSA","sub-Saharan Africa")</f>
        <v>sub-Saharan Africa</v>
      </c>
      <c r="D510">
        <v>2020</v>
      </c>
      <c r="E510">
        <v>31.1</v>
      </c>
    </row>
    <row r="511" spans="1:5" hidden="1">
      <c r="A511" t="s">
        <v>822</v>
      </c>
      <c r="B511" t="s">
        <v>307</v>
      </c>
      <c r="C511" t="str">
        <f>IF(ISERROR(VLOOKUP(B511,'Country category'!$A$3:$A$50,1,FALSE)),"non-SSA","sub-Saharan Africa")</f>
        <v>non-SSA</v>
      </c>
      <c r="D511">
        <v>2006</v>
      </c>
      <c r="E511">
        <v>80.399999999999991</v>
      </c>
    </row>
    <row r="512" spans="1:5" hidden="1">
      <c r="A512" t="s">
        <v>822</v>
      </c>
      <c r="B512" t="s">
        <v>307</v>
      </c>
      <c r="C512" t="str">
        <f>IF(ISERROR(VLOOKUP(B512,'Country category'!$A$3:$A$50,1,FALSE)),"non-SSA","sub-Saharan Africa")</f>
        <v>non-SSA</v>
      </c>
      <c r="D512">
        <v>2007</v>
      </c>
      <c r="E512">
        <v>80.400000000000006</v>
      </c>
    </row>
    <row r="513" spans="1:5" hidden="1">
      <c r="A513" t="s">
        <v>822</v>
      </c>
      <c r="B513" t="s">
        <v>307</v>
      </c>
      <c r="C513" t="str">
        <f>IF(ISERROR(VLOOKUP(B513,'Country category'!$A$3:$A$50,1,FALSE)),"non-SSA","sub-Saharan Africa")</f>
        <v>non-SSA</v>
      </c>
      <c r="D513">
        <v>2008</v>
      </c>
      <c r="E513">
        <v>80.399999999999991</v>
      </c>
    </row>
    <row r="514" spans="1:5" hidden="1">
      <c r="A514" t="s">
        <v>822</v>
      </c>
      <c r="B514" t="s">
        <v>307</v>
      </c>
      <c r="C514" t="str">
        <f>IF(ISERROR(VLOOKUP(B514,'Country category'!$A$3:$A$50,1,FALSE)),"non-SSA","sub-Saharan Africa")</f>
        <v>non-SSA</v>
      </c>
      <c r="D514">
        <v>2009</v>
      </c>
      <c r="E514">
        <v>80.400000000000006</v>
      </c>
    </row>
    <row r="515" spans="1:5" hidden="1">
      <c r="A515" t="s">
        <v>822</v>
      </c>
      <c r="B515" t="s">
        <v>307</v>
      </c>
      <c r="C515" t="str">
        <f>IF(ISERROR(VLOOKUP(B515,'Country category'!$A$3:$A$50,1,FALSE)),"non-SSA","sub-Saharan Africa")</f>
        <v>non-SSA</v>
      </c>
      <c r="D515">
        <v>2010</v>
      </c>
      <c r="E515">
        <v>80.399999999999991</v>
      </c>
    </row>
    <row r="516" spans="1:5" hidden="1">
      <c r="A516" t="s">
        <v>822</v>
      </c>
      <c r="B516" t="s">
        <v>307</v>
      </c>
      <c r="C516" t="str">
        <f>IF(ISERROR(VLOOKUP(B516,'Country category'!$A$3:$A$50,1,FALSE)),"non-SSA","sub-Saharan Africa")</f>
        <v>non-SSA</v>
      </c>
      <c r="D516">
        <v>2011</v>
      </c>
      <c r="E516">
        <v>81</v>
      </c>
    </row>
    <row r="517" spans="1:5" hidden="1">
      <c r="A517" t="s">
        <v>822</v>
      </c>
      <c r="B517" t="s">
        <v>307</v>
      </c>
      <c r="C517" t="str">
        <f>IF(ISERROR(VLOOKUP(B517,'Country category'!$A$3:$A$50,1,FALSE)),"non-SSA","sub-Saharan Africa")</f>
        <v>non-SSA</v>
      </c>
      <c r="D517">
        <v>2012</v>
      </c>
      <c r="E517">
        <v>81</v>
      </c>
    </row>
    <row r="518" spans="1:5" hidden="1">
      <c r="A518" t="s">
        <v>822</v>
      </c>
      <c r="B518" t="s">
        <v>307</v>
      </c>
      <c r="C518" t="str">
        <f>IF(ISERROR(VLOOKUP(B518,'Country category'!$A$3:$A$50,1,FALSE)),"non-SSA","sub-Saharan Africa")</f>
        <v>non-SSA</v>
      </c>
      <c r="D518">
        <v>2013</v>
      </c>
      <c r="E518">
        <v>80.3</v>
      </c>
    </row>
    <row r="519" spans="1:5" hidden="1">
      <c r="A519" t="s">
        <v>822</v>
      </c>
      <c r="B519" t="s">
        <v>307</v>
      </c>
      <c r="C519" t="str">
        <f>IF(ISERROR(VLOOKUP(B519,'Country category'!$A$3:$A$50,1,FALSE)),"non-SSA","sub-Saharan Africa")</f>
        <v>non-SSA</v>
      </c>
      <c r="D519">
        <v>2014</v>
      </c>
      <c r="E519">
        <v>80.3</v>
      </c>
    </row>
    <row r="520" spans="1:5" hidden="1">
      <c r="A520" t="s">
        <v>822</v>
      </c>
      <c r="B520" t="s">
        <v>307</v>
      </c>
      <c r="C520" t="str">
        <f>IF(ISERROR(VLOOKUP(B520,'Country category'!$A$3:$A$50,1,FALSE)),"non-SSA","sub-Saharan Africa")</f>
        <v>non-SSA</v>
      </c>
      <c r="D520">
        <v>2015</v>
      </c>
      <c r="E520">
        <v>79.599999999999994</v>
      </c>
    </row>
    <row r="521" spans="1:5" hidden="1">
      <c r="A521" t="s">
        <v>822</v>
      </c>
      <c r="B521" t="s">
        <v>307</v>
      </c>
      <c r="C521" t="str">
        <f>IF(ISERROR(VLOOKUP(B521,'Country category'!$A$3:$A$50,1,FALSE)),"non-SSA","sub-Saharan Africa")</f>
        <v>non-SSA</v>
      </c>
      <c r="D521">
        <v>2016</v>
      </c>
      <c r="E521">
        <v>78.8</v>
      </c>
    </row>
    <row r="522" spans="1:5" hidden="1">
      <c r="A522" t="s">
        <v>822</v>
      </c>
      <c r="B522" t="s">
        <v>307</v>
      </c>
      <c r="C522" t="str">
        <f>IF(ISERROR(VLOOKUP(B522,'Country category'!$A$3:$A$50,1,FALSE)),"non-SSA","sub-Saharan Africa")</f>
        <v>non-SSA</v>
      </c>
      <c r="D522">
        <v>2017</v>
      </c>
      <c r="E522">
        <v>78.8</v>
      </c>
    </row>
    <row r="523" spans="1:5" hidden="1">
      <c r="A523" t="s">
        <v>822</v>
      </c>
      <c r="B523" t="s">
        <v>307</v>
      </c>
      <c r="C523" t="str">
        <f>IF(ISERROR(VLOOKUP(B523,'Country category'!$A$3:$A$50,1,FALSE)),"non-SSA","sub-Saharan Africa")</f>
        <v>non-SSA</v>
      </c>
      <c r="D523">
        <v>2018</v>
      </c>
      <c r="E523">
        <v>80.7</v>
      </c>
    </row>
    <row r="524" spans="1:5" hidden="1">
      <c r="A524" t="s">
        <v>822</v>
      </c>
      <c r="B524" t="s">
        <v>307</v>
      </c>
      <c r="C524" t="str">
        <f>IF(ISERROR(VLOOKUP(B524,'Country category'!$A$3:$A$50,1,FALSE)),"non-SSA","sub-Saharan Africa")</f>
        <v>non-SSA</v>
      </c>
      <c r="D524">
        <v>2019</v>
      </c>
      <c r="E524">
        <v>81.300000000000011</v>
      </c>
    </row>
    <row r="525" spans="1:5" hidden="1">
      <c r="A525" t="s">
        <v>822</v>
      </c>
      <c r="B525" t="s">
        <v>307</v>
      </c>
      <c r="C525" t="str">
        <f>IF(ISERROR(VLOOKUP(B525,'Country category'!$A$3:$A$50,1,FALSE)),"non-SSA","sub-Saharan Africa")</f>
        <v>non-SSA</v>
      </c>
      <c r="D525">
        <v>2020</v>
      </c>
      <c r="E525">
        <v>81.599999999999994</v>
      </c>
    </row>
    <row r="526" spans="1:5">
      <c r="A526" t="s">
        <v>750</v>
      </c>
      <c r="B526" t="s">
        <v>298</v>
      </c>
      <c r="C526" t="str">
        <f>IF(ISERROR(VLOOKUP(B526,'Country category'!$A$3:$A$50,1,FALSE)),"non-SSA","sub-Saharan Africa")</f>
        <v>sub-Saharan Africa</v>
      </c>
      <c r="D526">
        <v>2006</v>
      </c>
      <c r="E526">
        <v>33.799999999999997</v>
      </c>
    </row>
    <row r="527" spans="1:5">
      <c r="A527" t="s">
        <v>750</v>
      </c>
      <c r="B527" t="s">
        <v>298</v>
      </c>
      <c r="C527" t="str">
        <f>IF(ISERROR(VLOOKUP(B527,'Country category'!$A$3:$A$50,1,FALSE)),"non-SSA","sub-Saharan Africa")</f>
        <v>sub-Saharan Africa</v>
      </c>
      <c r="D527">
        <v>2007</v>
      </c>
      <c r="E527">
        <v>33.25</v>
      </c>
    </row>
    <row r="528" spans="1:5">
      <c r="A528" t="s">
        <v>750</v>
      </c>
      <c r="B528" t="s">
        <v>298</v>
      </c>
      <c r="C528" t="str">
        <f>IF(ISERROR(VLOOKUP(B528,'Country category'!$A$3:$A$50,1,FALSE)),"non-SSA","sub-Saharan Africa")</f>
        <v>sub-Saharan Africa</v>
      </c>
      <c r="D528">
        <v>2008</v>
      </c>
      <c r="E528">
        <v>32.700000000000003</v>
      </c>
    </row>
    <row r="529" spans="1:5">
      <c r="A529" t="s">
        <v>750</v>
      </c>
      <c r="B529" t="s">
        <v>298</v>
      </c>
      <c r="C529" t="str">
        <f>IF(ISERROR(VLOOKUP(B529,'Country category'!$A$3:$A$50,1,FALSE)),"non-SSA","sub-Saharan Africa")</f>
        <v>sub-Saharan Africa</v>
      </c>
      <c r="D529">
        <v>2009</v>
      </c>
      <c r="E529">
        <v>31.45</v>
      </c>
    </row>
    <row r="530" spans="1:5">
      <c r="A530" t="s">
        <v>750</v>
      </c>
      <c r="B530" t="s">
        <v>298</v>
      </c>
      <c r="C530" t="str">
        <f>IF(ISERROR(VLOOKUP(B530,'Country category'!$A$3:$A$50,1,FALSE)),"non-SSA","sub-Saharan Africa")</f>
        <v>sub-Saharan Africa</v>
      </c>
      <c r="D530">
        <v>2010</v>
      </c>
      <c r="E530">
        <v>30.2</v>
      </c>
    </row>
    <row r="531" spans="1:5">
      <c r="A531" t="s">
        <v>750</v>
      </c>
      <c r="B531" t="s">
        <v>298</v>
      </c>
      <c r="C531" t="str">
        <f>IF(ISERROR(VLOOKUP(B531,'Country category'!$A$3:$A$50,1,FALSE)),"non-SSA","sub-Saharan Africa")</f>
        <v>sub-Saharan Africa</v>
      </c>
      <c r="D531">
        <v>2011</v>
      </c>
      <c r="E531">
        <v>30.8</v>
      </c>
    </row>
    <row r="532" spans="1:5">
      <c r="A532" t="s">
        <v>750</v>
      </c>
      <c r="B532" t="s">
        <v>298</v>
      </c>
      <c r="C532" t="str">
        <f>IF(ISERROR(VLOOKUP(B532,'Country category'!$A$3:$A$50,1,FALSE)),"non-SSA","sub-Saharan Africa")</f>
        <v>sub-Saharan Africa</v>
      </c>
      <c r="D532">
        <v>2012</v>
      </c>
      <c r="E532">
        <v>32.5</v>
      </c>
    </row>
    <row r="533" spans="1:5">
      <c r="A533" t="s">
        <v>750</v>
      </c>
      <c r="B533" t="s">
        <v>298</v>
      </c>
      <c r="C533" t="str">
        <f>IF(ISERROR(VLOOKUP(B533,'Country category'!$A$3:$A$50,1,FALSE)),"non-SSA","sub-Saharan Africa")</f>
        <v>sub-Saharan Africa</v>
      </c>
      <c r="D533">
        <v>2013</v>
      </c>
      <c r="E533">
        <v>32.5</v>
      </c>
    </row>
    <row r="534" spans="1:5">
      <c r="A534" t="s">
        <v>750</v>
      </c>
      <c r="B534" t="s">
        <v>298</v>
      </c>
      <c r="C534" t="str">
        <f>IF(ISERROR(VLOOKUP(B534,'Country category'!$A$3:$A$50,1,FALSE)),"non-SSA","sub-Saharan Africa")</f>
        <v>sub-Saharan Africa</v>
      </c>
      <c r="D534">
        <v>2014</v>
      </c>
      <c r="E534">
        <v>35.299999999999997</v>
      </c>
    </row>
    <row r="535" spans="1:5">
      <c r="A535" t="s">
        <v>750</v>
      </c>
      <c r="B535" t="s">
        <v>298</v>
      </c>
      <c r="C535" t="str">
        <f>IF(ISERROR(VLOOKUP(B535,'Country category'!$A$3:$A$50,1,FALSE)),"non-SSA","sub-Saharan Africa")</f>
        <v>sub-Saharan Africa</v>
      </c>
      <c r="D535">
        <v>2015</v>
      </c>
      <c r="E535">
        <v>33.1</v>
      </c>
    </row>
    <row r="536" spans="1:5">
      <c r="A536" t="s">
        <v>750</v>
      </c>
      <c r="B536" t="s">
        <v>298</v>
      </c>
      <c r="C536" t="str">
        <f>IF(ISERROR(VLOOKUP(B536,'Country category'!$A$3:$A$50,1,FALSE)),"non-SSA","sub-Saharan Africa")</f>
        <v>sub-Saharan Africa</v>
      </c>
      <c r="D536">
        <v>2016</v>
      </c>
      <c r="E536">
        <v>38.1</v>
      </c>
    </row>
    <row r="537" spans="1:5">
      <c r="A537" t="s">
        <v>750</v>
      </c>
      <c r="B537" t="s">
        <v>298</v>
      </c>
      <c r="C537" t="str">
        <f>IF(ISERROR(VLOOKUP(B537,'Country category'!$A$3:$A$50,1,FALSE)),"non-SSA","sub-Saharan Africa")</f>
        <v>sub-Saharan Africa</v>
      </c>
      <c r="D537">
        <v>2017</v>
      </c>
      <c r="E537">
        <v>39.299999999999997</v>
      </c>
    </row>
    <row r="538" spans="1:5">
      <c r="A538" t="s">
        <v>750</v>
      </c>
      <c r="B538" t="s">
        <v>298</v>
      </c>
      <c r="C538" t="str">
        <f>IF(ISERROR(VLOOKUP(B538,'Country category'!$A$3:$A$50,1,FALSE)),"non-SSA","sub-Saharan Africa")</f>
        <v>sub-Saharan Africa</v>
      </c>
      <c r="D538">
        <v>2018</v>
      </c>
      <c r="E538">
        <v>41.5</v>
      </c>
    </row>
    <row r="539" spans="1:5">
      <c r="A539" t="s">
        <v>750</v>
      </c>
      <c r="B539" t="s">
        <v>298</v>
      </c>
      <c r="C539" t="str">
        <f>IF(ISERROR(VLOOKUP(B539,'Country category'!$A$3:$A$50,1,FALSE)),"non-SSA","sub-Saharan Africa")</f>
        <v>sub-Saharan Africa</v>
      </c>
      <c r="D539">
        <v>2019</v>
      </c>
      <c r="E539">
        <v>40.5</v>
      </c>
    </row>
    <row r="540" spans="1:5">
      <c r="A540" t="s">
        <v>750</v>
      </c>
      <c r="B540" t="s">
        <v>298</v>
      </c>
      <c r="C540" t="str">
        <f>IF(ISERROR(VLOOKUP(B540,'Country category'!$A$3:$A$50,1,FALSE)),"non-SSA","sub-Saharan Africa")</f>
        <v>sub-Saharan Africa</v>
      </c>
      <c r="D540">
        <v>2020</v>
      </c>
      <c r="E540">
        <v>41.1</v>
      </c>
    </row>
    <row r="541" spans="1:5" hidden="1">
      <c r="A541" t="s">
        <v>823</v>
      </c>
      <c r="B541" t="s">
        <v>402</v>
      </c>
      <c r="C541" t="str">
        <f>IF(ISERROR(VLOOKUP(B541,'Country category'!$A$3:$A$50,1,FALSE)),"non-SSA","sub-Saharan Africa")</f>
        <v>non-SSA</v>
      </c>
      <c r="D541">
        <v>2006</v>
      </c>
      <c r="E541">
        <v>70.400000000000006</v>
      </c>
    </row>
    <row r="542" spans="1:5" hidden="1">
      <c r="A542" t="s">
        <v>823</v>
      </c>
      <c r="B542" t="s">
        <v>402</v>
      </c>
      <c r="C542" t="str">
        <f>IF(ISERROR(VLOOKUP(B542,'Country category'!$A$3:$A$50,1,FALSE)),"non-SSA","sub-Saharan Africa")</f>
        <v>non-SSA</v>
      </c>
      <c r="D542">
        <v>2007</v>
      </c>
      <c r="E542">
        <v>70.400000000000006</v>
      </c>
    </row>
    <row r="543" spans="1:5" hidden="1">
      <c r="A543" t="s">
        <v>823</v>
      </c>
      <c r="B543" t="s">
        <v>402</v>
      </c>
      <c r="C543" t="str">
        <f>IF(ISERROR(VLOOKUP(B543,'Country category'!$A$3:$A$50,1,FALSE)),"non-SSA","sub-Saharan Africa")</f>
        <v>non-SSA</v>
      </c>
      <c r="D543">
        <v>2008</v>
      </c>
      <c r="E543">
        <v>70.400000000000006</v>
      </c>
    </row>
    <row r="544" spans="1:5" hidden="1">
      <c r="A544" t="s">
        <v>823</v>
      </c>
      <c r="B544" t="s">
        <v>402</v>
      </c>
      <c r="C544" t="str">
        <f>IF(ISERROR(VLOOKUP(B544,'Country category'!$A$3:$A$50,1,FALSE)),"non-SSA","sub-Saharan Africa")</f>
        <v>non-SSA</v>
      </c>
      <c r="D544">
        <v>2009</v>
      </c>
      <c r="E544">
        <v>69.25</v>
      </c>
    </row>
    <row r="545" spans="1:5" hidden="1">
      <c r="A545" t="s">
        <v>823</v>
      </c>
      <c r="B545" t="s">
        <v>402</v>
      </c>
      <c r="C545" t="str">
        <f>IF(ISERROR(VLOOKUP(B545,'Country category'!$A$3:$A$50,1,FALSE)),"non-SSA","sub-Saharan Africa")</f>
        <v>non-SSA</v>
      </c>
      <c r="D545">
        <v>2010</v>
      </c>
      <c r="E545">
        <v>68.099999999999994</v>
      </c>
    </row>
    <row r="546" spans="1:5" hidden="1">
      <c r="A546" t="s">
        <v>823</v>
      </c>
      <c r="B546" t="s">
        <v>402</v>
      </c>
      <c r="C546" t="str">
        <f>IF(ISERROR(VLOOKUP(B546,'Country category'!$A$3:$A$50,1,FALSE)),"non-SSA","sub-Saharan Africa")</f>
        <v>non-SSA</v>
      </c>
      <c r="D546">
        <v>2011</v>
      </c>
      <c r="E546">
        <v>67.300000000000011</v>
      </c>
    </row>
    <row r="547" spans="1:5" hidden="1">
      <c r="A547" t="s">
        <v>823</v>
      </c>
      <c r="B547" t="s">
        <v>402</v>
      </c>
      <c r="C547" t="str">
        <f>IF(ISERROR(VLOOKUP(B547,'Country category'!$A$3:$A$50,1,FALSE)),"non-SSA","sub-Saharan Africa")</f>
        <v>non-SSA</v>
      </c>
      <c r="D547">
        <v>2012</v>
      </c>
      <c r="E547">
        <v>69.3</v>
      </c>
    </row>
    <row r="548" spans="1:5" hidden="1">
      <c r="A548" t="s">
        <v>823</v>
      </c>
      <c r="B548" t="s">
        <v>402</v>
      </c>
      <c r="C548" t="str">
        <f>IF(ISERROR(VLOOKUP(B548,'Country category'!$A$3:$A$50,1,FALSE)),"non-SSA","sub-Saharan Africa")</f>
        <v>non-SSA</v>
      </c>
      <c r="D548">
        <v>2013</v>
      </c>
      <c r="E548">
        <v>69.3</v>
      </c>
    </row>
    <row r="549" spans="1:5" hidden="1">
      <c r="A549" t="s">
        <v>823</v>
      </c>
      <c r="B549" t="s">
        <v>402</v>
      </c>
      <c r="C549" t="str">
        <f>IF(ISERROR(VLOOKUP(B549,'Country category'!$A$3:$A$50,1,FALSE)),"non-SSA","sub-Saharan Africa")</f>
        <v>non-SSA</v>
      </c>
      <c r="D549">
        <v>2014</v>
      </c>
      <c r="E549">
        <v>69.3</v>
      </c>
    </row>
    <row r="550" spans="1:5" hidden="1">
      <c r="A550" t="s">
        <v>823</v>
      </c>
      <c r="B550" t="s">
        <v>402</v>
      </c>
      <c r="C550" t="str">
        <f>IF(ISERROR(VLOOKUP(B550,'Country category'!$A$3:$A$50,1,FALSE)),"non-SSA","sub-Saharan Africa")</f>
        <v>non-SSA</v>
      </c>
      <c r="D550">
        <v>2015</v>
      </c>
      <c r="E550">
        <v>69.3</v>
      </c>
    </row>
    <row r="551" spans="1:5" hidden="1">
      <c r="A551" t="s">
        <v>823</v>
      </c>
      <c r="B551" t="s">
        <v>402</v>
      </c>
      <c r="C551" t="str">
        <f>IF(ISERROR(VLOOKUP(B551,'Country category'!$A$3:$A$50,1,FALSE)),"non-SSA","sub-Saharan Africa")</f>
        <v>non-SSA</v>
      </c>
      <c r="D551">
        <v>2016</v>
      </c>
      <c r="E551">
        <v>67.5</v>
      </c>
    </row>
    <row r="552" spans="1:5" hidden="1">
      <c r="A552" t="s">
        <v>823</v>
      </c>
      <c r="B552" t="s">
        <v>402</v>
      </c>
      <c r="C552" t="str">
        <f>IF(ISERROR(VLOOKUP(B552,'Country category'!$A$3:$A$50,1,FALSE)),"non-SSA","sub-Saharan Africa")</f>
        <v>non-SSA</v>
      </c>
      <c r="D552">
        <v>2017</v>
      </c>
      <c r="E552">
        <v>66.3</v>
      </c>
    </row>
    <row r="553" spans="1:5" hidden="1">
      <c r="A553" t="s">
        <v>823</v>
      </c>
      <c r="B553" t="s">
        <v>402</v>
      </c>
      <c r="C553" t="str">
        <f>IF(ISERROR(VLOOKUP(B553,'Country category'!$A$3:$A$50,1,FALSE)),"non-SSA","sub-Saharan Africa")</f>
        <v>non-SSA</v>
      </c>
      <c r="D553">
        <v>2018</v>
      </c>
      <c r="E553">
        <v>65.7</v>
      </c>
    </row>
    <row r="554" spans="1:5" hidden="1">
      <c r="A554" t="s">
        <v>823</v>
      </c>
      <c r="B554" t="s">
        <v>402</v>
      </c>
      <c r="C554" t="str">
        <f>IF(ISERROR(VLOOKUP(B554,'Country category'!$A$3:$A$50,1,FALSE)),"non-SSA","sub-Saharan Africa")</f>
        <v>non-SSA</v>
      </c>
      <c r="D554">
        <v>2019</v>
      </c>
      <c r="E554">
        <v>65.7</v>
      </c>
    </row>
    <row r="555" spans="1:5" hidden="1">
      <c r="A555" t="s">
        <v>823</v>
      </c>
      <c r="B555" t="s">
        <v>402</v>
      </c>
      <c r="C555" t="str">
        <f>IF(ISERROR(VLOOKUP(B555,'Country category'!$A$3:$A$50,1,FALSE)),"non-SSA","sub-Saharan Africa")</f>
        <v>non-SSA</v>
      </c>
      <c r="D555">
        <v>2020</v>
      </c>
      <c r="E555">
        <v>65</v>
      </c>
    </row>
    <row r="556" spans="1:5" hidden="1">
      <c r="A556" t="s">
        <v>824</v>
      </c>
      <c r="B556" t="s">
        <v>311</v>
      </c>
      <c r="C556" t="str">
        <f>IF(ISERROR(VLOOKUP(B556,'Country category'!$A$3:$A$50,1,FALSE)),"non-SSA","sub-Saharan Africa")</f>
        <v>non-SSA</v>
      </c>
      <c r="D556">
        <v>2006</v>
      </c>
      <c r="E556">
        <v>35.200000000000003</v>
      </c>
    </row>
    <row r="557" spans="1:5" hidden="1">
      <c r="A557" t="s">
        <v>824</v>
      </c>
      <c r="B557" t="s">
        <v>311</v>
      </c>
      <c r="C557" t="str">
        <f>IF(ISERROR(VLOOKUP(B557,'Country category'!$A$3:$A$50,1,FALSE)),"non-SSA","sub-Saharan Africa")</f>
        <v>non-SSA</v>
      </c>
      <c r="D557">
        <v>2007</v>
      </c>
      <c r="E557">
        <v>35.200000000000003</v>
      </c>
    </row>
    <row r="558" spans="1:5" hidden="1">
      <c r="A558" t="s">
        <v>824</v>
      </c>
      <c r="B558" t="s">
        <v>311</v>
      </c>
      <c r="C558" t="str">
        <f>IF(ISERROR(VLOOKUP(B558,'Country category'!$A$3:$A$50,1,FALSE)),"non-SSA","sub-Saharan Africa")</f>
        <v>non-SSA</v>
      </c>
      <c r="D558">
        <v>2008</v>
      </c>
      <c r="E558">
        <v>35.200000000000003</v>
      </c>
    </row>
    <row r="559" spans="1:5" hidden="1">
      <c r="A559" t="s">
        <v>824</v>
      </c>
      <c r="B559" t="s">
        <v>311</v>
      </c>
      <c r="C559" t="str">
        <f>IF(ISERROR(VLOOKUP(B559,'Country category'!$A$3:$A$50,1,FALSE)),"non-SSA","sub-Saharan Africa")</f>
        <v>non-SSA</v>
      </c>
      <c r="D559">
        <v>2009</v>
      </c>
      <c r="E559">
        <v>35.200000000000003</v>
      </c>
    </row>
    <row r="560" spans="1:5" hidden="1">
      <c r="A560" t="s">
        <v>824</v>
      </c>
      <c r="B560" t="s">
        <v>311</v>
      </c>
      <c r="C560" t="str">
        <f>IF(ISERROR(VLOOKUP(B560,'Country category'!$A$3:$A$50,1,FALSE)),"non-SSA","sub-Saharan Africa")</f>
        <v>non-SSA</v>
      </c>
      <c r="D560">
        <v>2010</v>
      </c>
      <c r="E560">
        <v>35.200000000000003</v>
      </c>
    </row>
    <row r="561" spans="1:5" hidden="1">
      <c r="A561" t="s">
        <v>824</v>
      </c>
      <c r="B561" t="s">
        <v>311</v>
      </c>
      <c r="C561" t="str">
        <f>IF(ISERROR(VLOOKUP(B561,'Country category'!$A$3:$A$50,1,FALSE)),"non-SSA","sub-Saharan Africa")</f>
        <v>non-SSA</v>
      </c>
      <c r="D561">
        <v>2011</v>
      </c>
      <c r="E561">
        <v>35.200000000000003</v>
      </c>
    </row>
    <row r="562" spans="1:5" hidden="1">
      <c r="A562" t="s">
        <v>824</v>
      </c>
      <c r="B562" t="s">
        <v>311</v>
      </c>
      <c r="C562" t="str">
        <f>IF(ISERROR(VLOOKUP(B562,'Country category'!$A$3:$A$50,1,FALSE)),"non-SSA","sub-Saharan Africa")</f>
        <v>non-SSA</v>
      </c>
      <c r="D562">
        <v>2012</v>
      </c>
      <c r="E562">
        <v>35.200000000000003</v>
      </c>
    </row>
    <row r="563" spans="1:5" hidden="1">
      <c r="A563" t="s">
        <v>824</v>
      </c>
      <c r="B563" t="s">
        <v>311</v>
      </c>
      <c r="C563" t="str">
        <f>IF(ISERROR(VLOOKUP(B563,'Country category'!$A$3:$A$50,1,FALSE)),"non-SSA","sub-Saharan Africa")</f>
        <v>non-SSA</v>
      </c>
      <c r="D563">
        <v>2013</v>
      </c>
      <c r="E563">
        <v>35.200000000000003</v>
      </c>
    </row>
    <row r="564" spans="1:5" hidden="1">
      <c r="A564" t="s">
        <v>824</v>
      </c>
      <c r="B564" t="s">
        <v>311</v>
      </c>
      <c r="C564" t="str">
        <f>IF(ISERROR(VLOOKUP(B564,'Country category'!$A$3:$A$50,1,FALSE)),"non-SSA","sub-Saharan Africa")</f>
        <v>non-SSA</v>
      </c>
      <c r="D564">
        <v>2014</v>
      </c>
      <c r="E564">
        <v>35.200000000000003</v>
      </c>
    </row>
    <row r="565" spans="1:5" hidden="1">
      <c r="A565" t="s">
        <v>824</v>
      </c>
      <c r="B565" t="s">
        <v>311</v>
      </c>
      <c r="C565" t="str">
        <f>IF(ISERROR(VLOOKUP(B565,'Country category'!$A$3:$A$50,1,FALSE)),"non-SSA","sub-Saharan Africa")</f>
        <v>non-SSA</v>
      </c>
      <c r="D565">
        <v>2015</v>
      </c>
      <c r="E565">
        <v>35.200000000000003</v>
      </c>
    </row>
    <row r="566" spans="1:5" hidden="1">
      <c r="A566" t="s">
        <v>824</v>
      </c>
      <c r="B566" t="s">
        <v>311</v>
      </c>
      <c r="C566" t="str">
        <f>IF(ISERROR(VLOOKUP(B566,'Country category'!$A$3:$A$50,1,FALSE)),"non-SSA","sub-Saharan Africa")</f>
        <v>non-SSA</v>
      </c>
      <c r="D566">
        <v>2016</v>
      </c>
      <c r="E566">
        <v>34.6</v>
      </c>
    </row>
    <row r="567" spans="1:5" hidden="1">
      <c r="A567" t="s">
        <v>824</v>
      </c>
      <c r="B567" t="s">
        <v>311</v>
      </c>
      <c r="C567" t="str">
        <f>IF(ISERROR(VLOOKUP(B567,'Country category'!$A$3:$A$50,1,FALSE)),"non-SSA","sub-Saharan Africa")</f>
        <v>non-SSA</v>
      </c>
      <c r="D567">
        <v>2017</v>
      </c>
      <c r="E567">
        <v>33.1</v>
      </c>
    </row>
    <row r="568" spans="1:5" hidden="1">
      <c r="A568" t="s">
        <v>824</v>
      </c>
      <c r="B568" t="s">
        <v>311</v>
      </c>
      <c r="C568" t="str">
        <f>IF(ISERROR(VLOOKUP(B568,'Country category'!$A$3:$A$50,1,FALSE)),"non-SSA","sub-Saharan Africa")</f>
        <v>non-SSA</v>
      </c>
      <c r="D568">
        <v>2018</v>
      </c>
      <c r="E568">
        <v>30</v>
      </c>
    </row>
    <row r="569" spans="1:5" hidden="1">
      <c r="A569" t="s">
        <v>824</v>
      </c>
      <c r="B569" t="s">
        <v>311</v>
      </c>
      <c r="C569" t="str">
        <f>IF(ISERROR(VLOOKUP(B569,'Country category'!$A$3:$A$50,1,FALSE)),"non-SSA","sub-Saharan Africa")</f>
        <v>non-SSA</v>
      </c>
      <c r="D569">
        <v>2019</v>
      </c>
      <c r="E569">
        <v>28.4</v>
      </c>
    </row>
    <row r="570" spans="1:5" hidden="1">
      <c r="A570" t="s">
        <v>824</v>
      </c>
      <c r="B570" t="s">
        <v>311</v>
      </c>
      <c r="C570" t="str">
        <f>IF(ISERROR(VLOOKUP(B570,'Country category'!$A$3:$A$50,1,FALSE)),"non-SSA","sub-Saharan Africa")</f>
        <v>non-SSA</v>
      </c>
      <c r="D570">
        <v>2020</v>
      </c>
      <c r="E570">
        <v>28.4</v>
      </c>
    </row>
    <row r="571" spans="1:5" hidden="1">
      <c r="A571" t="s">
        <v>825</v>
      </c>
      <c r="B571" t="s">
        <v>317</v>
      </c>
      <c r="C571" t="str">
        <f>IF(ISERROR(VLOOKUP(B571,'Country category'!$A$3:$A$50,1,FALSE)),"non-SSA","sub-Saharan Africa")</f>
        <v>non-SSA</v>
      </c>
      <c r="D571">
        <v>2006</v>
      </c>
      <c r="E571">
        <v>76</v>
      </c>
    </row>
    <row r="572" spans="1:5" hidden="1">
      <c r="A572" t="s">
        <v>825</v>
      </c>
      <c r="B572" t="s">
        <v>317</v>
      </c>
      <c r="C572" t="str">
        <f>IF(ISERROR(VLOOKUP(B572,'Country category'!$A$3:$A$50,1,FALSE)),"non-SSA","sub-Saharan Africa")</f>
        <v>non-SSA</v>
      </c>
      <c r="D572">
        <v>2007</v>
      </c>
      <c r="E572">
        <v>76.5</v>
      </c>
    </row>
    <row r="573" spans="1:5" hidden="1">
      <c r="A573" t="s">
        <v>825</v>
      </c>
      <c r="B573" t="s">
        <v>317</v>
      </c>
      <c r="C573" t="str">
        <f>IF(ISERROR(VLOOKUP(B573,'Country category'!$A$3:$A$50,1,FALSE)),"non-SSA","sub-Saharan Africa")</f>
        <v>non-SSA</v>
      </c>
      <c r="D573">
        <v>2008</v>
      </c>
      <c r="E573">
        <v>77</v>
      </c>
    </row>
    <row r="574" spans="1:5" hidden="1">
      <c r="A574" t="s">
        <v>825</v>
      </c>
      <c r="B574" t="s">
        <v>317</v>
      </c>
      <c r="C574" t="str">
        <f>IF(ISERROR(VLOOKUP(B574,'Country category'!$A$3:$A$50,1,FALSE)),"non-SSA","sub-Saharan Africa")</f>
        <v>non-SSA</v>
      </c>
      <c r="D574">
        <v>2009</v>
      </c>
      <c r="E574">
        <v>74.95</v>
      </c>
    </row>
    <row r="575" spans="1:5" hidden="1">
      <c r="A575" t="s">
        <v>825</v>
      </c>
      <c r="B575" t="s">
        <v>317</v>
      </c>
      <c r="C575" t="str">
        <f>IF(ISERROR(VLOOKUP(B575,'Country category'!$A$3:$A$50,1,FALSE)),"non-SSA","sub-Saharan Africa")</f>
        <v>non-SSA</v>
      </c>
      <c r="D575">
        <v>2010</v>
      </c>
      <c r="E575">
        <v>72.900000000000006</v>
      </c>
    </row>
    <row r="576" spans="1:5" hidden="1">
      <c r="A576" t="s">
        <v>825</v>
      </c>
      <c r="B576" t="s">
        <v>317</v>
      </c>
      <c r="C576" t="str">
        <f>IF(ISERROR(VLOOKUP(B576,'Country category'!$A$3:$A$50,1,FALSE)),"non-SSA","sub-Saharan Africa")</f>
        <v>non-SSA</v>
      </c>
      <c r="D576">
        <v>2011</v>
      </c>
      <c r="E576">
        <v>72.900000000000006</v>
      </c>
    </row>
    <row r="577" spans="1:5" hidden="1">
      <c r="A577" t="s">
        <v>825</v>
      </c>
      <c r="B577" t="s">
        <v>317</v>
      </c>
      <c r="C577" t="str">
        <f>IF(ISERROR(VLOOKUP(B577,'Country category'!$A$3:$A$50,1,FALSE)),"non-SSA","sub-Saharan Africa")</f>
        <v>non-SSA</v>
      </c>
      <c r="D577">
        <v>2012</v>
      </c>
      <c r="E577">
        <v>72.900000000000006</v>
      </c>
    </row>
    <row r="578" spans="1:5" hidden="1">
      <c r="A578" t="s">
        <v>825</v>
      </c>
      <c r="B578" t="s">
        <v>317</v>
      </c>
      <c r="C578" t="str">
        <f>IF(ISERROR(VLOOKUP(B578,'Country category'!$A$3:$A$50,1,FALSE)),"non-SSA","sub-Saharan Africa")</f>
        <v>non-SSA</v>
      </c>
      <c r="D578">
        <v>2013</v>
      </c>
      <c r="E578">
        <v>72.900000000000006</v>
      </c>
    </row>
    <row r="579" spans="1:5" hidden="1">
      <c r="A579" t="s">
        <v>825</v>
      </c>
      <c r="B579" t="s">
        <v>317</v>
      </c>
      <c r="C579" t="str">
        <f>IF(ISERROR(VLOOKUP(B579,'Country category'!$A$3:$A$50,1,FALSE)),"non-SSA","sub-Saharan Africa")</f>
        <v>non-SSA</v>
      </c>
      <c r="D579">
        <v>2014</v>
      </c>
      <c r="E579">
        <v>74</v>
      </c>
    </row>
    <row r="580" spans="1:5" hidden="1">
      <c r="A580" t="s">
        <v>825</v>
      </c>
      <c r="B580" t="s">
        <v>317</v>
      </c>
      <c r="C580" t="str">
        <f>IF(ISERROR(VLOOKUP(B580,'Country category'!$A$3:$A$50,1,FALSE)),"non-SSA","sub-Saharan Africa")</f>
        <v>non-SSA</v>
      </c>
      <c r="D580">
        <v>2015</v>
      </c>
      <c r="E580">
        <v>75.3</v>
      </c>
    </row>
    <row r="581" spans="1:5" hidden="1">
      <c r="A581" t="s">
        <v>825</v>
      </c>
      <c r="B581" t="s">
        <v>317</v>
      </c>
      <c r="C581" t="str">
        <f>IF(ISERROR(VLOOKUP(B581,'Country category'!$A$3:$A$50,1,FALSE)),"non-SSA","sub-Saharan Africa")</f>
        <v>non-SSA</v>
      </c>
      <c r="D581">
        <v>2016</v>
      </c>
      <c r="E581">
        <v>76.5</v>
      </c>
    </row>
    <row r="582" spans="1:5" hidden="1">
      <c r="A582" t="s">
        <v>825</v>
      </c>
      <c r="B582" t="s">
        <v>317</v>
      </c>
      <c r="C582" t="str">
        <f>IF(ISERROR(VLOOKUP(B582,'Country category'!$A$3:$A$50,1,FALSE)),"non-SSA","sub-Saharan Africa")</f>
        <v>non-SSA</v>
      </c>
      <c r="D582">
        <v>2017</v>
      </c>
      <c r="E582">
        <v>75.900000000000006</v>
      </c>
    </row>
    <row r="583" spans="1:5" hidden="1">
      <c r="A583" t="s">
        <v>825</v>
      </c>
      <c r="B583" t="s">
        <v>317</v>
      </c>
      <c r="C583" t="str">
        <f>IF(ISERROR(VLOOKUP(B583,'Country category'!$A$3:$A$50,1,FALSE)),"non-SSA","sub-Saharan Africa")</f>
        <v>non-SSA</v>
      </c>
      <c r="D583">
        <v>2018</v>
      </c>
      <c r="E583">
        <v>75.900000000000006</v>
      </c>
    </row>
    <row r="584" spans="1:5" hidden="1">
      <c r="A584" t="s">
        <v>825</v>
      </c>
      <c r="B584" t="s">
        <v>317</v>
      </c>
      <c r="C584" t="str">
        <f>IF(ISERROR(VLOOKUP(B584,'Country category'!$A$3:$A$50,1,FALSE)),"non-SSA","sub-Saharan Africa")</f>
        <v>non-SSA</v>
      </c>
      <c r="D584">
        <v>2019</v>
      </c>
      <c r="E584">
        <v>75.900000000000006</v>
      </c>
    </row>
    <row r="585" spans="1:5" hidden="1">
      <c r="A585" t="s">
        <v>825</v>
      </c>
      <c r="B585" t="s">
        <v>317</v>
      </c>
      <c r="C585" t="str">
        <f>IF(ISERROR(VLOOKUP(B585,'Country category'!$A$3:$A$50,1,FALSE)),"non-SSA","sub-Saharan Africa")</f>
        <v>non-SSA</v>
      </c>
      <c r="D585">
        <v>2020</v>
      </c>
      <c r="E585">
        <v>75.599999999999994</v>
      </c>
    </row>
    <row r="586" spans="1:5" hidden="1">
      <c r="A586" t="s">
        <v>826</v>
      </c>
      <c r="B586" t="s">
        <v>319</v>
      </c>
      <c r="C586" t="str">
        <f>IF(ISERROR(VLOOKUP(B586,'Country category'!$A$3:$A$50,1,FALSE)),"non-SSA","sub-Saharan Africa")</f>
        <v>non-SSA</v>
      </c>
      <c r="D586">
        <v>2006</v>
      </c>
      <c r="E586">
        <v>81.7</v>
      </c>
    </row>
    <row r="587" spans="1:5" hidden="1">
      <c r="A587" t="s">
        <v>826</v>
      </c>
      <c r="B587" t="s">
        <v>319</v>
      </c>
      <c r="C587" t="str">
        <f>IF(ISERROR(VLOOKUP(B587,'Country category'!$A$3:$A$50,1,FALSE)),"non-SSA","sub-Saharan Africa")</f>
        <v>non-SSA</v>
      </c>
      <c r="D587">
        <v>2007</v>
      </c>
      <c r="E587">
        <v>81.8</v>
      </c>
    </row>
    <row r="588" spans="1:5" hidden="1">
      <c r="A588" t="s">
        <v>826</v>
      </c>
      <c r="B588" t="s">
        <v>319</v>
      </c>
      <c r="C588" t="str">
        <f>IF(ISERROR(VLOOKUP(B588,'Country category'!$A$3:$A$50,1,FALSE)),"non-SSA","sub-Saharan Africa")</f>
        <v>non-SSA</v>
      </c>
      <c r="D588">
        <v>2008</v>
      </c>
      <c r="E588">
        <v>81.899999999999991</v>
      </c>
    </row>
    <row r="589" spans="1:5" hidden="1">
      <c r="A589" t="s">
        <v>826</v>
      </c>
      <c r="B589" t="s">
        <v>319</v>
      </c>
      <c r="C589" t="str">
        <f>IF(ISERROR(VLOOKUP(B589,'Country category'!$A$3:$A$50,1,FALSE)),"non-SSA","sub-Saharan Africa")</f>
        <v>non-SSA</v>
      </c>
      <c r="D589">
        <v>2009</v>
      </c>
      <c r="E589">
        <v>81.900000000000006</v>
      </c>
    </row>
    <row r="590" spans="1:5" hidden="1">
      <c r="A590" t="s">
        <v>826</v>
      </c>
      <c r="B590" t="s">
        <v>319</v>
      </c>
      <c r="C590" t="str">
        <f>IF(ISERROR(VLOOKUP(B590,'Country category'!$A$3:$A$50,1,FALSE)),"non-SSA","sub-Saharan Africa")</f>
        <v>non-SSA</v>
      </c>
      <c r="D590">
        <v>2010</v>
      </c>
      <c r="E590">
        <v>81.899999999999991</v>
      </c>
    </row>
    <row r="591" spans="1:5" hidden="1">
      <c r="A591" t="s">
        <v>826</v>
      </c>
      <c r="B591" t="s">
        <v>319</v>
      </c>
      <c r="C591" t="str">
        <f>IF(ISERROR(VLOOKUP(B591,'Country category'!$A$3:$A$50,1,FALSE)),"non-SSA","sub-Saharan Africa")</f>
        <v>non-SSA</v>
      </c>
      <c r="D591">
        <v>2011</v>
      </c>
      <c r="E591">
        <v>81.899999999999991</v>
      </c>
    </row>
    <row r="592" spans="1:5" hidden="1">
      <c r="A592" t="s">
        <v>826</v>
      </c>
      <c r="B592" t="s">
        <v>319</v>
      </c>
      <c r="C592" t="str">
        <f>IF(ISERROR(VLOOKUP(B592,'Country category'!$A$3:$A$50,1,FALSE)),"non-SSA","sub-Saharan Africa")</f>
        <v>non-SSA</v>
      </c>
      <c r="D592">
        <v>2012</v>
      </c>
      <c r="E592">
        <v>81.899999999999991</v>
      </c>
    </row>
    <row r="593" spans="1:5" hidden="1">
      <c r="A593" t="s">
        <v>826</v>
      </c>
      <c r="B593" t="s">
        <v>319</v>
      </c>
      <c r="C593" t="str">
        <f>IF(ISERROR(VLOOKUP(B593,'Country category'!$A$3:$A$50,1,FALSE)),"non-SSA","sub-Saharan Africa")</f>
        <v>non-SSA</v>
      </c>
      <c r="D593">
        <v>2013</v>
      </c>
      <c r="E593">
        <v>80.600000000000009</v>
      </c>
    </row>
    <row r="594" spans="1:5" hidden="1">
      <c r="A594" t="s">
        <v>826</v>
      </c>
      <c r="B594" t="s">
        <v>319</v>
      </c>
      <c r="C594" t="str">
        <f>IF(ISERROR(VLOOKUP(B594,'Country category'!$A$3:$A$50,1,FALSE)),"non-SSA","sub-Saharan Africa")</f>
        <v>non-SSA</v>
      </c>
      <c r="D594">
        <v>2014</v>
      </c>
      <c r="E594">
        <v>79.400000000000006</v>
      </c>
    </row>
    <row r="595" spans="1:5" hidden="1">
      <c r="A595" t="s">
        <v>826</v>
      </c>
      <c r="B595" t="s">
        <v>319</v>
      </c>
      <c r="C595" t="str">
        <f>IF(ISERROR(VLOOKUP(B595,'Country category'!$A$3:$A$50,1,FALSE)),"non-SSA","sub-Saharan Africa")</f>
        <v>non-SSA</v>
      </c>
      <c r="D595">
        <v>2015</v>
      </c>
      <c r="E595">
        <v>79.400000000000006</v>
      </c>
    </row>
    <row r="596" spans="1:5" hidden="1">
      <c r="A596" t="s">
        <v>826</v>
      </c>
      <c r="B596" t="s">
        <v>319</v>
      </c>
      <c r="C596" t="str">
        <f>IF(ISERROR(VLOOKUP(B596,'Country category'!$A$3:$A$50,1,FALSE)),"non-SSA","sub-Saharan Africa")</f>
        <v>non-SSA</v>
      </c>
      <c r="D596">
        <v>2016</v>
      </c>
      <c r="E596">
        <v>78.2</v>
      </c>
    </row>
    <row r="597" spans="1:5" hidden="1">
      <c r="A597" t="s">
        <v>826</v>
      </c>
      <c r="B597" t="s">
        <v>319</v>
      </c>
      <c r="C597" t="str">
        <f>IF(ISERROR(VLOOKUP(B597,'Country category'!$A$3:$A$50,1,FALSE)),"non-SSA","sub-Saharan Africa")</f>
        <v>non-SSA</v>
      </c>
      <c r="D597">
        <v>2017</v>
      </c>
      <c r="E597">
        <v>76.2</v>
      </c>
    </row>
    <row r="598" spans="1:5" hidden="1">
      <c r="A598" t="s">
        <v>826</v>
      </c>
      <c r="B598" t="s">
        <v>319</v>
      </c>
      <c r="C598" t="str">
        <f>IF(ISERROR(VLOOKUP(B598,'Country category'!$A$3:$A$50,1,FALSE)),"non-SSA","sub-Saharan Africa")</f>
        <v>non-SSA</v>
      </c>
      <c r="D598">
        <v>2018</v>
      </c>
      <c r="E598">
        <v>76.900000000000006</v>
      </c>
    </row>
    <row r="599" spans="1:5" hidden="1">
      <c r="A599" t="s">
        <v>826</v>
      </c>
      <c r="B599" t="s">
        <v>319</v>
      </c>
      <c r="C599" t="str">
        <f>IF(ISERROR(VLOOKUP(B599,'Country category'!$A$3:$A$50,1,FALSE)),"non-SSA","sub-Saharan Africa")</f>
        <v>non-SSA</v>
      </c>
      <c r="D599">
        <v>2019</v>
      </c>
      <c r="E599">
        <v>76.900000000000006</v>
      </c>
    </row>
    <row r="600" spans="1:5" hidden="1">
      <c r="A600" t="s">
        <v>826</v>
      </c>
      <c r="B600" t="s">
        <v>319</v>
      </c>
      <c r="C600" t="str">
        <f>IF(ISERROR(VLOOKUP(B600,'Country category'!$A$3:$A$50,1,FALSE)),"non-SSA","sub-Saharan Africa")</f>
        <v>non-SSA</v>
      </c>
      <c r="D600">
        <v>2020</v>
      </c>
      <c r="E600">
        <v>76.7</v>
      </c>
    </row>
    <row r="601" spans="1:5" hidden="1">
      <c r="A601" t="s">
        <v>827</v>
      </c>
      <c r="B601" t="s">
        <v>327</v>
      </c>
      <c r="C601" t="str">
        <f>IF(ISERROR(VLOOKUP(B601,'Country category'!$A$3:$A$50,1,FALSE)),"non-SSA","sub-Saharan Africa")</f>
        <v>non-SSA</v>
      </c>
      <c r="D601">
        <v>2006</v>
      </c>
      <c r="E601">
        <v>95.199999999999989</v>
      </c>
    </row>
    <row r="602" spans="1:5" hidden="1">
      <c r="A602" t="s">
        <v>827</v>
      </c>
      <c r="B602" t="s">
        <v>327</v>
      </c>
      <c r="C602" t="str">
        <f>IF(ISERROR(VLOOKUP(B602,'Country category'!$A$3:$A$50,1,FALSE)),"non-SSA","sub-Saharan Africa")</f>
        <v>non-SSA</v>
      </c>
      <c r="D602">
        <v>2007</v>
      </c>
      <c r="E602">
        <v>95.2</v>
      </c>
    </row>
    <row r="603" spans="1:5" hidden="1">
      <c r="A603" t="s">
        <v>827</v>
      </c>
      <c r="B603" t="s">
        <v>327</v>
      </c>
      <c r="C603" t="str">
        <f>IF(ISERROR(VLOOKUP(B603,'Country category'!$A$3:$A$50,1,FALSE)),"non-SSA","sub-Saharan Africa")</f>
        <v>non-SSA</v>
      </c>
      <c r="D603">
        <v>2008</v>
      </c>
      <c r="E603">
        <v>95.199999999999989</v>
      </c>
    </row>
    <row r="604" spans="1:5" hidden="1">
      <c r="A604" t="s">
        <v>827</v>
      </c>
      <c r="B604" t="s">
        <v>327</v>
      </c>
      <c r="C604" t="str">
        <f>IF(ISERROR(VLOOKUP(B604,'Country category'!$A$3:$A$50,1,FALSE)),"non-SSA","sub-Saharan Africa")</f>
        <v>non-SSA</v>
      </c>
      <c r="D604">
        <v>2009</v>
      </c>
      <c r="E604">
        <v>95.2</v>
      </c>
    </row>
    <row r="605" spans="1:5" hidden="1">
      <c r="A605" t="s">
        <v>827</v>
      </c>
      <c r="B605" t="s">
        <v>327</v>
      </c>
      <c r="C605" t="str">
        <f>IF(ISERROR(VLOOKUP(B605,'Country category'!$A$3:$A$50,1,FALSE)),"non-SSA","sub-Saharan Africa")</f>
        <v>non-SSA</v>
      </c>
      <c r="D605">
        <v>2010</v>
      </c>
      <c r="E605">
        <v>95.199999999999989</v>
      </c>
    </row>
    <row r="606" spans="1:5" hidden="1">
      <c r="A606" t="s">
        <v>827</v>
      </c>
      <c r="B606" t="s">
        <v>327</v>
      </c>
      <c r="C606" t="str">
        <f>IF(ISERROR(VLOOKUP(B606,'Country category'!$A$3:$A$50,1,FALSE)),"non-SSA","sub-Saharan Africa")</f>
        <v>non-SSA</v>
      </c>
      <c r="D606">
        <v>2011</v>
      </c>
      <c r="E606">
        <v>95.199999999999989</v>
      </c>
    </row>
    <row r="607" spans="1:5" hidden="1">
      <c r="A607" t="s">
        <v>827</v>
      </c>
      <c r="B607" t="s">
        <v>327</v>
      </c>
      <c r="C607" t="str">
        <f>IF(ISERROR(VLOOKUP(B607,'Country category'!$A$3:$A$50,1,FALSE)),"non-SSA","sub-Saharan Africa")</f>
        <v>non-SSA</v>
      </c>
      <c r="D607">
        <v>2012</v>
      </c>
      <c r="E607">
        <v>95.199999999999989</v>
      </c>
    </row>
    <row r="608" spans="1:5" hidden="1">
      <c r="A608" t="s">
        <v>827</v>
      </c>
      <c r="B608" t="s">
        <v>327</v>
      </c>
      <c r="C608" t="str">
        <f>IF(ISERROR(VLOOKUP(B608,'Country category'!$A$3:$A$50,1,FALSE)),"non-SSA","sub-Saharan Africa")</f>
        <v>non-SSA</v>
      </c>
      <c r="D608">
        <v>2013</v>
      </c>
      <c r="E608">
        <v>93.800000000000011</v>
      </c>
    </row>
    <row r="609" spans="1:5" hidden="1">
      <c r="A609" t="s">
        <v>827</v>
      </c>
      <c r="B609" t="s">
        <v>327</v>
      </c>
      <c r="C609" t="str">
        <f>IF(ISERROR(VLOOKUP(B609,'Country category'!$A$3:$A$50,1,FALSE)),"non-SSA","sub-Saharan Africa")</f>
        <v>non-SSA</v>
      </c>
      <c r="D609">
        <v>2014</v>
      </c>
      <c r="E609">
        <v>91.1</v>
      </c>
    </row>
    <row r="610" spans="1:5" hidden="1">
      <c r="A610" t="s">
        <v>827</v>
      </c>
      <c r="B610" t="s">
        <v>327</v>
      </c>
      <c r="C610" t="str">
        <f>IF(ISERROR(VLOOKUP(B610,'Country category'!$A$3:$A$50,1,FALSE)),"non-SSA","sub-Saharan Africa")</f>
        <v>non-SSA</v>
      </c>
      <c r="D610">
        <v>2015</v>
      </c>
      <c r="E610">
        <v>91.1</v>
      </c>
    </row>
    <row r="611" spans="1:5" hidden="1">
      <c r="A611" t="s">
        <v>827</v>
      </c>
      <c r="B611" t="s">
        <v>327</v>
      </c>
      <c r="C611" t="str">
        <f>IF(ISERROR(VLOOKUP(B611,'Country category'!$A$3:$A$50,1,FALSE)),"non-SSA","sub-Saharan Africa")</f>
        <v>non-SSA</v>
      </c>
      <c r="D611">
        <v>2016</v>
      </c>
      <c r="E611">
        <v>92</v>
      </c>
    </row>
    <row r="612" spans="1:5" hidden="1">
      <c r="A612" t="s">
        <v>827</v>
      </c>
      <c r="B612" t="s">
        <v>327</v>
      </c>
      <c r="C612" t="str">
        <f>IF(ISERROR(VLOOKUP(B612,'Country category'!$A$3:$A$50,1,FALSE)),"non-SSA","sub-Saharan Africa")</f>
        <v>non-SSA</v>
      </c>
      <c r="D612">
        <v>2017</v>
      </c>
      <c r="E612">
        <v>92.2</v>
      </c>
    </row>
    <row r="613" spans="1:5" hidden="1">
      <c r="A613" t="s">
        <v>827</v>
      </c>
      <c r="B613" t="s">
        <v>327</v>
      </c>
      <c r="C613" t="str">
        <f>IF(ISERROR(VLOOKUP(B613,'Country category'!$A$3:$A$50,1,FALSE)),"non-SSA","sub-Saharan Africa")</f>
        <v>non-SSA</v>
      </c>
      <c r="D613">
        <v>2018</v>
      </c>
      <c r="E613">
        <v>92.2</v>
      </c>
    </row>
    <row r="614" spans="1:5" hidden="1">
      <c r="A614" t="s">
        <v>827</v>
      </c>
      <c r="B614" t="s">
        <v>327</v>
      </c>
      <c r="C614" t="str">
        <f>IF(ISERROR(VLOOKUP(B614,'Country category'!$A$3:$A$50,1,FALSE)),"non-SSA","sub-Saharan Africa")</f>
        <v>non-SSA</v>
      </c>
      <c r="D614">
        <v>2019</v>
      </c>
      <c r="E614">
        <v>92.2</v>
      </c>
    </row>
    <row r="615" spans="1:5" hidden="1">
      <c r="A615" t="s">
        <v>827</v>
      </c>
      <c r="B615" t="s">
        <v>327</v>
      </c>
      <c r="C615" t="str">
        <f>IF(ISERROR(VLOOKUP(B615,'Country category'!$A$3:$A$50,1,FALSE)),"non-SSA","sub-Saharan Africa")</f>
        <v>non-SSA</v>
      </c>
      <c r="D615">
        <v>2020</v>
      </c>
      <c r="E615">
        <v>91.5</v>
      </c>
    </row>
    <row r="616" spans="1:5" hidden="1">
      <c r="A616" t="s">
        <v>828</v>
      </c>
      <c r="B616" t="s">
        <v>323</v>
      </c>
      <c r="C616" t="str">
        <f>IF(ISERROR(VLOOKUP(B616,'Country category'!$A$3:$A$50,1,FALSE)),"non-SSA","sub-Saharan Africa")</f>
        <v>non-SSA</v>
      </c>
      <c r="D616">
        <v>2006</v>
      </c>
      <c r="E616">
        <v>23.7</v>
      </c>
    </row>
    <row r="617" spans="1:5" hidden="1">
      <c r="A617" t="s">
        <v>828</v>
      </c>
      <c r="B617" t="s">
        <v>323</v>
      </c>
      <c r="C617" t="str">
        <f>IF(ISERROR(VLOOKUP(B617,'Country category'!$A$3:$A$50,1,FALSE)),"non-SSA","sub-Saharan Africa")</f>
        <v>non-SSA</v>
      </c>
      <c r="D617">
        <v>2007</v>
      </c>
      <c r="E617">
        <v>23.7</v>
      </c>
    </row>
    <row r="618" spans="1:5" hidden="1">
      <c r="A618" t="s">
        <v>828</v>
      </c>
      <c r="B618" t="s">
        <v>323</v>
      </c>
      <c r="C618" t="str">
        <f>IF(ISERROR(VLOOKUP(B618,'Country category'!$A$3:$A$50,1,FALSE)),"non-SSA","sub-Saharan Africa")</f>
        <v>non-SSA</v>
      </c>
      <c r="D618">
        <v>2008</v>
      </c>
      <c r="E618">
        <v>23.7</v>
      </c>
    </row>
    <row r="619" spans="1:5" hidden="1">
      <c r="A619" t="s">
        <v>828</v>
      </c>
      <c r="B619" t="s">
        <v>323</v>
      </c>
      <c r="C619" t="str">
        <f>IF(ISERROR(VLOOKUP(B619,'Country category'!$A$3:$A$50,1,FALSE)),"non-SSA","sub-Saharan Africa")</f>
        <v>non-SSA</v>
      </c>
      <c r="D619">
        <v>2009</v>
      </c>
      <c r="E619">
        <v>22.85</v>
      </c>
    </row>
    <row r="620" spans="1:5" hidden="1">
      <c r="A620" t="s">
        <v>828</v>
      </c>
      <c r="B620" t="s">
        <v>323</v>
      </c>
      <c r="C620" t="str">
        <f>IF(ISERROR(VLOOKUP(B620,'Country category'!$A$3:$A$50,1,FALSE)),"non-SSA","sub-Saharan Africa")</f>
        <v>non-SSA</v>
      </c>
      <c r="D620">
        <v>2010</v>
      </c>
      <c r="E620">
        <v>22</v>
      </c>
    </row>
    <row r="621" spans="1:5" hidden="1">
      <c r="A621" t="s">
        <v>828</v>
      </c>
      <c r="B621" t="s">
        <v>323</v>
      </c>
      <c r="C621" t="str">
        <f>IF(ISERROR(VLOOKUP(B621,'Country category'!$A$3:$A$50,1,FALSE)),"non-SSA","sub-Saharan Africa")</f>
        <v>non-SSA</v>
      </c>
      <c r="D621">
        <v>2011</v>
      </c>
      <c r="E621">
        <v>26.8</v>
      </c>
    </row>
    <row r="622" spans="1:5" hidden="1">
      <c r="A622" t="s">
        <v>828</v>
      </c>
      <c r="B622" t="s">
        <v>323</v>
      </c>
      <c r="C622" t="str">
        <f>IF(ISERROR(VLOOKUP(B622,'Country category'!$A$3:$A$50,1,FALSE)),"non-SSA","sub-Saharan Africa")</f>
        <v>non-SSA</v>
      </c>
      <c r="D622">
        <v>2012</v>
      </c>
      <c r="E622">
        <v>27.4</v>
      </c>
    </row>
    <row r="623" spans="1:5" hidden="1">
      <c r="A623" t="s">
        <v>828</v>
      </c>
      <c r="B623" t="s">
        <v>323</v>
      </c>
      <c r="C623" t="str">
        <f>IF(ISERROR(VLOOKUP(B623,'Country category'!$A$3:$A$50,1,FALSE)),"non-SSA","sub-Saharan Africa")</f>
        <v>non-SSA</v>
      </c>
      <c r="D623">
        <v>2013</v>
      </c>
      <c r="E623">
        <v>29.6</v>
      </c>
    </row>
    <row r="624" spans="1:5" hidden="1">
      <c r="A624" t="s">
        <v>828</v>
      </c>
      <c r="B624" t="s">
        <v>323</v>
      </c>
      <c r="C624" t="str">
        <f>IF(ISERROR(VLOOKUP(B624,'Country category'!$A$3:$A$50,1,FALSE)),"non-SSA","sub-Saharan Africa")</f>
        <v>non-SSA</v>
      </c>
      <c r="D624">
        <v>2014</v>
      </c>
      <c r="E624">
        <v>29.9</v>
      </c>
    </row>
    <row r="625" spans="1:5" hidden="1">
      <c r="A625" t="s">
        <v>828</v>
      </c>
      <c r="B625" t="s">
        <v>323</v>
      </c>
      <c r="C625" t="str">
        <f>IF(ISERROR(VLOOKUP(B625,'Country category'!$A$3:$A$50,1,FALSE)),"non-SSA","sub-Saharan Africa")</f>
        <v>non-SSA</v>
      </c>
      <c r="D625">
        <v>2015</v>
      </c>
      <c r="E625">
        <v>29</v>
      </c>
    </row>
    <row r="626" spans="1:5" hidden="1">
      <c r="A626" t="s">
        <v>828</v>
      </c>
      <c r="B626" t="s">
        <v>323</v>
      </c>
      <c r="C626" t="str">
        <f>IF(ISERROR(VLOOKUP(B626,'Country category'!$A$3:$A$50,1,FALSE)),"non-SSA","sub-Saharan Africa")</f>
        <v>non-SSA</v>
      </c>
      <c r="D626">
        <v>2016</v>
      </c>
      <c r="E626">
        <v>28.3</v>
      </c>
    </row>
    <row r="627" spans="1:5" hidden="1">
      <c r="A627" t="s">
        <v>828</v>
      </c>
      <c r="B627" t="s">
        <v>323</v>
      </c>
      <c r="C627" t="str">
        <f>IF(ISERROR(VLOOKUP(B627,'Country category'!$A$3:$A$50,1,FALSE)),"non-SSA","sub-Saharan Africa")</f>
        <v>non-SSA</v>
      </c>
      <c r="D627">
        <v>2017</v>
      </c>
      <c r="E627">
        <v>27.6</v>
      </c>
    </row>
    <row r="628" spans="1:5" hidden="1">
      <c r="A628" t="s">
        <v>828</v>
      </c>
      <c r="B628" t="s">
        <v>323</v>
      </c>
      <c r="C628" t="str">
        <f>IF(ISERROR(VLOOKUP(B628,'Country category'!$A$3:$A$50,1,FALSE)),"non-SSA","sub-Saharan Africa")</f>
        <v>non-SSA</v>
      </c>
      <c r="D628">
        <v>2018</v>
      </c>
      <c r="E628">
        <v>28.7</v>
      </c>
    </row>
    <row r="629" spans="1:5" hidden="1">
      <c r="A629" t="s">
        <v>828</v>
      </c>
      <c r="B629" t="s">
        <v>323</v>
      </c>
      <c r="C629" t="str">
        <f>IF(ISERROR(VLOOKUP(B629,'Country category'!$A$3:$A$50,1,FALSE)),"non-SSA","sub-Saharan Africa")</f>
        <v>non-SSA</v>
      </c>
      <c r="D629">
        <v>2019</v>
      </c>
      <c r="E629">
        <v>27.7</v>
      </c>
    </row>
    <row r="630" spans="1:5" hidden="1">
      <c r="A630" t="s">
        <v>828</v>
      </c>
      <c r="B630" t="s">
        <v>323</v>
      </c>
      <c r="C630" t="str">
        <f>IF(ISERROR(VLOOKUP(B630,'Country category'!$A$3:$A$50,1,FALSE)),"non-SSA","sub-Saharan Africa")</f>
        <v>non-SSA</v>
      </c>
      <c r="D630">
        <v>2020</v>
      </c>
      <c r="E630">
        <v>27.1</v>
      </c>
    </row>
    <row r="631" spans="1:5" hidden="1">
      <c r="A631" t="s">
        <v>829</v>
      </c>
      <c r="B631" t="s">
        <v>329</v>
      </c>
      <c r="C631" t="str">
        <f>IF(ISERROR(VLOOKUP(B631,'Country category'!$A$3:$A$50,1,FALSE)),"non-SSA","sub-Saharan Africa")</f>
        <v>non-SSA</v>
      </c>
      <c r="D631">
        <v>2006</v>
      </c>
      <c r="E631">
        <v>61.3</v>
      </c>
    </row>
    <row r="632" spans="1:5" hidden="1">
      <c r="A632" t="s">
        <v>829</v>
      </c>
      <c r="B632" t="s">
        <v>329</v>
      </c>
      <c r="C632" t="str">
        <f>IF(ISERROR(VLOOKUP(B632,'Country category'!$A$3:$A$50,1,FALSE)),"non-SSA","sub-Saharan Africa")</f>
        <v>non-SSA</v>
      </c>
      <c r="D632">
        <v>2007</v>
      </c>
      <c r="E632">
        <v>61.65</v>
      </c>
    </row>
    <row r="633" spans="1:5" hidden="1">
      <c r="A633" t="s">
        <v>829</v>
      </c>
      <c r="B633" t="s">
        <v>329</v>
      </c>
      <c r="C633" t="str">
        <f>IF(ISERROR(VLOOKUP(B633,'Country category'!$A$3:$A$50,1,FALSE)),"non-SSA","sub-Saharan Africa")</f>
        <v>non-SSA</v>
      </c>
      <c r="D633">
        <v>2008</v>
      </c>
      <c r="E633">
        <v>62</v>
      </c>
    </row>
    <row r="634" spans="1:5" hidden="1">
      <c r="A634" t="s">
        <v>829</v>
      </c>
      <c r="B634" t="s">
        <v>329</v>
      </c>
      <c r="C634" t="str">
        <f>IF(ISERROR(VLOOKUP(B634,'Country category'!$A$3:$A$50,1,FALSE)),"non-SSA","sub-Saharan Africa")</f>
        <v>non-SSA</v>
      </c>
      <c r="D634">
        <v>2009</v>
      </c>
      <c r="E634">
        <v>62</v>
      </c>
    </row>
    <row r="635" spans="1:5" hidden="1">
      <c r="A635" t="s">
        <v>829</v>
      </c>
      <c r="B635" t="s">
        <v>329</v>
      </c>
      <c r="C635" t="str">
        <f>IF(ISERROR(VLOOKUP(B635,'Country category'!$A$3:$A$50,1,FALSE)),"non-SSA","sub-Saharan Africa")</f>
        <v>non-SSA</v>
      </c>
      <c r="D635">
        <v>2010</v>
      </c>
      <c r="E635">
        <v>62</v>
      </c>
    </row>
    <row r="636" spans="1:5" hidden="1">
      <c r="A636" t="s">
        <v>829</v>
      </c>
      <c r="B636" t="s">
        <v>329</v>
      </c>
      <c r="C636" t="str">
        <f>IF(ISERROR(VLOOKUP(B636,'Country category'!$A$3:$A$50,1,FALSE)),"non-SSA","sub-Saharan Africa")</f>
        <v>non-SSA</v>
      </c>
      <c r="D636">
        <v>2011</v>
      </c>
      <c r="E636">
        <v>62</v>
      </c>
    </row>
    <row r="637" spans="1:5" hidden="1">
      <c r="A637" t="s">
        <v>829</v>
      </c>
      <c r="B637" t="s">
        <v>329</v>
      </c>
      <c r="C637" t="str">
        <f>IF(ISERROR(VLOOKUP(B637,'Country category'!$A$3:$A$50,1,FALSE)),"non-SSA","sub-Saharan Africa")</f>
        <v>non-SSA</v>
      </c>
      <c r="D637">
        <v>2012</v>
      </c>
      <c r="E637">
        <v>64.900000000000006</v>
      </c>
    </row>
    <row r="638" spans="1:5" hidden="1">
      <c r="A638" t="s">
        <v>829</v>
      </c>
      <c r="B638" t="s">
        <v>329</v>
      </c>
      <c r="C638" t="str">
        <f>IF(ISERROR(VLOOKUP(B638,'Country category'!$A$3:$A$50,1,FALSE)),"non-SSA","sub-Saharan Africa")</f>
        <v>non-SSA</v>
      </c>
      <c r="D638">
        <v>2013</v>
      </c>
      <c r="E638">
        <v>67.400000000000006</v>
      </c>
    </row>
    <row r="639" spans="1:5" hidden="1">
      <c r="A639" t="s">
        <v>829</v>
      </c>
      <c r="B639" t="s">
        <v>329</v>
      </c>
      <c r="C639" t="str">
        <f>IF(ISERROR(VLOOKUP(B639,'Country category'!$A$3:$A$50,1,FALSE)),"non-SSA","sub-Saharan Africa")</f>
        <v>non-SSA</v>
      </c>
      <c r="D639">
        <v>2014</v>
      </c>
      <c r="E639">
        <v>66.7</v>
      </c>
    </row>
    <row r="640" spans="1:5" hidden="1">
      <c r="A640" t="s">
        <v>829</v>
      </c>
      <c r="B640" t="s">
        <v>329</v>
      </c>
      <c r="C640" t="str">
        <f>IF(ISERROR(VLOOKUP(B640,'Country category'!$A$3:$A$50,1,FALSE)),"non-SSA","sub-Saharan Africa")</f>
        <v>non-SSA</v>
      </c>
      <c r="D640">
        <v>2015</v>
      </c>
      <c r="E640">
        <v>66.7</v>
      </c>
    </row>
    <row r="641" spans="1:5" hidden="1">
      <c r="A641" t="s">
        <v>829</v>
      </c>
      <c r="B641" t="s">
        <v>329</v>
      </c>
      <c r="C641" t="str">
        <f>IF(ISERROR(VLOOKUP(B641,'Country category'!$A$3:$A$50,1,FALSE)),"non-SSA","sub-Saharan Africa")</f>
        <v>non-SSA</v>
      </c>
      <c r="D641">
        <v>2016</v>
      </c>
      <c r="E641">
        <v>66.7</v>
      </c>
    </row>
    <row r="642" spans="1:5" hidden="1">
      <c r="A642" t="s">
        <v>829</v>
      </c>
      <c r="B642" t="s">
        <v>329</v>
      </c>
      <c r="C642" t="str">
        <f>IF(ISERROR(VLOOKUP(B642,'Country category'!$A$3:$A$50,1,FALSE)),"non-SSA","sub-Saharan Africa")</f>
        <v>non-SSA</v>
      </c>
      <c r="D642">
        <v>2017</v>
      </c>
      <c r="E642">
        <v>66.599999999999994</v>
      </c>
    </row>
    <row r="643" spans="1:5" hidden="1">
      <c r="A643" t="s">
        <v>829</v>
      </c>
      <c r="B643" t="s">
        <v>329</v>
      </c>
      <c r="C643" t="str">
        <f>IF(ISERROR(VLOOKUP(B643,'Country category'!$A$3:$A$50,1,FALSE)),"non-SSA","sub-Saharan Africa")</f>
        <v>non-SSA</v>
      </c>
      <c r="D643">
        <v>2018</v>
      </c>
      <c r="E643">
        <v>65.400000000000006</v>
      </c>
    </row>
    <row r="644" spans="1:5" hidden="1">
      <c r="A644" t="s">
        <v>829</v>
      </c>
      <c r="B644" t="s">
        <v>329</v>
      </c>
      <c r="C644" t="str">
        <f>IF(ISERROR(VLOOKUP(B644,'Country category'!$A$3:$A$50,1,FALSE)),"non-SSA","sub-Saharan Africa")</f>
        <v>non-SSA</v>
      </c>
      <c r="D644">
        <v>2019</v>
      </c>
      <c r="E644">
        <v>65.400000000000006</v>
      </c>
    </row>
    <row r="645" spans="1:5" hidden="1">
      <c r="A645" t="s">
        <v>829</v>
      </c>
      <c r="B645" t="s">
        <v>329</v>
      </c>
      <c r="C645" t="str">
        <f>IF(ISERROR(VLOOKUP(B645,'Country category'!$A$3:$A$50,1,FALSE)),"non-SSA","sub-Saharan Africa")</f>
        <v>non-SSA</v>
      </c>
      <c r="D645">
        <v>2020</v>
      </c>
      <c r="E645">
        <v>63.2</v>
      </c>
    </row>
    <row r="646" spans="1:5" hidden="1">
      <c r="A646" t="s">
        <v>830</v>
      </c>
      <c r="B646" t="s">
        <v>343</v>
      </c>
      <c r="C646" t="str">
        <f>IF(ISERROR(VLOOKUP(B646,'Country category'!$A$3:$A$50,1,FALSE)),"non-SSA","sub-Saharan Africa")</f>
        <v>non-SSA</v>
      </c>
      <c r="D646">
        <v>2006</v>
      </c>
      <c r="E646">
        <v>56.4</v>
      </c>
    </row>
    <row r="647" spans="1:5" hidden="1">
      <c r="A647" t="s">
        <v>830</v>
      </c>
      <c r="B647" t="s">
        <v>343</v>
      </c>
      <c r="C647" t="str">
        <f>IF(ISERROR(VLOOKUP(B647,'Country category'!$A$3:$A$50,1,FALSE)),"non-SSA","sub-Saharan Africa")</f>
        <v>non-SSA</v>
      </c>
      <c r="D647">
        <v>2007</v>
      </c>
      <c r="E647">
        <v>56.4</v>
      </c>
    </row>
    <row r="648" spans="1:5" hidden="1">
      <c r="A648" t="s">
        <v>830</v>
      </c>
      <c r="B648" t="s">
        <v>343</v>
      </c>
      <c r="C648" t="str">
        <f>IF(ISERROR(VLOOKUP(B648,'Country category'!$A$3:$A$50,1,FALSE)),"non-SSA","sub-Saharan Africa")</f>
        <v>non-SSA</v>
      </c>
      <c r="D648">
        <v>2008</v>
      </c>
      <c r="E648">
        <v>56.4</v>
      </c>
    </row>
    <row r="649" spans="1:5" hidden="1">
      <c r="A649" t="s">
        <v>830</v>
      </c>
      <c r="B649" t="s">
        <v>343</v>
      </c>
      <c r="C649" t="str">
        <f>IF(ISERROR(VLOOKUP(B649,'Country category'!$A$3:$A$50,1,FALSE)),"non-SSA","sub-Saharan Africa")</f>
        <v>non-SSA</v>
      </c>
      <c r="D649">
        <v>2009</v>
      </c>
      <c r="E649">
        <v>57.05</v>
      </c>
    </row>
    <row r="650" spans="1:5" hidden="1">
      <c r="A650" t="s">
        <v>830</v>
      </c>
      <c r="B650" t="s">
        <v>343</v>
      </c>
      <c r="C650" t="str">
        <f>IF(ISERROR(VLOOKUP(B650,'Country category'!$A$3:$A$50,1,FALSE)),"non-SSA","sub-Saharan Africa")</f>
        <v>non-SSA</v>
      </c>
      <c r="D650">
        <v>2010</v>
      </c>
      <c r="E650">
        <v>57.7</v>
      </c>
    </row>
    <row r="651" spans="1:5" hidden="1">
      <c r="A651" t="s">
        <v>830</v>
      </c>
      <c r="B651" t="s">
        <v>343</v>
      </c>
      <c r="C651" t="str">
        <f>IF(ISERROR(VLOOKUP(B651,'Country category'!$A$3:$A$50,1,FALSE)),"non-SSA","sub-Saharan Africa")</f>
        <v>non-SSA</v>
      </c>
      <c r="D651">
        <v>2011</v>
      </c>
      <c r="E651">
        <v>57.2</v>
      </c>
    </row>
    <row r="652" spans="1:5" hidden="1">
      <c r="A652" t="s">
        <v>830</v>
      </c>
      <c r="B652" t="s">
        <v>343</v>
      </c>
      <c r="C652" t="str">
        <f>IF(ISERROR(VLOOKUP(B652,'Country category'!$A$3:$A$50,1,FALSE)),"non-SSA","sub-Saharan Africa")</f>
        <v>non-SSA</v>
      </c>
      <c r="D652">
        <v>2012</v>
      </c>
      <c r="E652">
        <v>57.8</v>
      </c>
    </row>
    <row r="653" spans="1:5" hidden="1">
      <c r="A653" t="s">
        <v>830</v>
      </c>
      <c r="B653" t="s">
        <v>343</v>
      </c>
      <c r="C653" t="str">
        <f>IF(ISERROR(VLOOKUP(B653,'Country category'!$A$3:$A$50,1,FALSE)),"non-SSA","sub-Saharan Africa")</f>
        <v>non-SSA</v>
      </c>
      <c r="D653">
        <v>2013</v>
      </c>
      <c r="E653">
        <v>58.7</v>
      </c>
    </row>
    <row r="654" spans="1:5" hidden="1">
      <c r="A654" t="s">
        <v>830</v>
      </c>
      <c r="B654" t="s">
        <v>343</v>
      </c>
      <c r="C654" t="str">
        <f>IF(ISERROR(VLOOKUP(B654,'Country category'!$A$3:$A$50,1,FALSE)),"non-SSA","sub-Saharan Africa")</f>
        <v>non-SSA</v>
      </c>
      <c r="D654">
        <v>2014</v>
      </c>
      <c r="E654">
        <v>58.7</v>
      </c>
    </row>
    <row r="655" spans="1:5" hidden="1">
      <c r="A655" t="s">
        <v>830</v>
      </c>
      <c r="B655" t="s">
        <v>343</v>
      </c>
      <c r="C655" t="str">
        <f>IF(ISERROR(VLOOKUP(B655,'Country category'!$A$3:$A$50,1,FALSE)),"non-SSA","sub-Saharan Africa")</f>
        <v>non-SSA</v>
      </c>
      <c r="D655">
        <v>2015</v>
      </c>
      <c r="E655">
        <v>58.7</v>
      </c>
    </row>
    <row r="656" spans="1:5" hidden="1">
      <c r="A656" t="s">
        <v>830</v>
      </c>
      <c r="B656" t="s">
        <v>343</v>
      </c>
      <c r="C656" t="str">
        <f>IF(ISERROR(VLOOKUP(B656,'Country category'!$A$3:$A$50,1,FALSE)),"non-SSA","sub-Saharan Africa")</f>
        <v>non-SSA</v>
      </c>
      <c r="D656">
        <v>2016</v>
      </c>
      <c r="E656">
        <v>58.099999999999987</v>
      </c>
    </row>
    <row r="657" spans="1:5" hidden="1">
      <c r="A657" t="s">
        <v>830</v>
      </c>
      <c r="B657" t="s">
        <v>343</v>
      </c>
      <c r="C657" t="str">
        <f>IF(ISERROR(VLOOKUP(B657,'Country category'!$A$3:$A$50,1,FALSE)),"non-SSA","sub-Saharan Africa")</f>
        <v>non-SSA</v>
      </c>
      <c r="D657">
        <v>2017</v>
      </c>
      <c r="E657">
        <v>60.2</v>
      </c>
    </row>
    <row r="658" spans="1:5" hidden="1">
      <c r="A658" t="s">
        <v>830</v>
      </c>
      <c r="B658" t="s">
        <v>343</v>
      </c>
      <c r="C658" t="str">
        <f>IF(ISERROR(VLOOKUP(B658,'Country category'!$A$3:$A$50,1,FALSE)),"non-SSA","sub-Saharan Africa")</f>
        <v>non-SSA</v>
      </c>
      <c r="D658">
        <v>2018</v>
      </c>
      <c r="E658">
        <v>62.7</v>
      </c>
    </row>
    <row r="659" spans="1:5" hidden="1">
      <c r="A659" t="s">
        <v>830</v>
      </c>
      <c r="B659" t="s">
        <v>343</v>
      </c>
      <c r="C659" t="str">
        <f>IF(ISERROR(VLOOKUP(B659,'Country category'!$A$3:$A$50,1,FALSE)),"non-SSA","sub-Saharan Africa")</f>
        <v>non-SSA</v>
      </c>
      <c r="D659">
        <v>2019</v>
      </c>
      <c r="E659">
        <v>63.3</v>
      </c>
    </row>
    <row r="660" spans="1:5" hidden="1">
      <c r="A660" t="s">
        <v>830</v>
      </c>
      <c r="B660" t="s">
        <v>343</v>
      </c>
      <c r="C660" t="str">
        <f>IF(ISERROR(VLOOKUP(B660,'Country category'!$A$3:$A$50,1,FALSE)),"non-SSA","sub-Saharan Africa")</f>
        <v>non-SSA</v>
      </c>
      <c r="D660">
        <v>2020</v>
      </c>
      <c r="E660">
        <v>61.3</v>
      </c>
    </row>
    <row r="661" spans="1:5" hidden="1">
      <c r="A661" t="s">
        <v>831</v>
      </c>
      <c r="B661" t="s">
        <v>832</v>
      </c>
      <c r="C661" t="str">
        <f>IF(ISERROR(VLOOKUP(B661,'Country category'!$A$3:$A$50,1,FALSE)),"non-SSA","sub-Saharan Africa")</f>
        <v>non-SSA</v>
      </c>
      <c r="D661">
        <v>2006</v>
      </c>
      <c r="E661">
        <v>39</v>
      </c>
    </row>
    <row r="662" spans="1:5" hidden="1">
      <c r="A662" t="s">
        <v>831</v>
      </c>
      <c r="B662" t="s">
        <v>832</v>
      </c>
      <c r="C662" t="str">
        <f>IF(ISERROR(VLOOKUP(B662,'Country category'!$A$3:$A$50,1,FALSE)),"non-SSA","sub-Saharan Africa")</f>
        <v>non-SSA</v>
      </c>
      <c r="D662">
        <v>2007</v>
      </c>
      <c r="E662">
        <v>38.950000000000003</v>
      </c>
    </row>
    <row r="663" spans="1:5" hidden="1">
      <c r="A663" t="s">
        <v>831</v>
      </c>
      <c r="B663" t="s">
        <v>832</v>
      </c>
      <c r="C663" t="str">
        <f>IF(ISERROR(VLOOKUP(B663,'Country category'!$A$3:$A$50,1,FALSE)),"non-SSA","sub-Saharan Africa")</f>
        <v>non-SSA</v>
      </c>
      <c r="D663">
        <v>2008</v>
      </c>
      <c r="E663">
        <v>38.9</v>
      </c>
    </row>
    <row r="664" spans="1:5" hidden="1">
      <c r="A664" t="s">
        <v>831</v>
      </c>
      <c r="B664" t="s">
        <v>832</v>
      </c>
      <c r="C664" t="str">
        <f>IF(ISERROR(VLOOKUP(B664,'Country category'!$A$3:$A$50,1,FALSE)),"non-SSA","sub-Saharan Africa")</f>
        <v>non-SSA</v>
      </c>
      <c r="D664">
        <v>2009</v>
      </c>
      <c r="E664">
        <v>34.799999999999997</v>
      </c>
    </row>
    <row r="665" spans="1:5" hidden="1">
      <c r="A665" t="s">
        <v>831</v>
      </c>
      <c r="B665" t="s">
        <v>832</v>
      </c>
      <c r="C665" t="str">
        <f>IF(ISERROR(VLOOKUP(B665,'Country category'!$A$3:$A$50,1,FALSE)),"non-SSA","sub-Saharan Africa")</f>
        <v>non-SSA</v>
      </c>
      <c r="D665">
        <v>2010</v>
      </c>
      <c r="E665">
        <v>30.7</v>
      </c>
    </row>
    <row r="666" spans="1:5" hidden="1">
      <c r="A666" t="s">
        <v>831</v>
      </c>
      <c r="B666" t="s">
        <v>832</v>
      </c>
      <c r="C666" t="str">
        <f>IF(ISERROR(VLOOKUP(B666,'Country category'!$A$3:$A$50,1,FALSE)),"non-SSA","sub-Saharan Africa")</f>
        <v>non-SSA</v>
      </c>
      <c r="D666">
        <v>2011</v>
      </c>
      <c r="E666">
        <v>39.5</v>
      </c>
    </row>
    <row r="667" spans="1:5" hidden="1">
      <c r="A667" t="s">
        <v>831</v>
      </c>
      <c r="B667" t="s">
        <v>832</v>
      </c>
      <c r="C667" t="str">
        <f>IF(ISERROR(VLOOKUP(B667,'Country category'!$A$3:$A$50,1,FALSE)),"non-SSA","sub-Saharan Africa")</f>
        <v>non-SSA</v>
      </c>
      <c r="D667">
        <v>2012</v>
      </c>
      <c r="E667">
        <v>45.599999999999987</v>
      </c>
    </row>
    <row r="668" spans="1:5" hidden="1">
      <c r="A668" t="s">
        <v>831</v>
      </c>
      <c r="B668" t="s">
        <v>832</v>
      </c>
      <c r="C668" t="str">
        <f>IF(ISERROR(VLOOKUP(B668,'Country category'!$A$3:$A$50,1,FALSE)),"non-SSA","sub-Saharan Africa")</f>
        <v>non-SSA</v>
      </c>
      <c r="D668">
        <v>2013</v>
      </c>
      <c r="E668">
        <v>32.700000000000003</v>
      </c>
    </row>
    <row r="669" spans="1:5" hidden="1">
      <c r="A669" t="s">
        <v>831</v>
      </c>
      <c r="B669" t="s">
        <v>832</v>
      </c>
      <c r="C669" t="str">
        <f>IF(ISERROR(VLOOKUP(B669,'Country category'!$A$3:$A$50,1,FALSE)),"non-SSA","sub-Saharan Africa")</f>
        <v>non-SSA</v>
      </c>
      <c r="D669">
        <v>2014</v>
      </c>
      <c r="E669">
        <v>31.6</v>
      </c>
    </row>
    <row r="670" spans="1:5" hidden="1">
      <c r="A670" t="s">
        <v>831</v>
      </c>
      <c r="B670" t="s">
        <v>832</v>
      </c>
      <c r="C670" t="str">
        <f>IF(ISERROR(VLOOKUP(B670,'Country category'!$A$3:$A$50,1,FALSE)),"non-SSA","sub-Saharan Africa")</f>
        <v>non-SSA</v>
      </c>
      <c r="D670">
        <v>2015</v>
      </c>
      <c r="E670">
        <v>31.8</v>
      </c>
    </row>
    <row r="671" spans="1:5" hidden="1">
      <c r="A671" t="s">
        <v>831</v>
      </c>
      <c r="B671" t="s">
        <v>832</v>
      </c>
      <c r="C671" t="str">
        <f>IF(ISERROR(VLOOKUP(B671,'Country category'!$A$3:$A$50,1,FALSE)),"non-SSA","sub-Saharan Africa")</f>
        <v>non-SSA</v>
      </c>
      <c r="D671">
        <v>2016</v>
      </c>
      <c r="E671">
        <v>33.1</v>
      </c>
    </row>
    <row r="672" spans="1:5" hidden="1">
      <c r="A672" t="s">
        <v>831</v>
      </c>
      <c r="B672" t="s">
        <v>832</v>
      </c>
      <c r="C672" t="str">
        <f>IF(ISERROR(VLOOKUP(B672,'Country category'!$A$3:$A$50,1,FALSE)),"non-SSA","sub-Saharan Africa")</f>
        <v>non-SSA</v>
      </c>
      <c r="D672">
        <v>2017</v>
      </c>
      <c r="E672">
        <v>33.6</v>
      </c>
    </row>
    <row r="673" spans="1:5" hidden="1">
      <c r="A673" t="s">
        <v>831</v>
      </c>
      <c r="B673" t="s">
        <v>832</v>
      </c>
      <c r="C673" t="str">
        <f>IF(ISERROR(VLOOKUP(B673,'Country category'!$A$3:$A$50,1,FALSE)),"non-SSA","sub-Saharan Africa")</f>
        <v>non-SSA</v>
      </c>
      <c r="D673">
        <v>2018</v>
      </c>
      <c r="E673">
        <v>33.6</v>
      </c>
    </row>
    <row r="674" spans="1:5" hidden="1">
      <c r="A674" t="s">
        <v>831</v>
      </c>
      <c r="B674" t="s">
        <v>832</v>
      </c>
      <c r="C674" t="str">
        <f>IF(ISERROR(VLOOKUP(B674,'Country category'!$A$3:$A$50,1,FALSE)),"non-SSA","sub-Saharan Africa")</f>
        <v>non-SSA</v>
      </c>
      <c r="D674">
        <v>2019</v>
      </c>
      <c r="E674">
        <v>30.6</v>
      </c>
    </row>
    <row r="675" spans="1:5" hidden="1">
      <c r="A675" t="s">
        <v>831</v>
      </c>
      <c r="B675" t="s">
        <v>832</v>
      </c>
      <c r="C675" t="str">
        <f>IF(ISERROR(VLOOKUP(B675,'Country category'!$A$3:$A$50,1,FALSE)),"non-SSA","sub-Saharan Africa")</f>
        <v>non-SSA</v>
      </c>
      <c r="D675">
        <v>2020</v>
      </c>
      <c r="E675">
        <v>29.3</v>
      </c>
    </row>
    <row r="676" spans="1:5" hidden="1">
      <c r="A676" t="s">
        <v>833</v>
      </c>
      <c r="B676" t="s">
        <v>610</v>
      </c>
      <c r="C676" t="str">
        <f>IF(ISERROR(VLOOKUP(B676,'Country category'!$A$3:$A$50,1,FALSE)),"non-SSA","sub-Saharan Africa")</f>
        <v>non-SSA</v>
      </c>
      <c r="D676">
        <v>2006</v>
      </c>
      <c r="E676">
        <v>62.2</v>
      </c>
    </row>
    <row r="677" spans="1:5" hidden="1">
      <c r="A677" t="s">
        <v>833</v>
      </c>
      <c r="B677" t="s">
        <v>610</v>
      </c>
      <c r="C677" t="str">
        <f>IF(ISERROR(VLOOKUP(B677,'Country category'!$A$3:$A$50,1,FALSE)),"non-SSA","sub-Saharan Africa")</f>
        <v>non-SSA</v>
      </c>
      <c r="D677">
        <v>2007</v>
      </c>
      <c r="E677">
        <v>63.1</v>
      </c>
    </row>
    <row r="678" spans="1:5" hidden="1">
      <c r="A678" t="s">
        <v>833</v>
      </c>
      <c r="B678" t="s">
        <v>610</v>
      </c>
      <c r="C678" t="str">
        <f>IF(ISERROR(VLOOKUP(B678,'Country category'!$A$3:$A$50,1,FALSE)),"non-SSA","sub-Saharan Africa")</f>
        <v>non-SSA</v>
      </c>
      <c r="D678">
        <v>2008</v>
      </c>
      <c r="E678">
        <v>64</v>
      </c>
    </row>
    <row r="679" spans="1:5" hidden="1">
      <c r="A679" t="s">
        <v>833</v>
      </c>
      <c r="B679" t="s">
        <v>610</v>
      </c>
      <c r="C679" t="str">
        <f>IF(ISERROR(VLOOKUP(B679,'Country category'!$A$3:$A$50,1,FALSE)),"non-SSA","sub-Saharan Africa")</f>
        <v>non-SSA</v>
      </c>
      <c r="D679">
        <v>2009</v>
      </c>
      <c r="E679">
        <v>64.349999999999994</v>
      </c>
    </row>
    <row r="680" spans="1:5" hidden="1">
      <c r="A680" t="s">
        <v>833</v>
      </c>
      <c r="B680" t="s">
        <v>610</v>
      </c>
      <c r="C680" t="str">
        <f>IF(ISERROR(VLOOKUP(B680,'Country category'!$A$3:$A$50,1,FALSE)),"non-SSA","sub-Saharan Africa")</f>
        <v>non-SSA</v>
      </c>
      <c r="D680">
        <v>2010</v>
      </c>
      <c r="E680">
        <v>64.7</v>
      </c>
    </row>
    <row r="681" spans="1:5" hidden="1">
      <c r="A681" t="s">
        <v>833</v>
      </c>
      <c r="B681" t="s">
        <v>610</v>
      </c>
      <c r="C681" t="str">
        <f>IF(ISERROR(VLOOKUP(B681,'Country category'!$A$3:$A$50,1,FALSE)),"non-SSA","sub-Saharan Africa")</f>
        <v>non-SSA</v>
      </c>
      <c r="D681">
        <v>2011</v>
      </c>
      <c r="E681">
        <v>64.7</v>
      </c>
    </row>
    <row r="682" spans="1:5" hidden="1">
      <c r="A682" t="s">
        <v>833</v>
      </c>
      <c r="B682" t="s">
        <v>610</v>
      </c>
      <c r="C682" t="str">
        <f>IF(ISERROR(VLOOKUP(B682,'Country category'!$A$3:$A$50,1,FALSE)),"non-SSA","sub-Saharan Africa")</f>
        <v>non-SSA</v>
      </c>
      <c r="D682">
        <v>2012</v>
      </c>
      <c r="E682">
        <v>64.7</v>
      </c>
    </row>
    <row r="683" spans="1:5" hidden="1">
      <c r="A683" t="s">
        <v>833</v>
      </c>
      <c r="B683" t="s">
        <v>610</v>
      </c>
      <c r="C683" t="str">
        <f>IF(ISERROR(VLOOKUP(B683,'Country category'!$A$3:$A$50,1,FALSE)),"non-SSA","sub-Saharan Africa")</f>
        <v>non-SSA</v>
      </c>
      <c r="D683">
        <v>2013</v>
      </c>
      <c r="E683">
        <v>65.3</v>
      </c>
    </row>
    <row r="684" spans="1:5" hidden="1">
      <c r="A684" t="s">
        <v>833</v>
      </c>
      <c r="B684" t="s">
        <v>610</v>
      </c>
      <c r="C684" t="str">
        <f>IF(ISERROR(VLOOKUP(B684,'Country category'!$A$3:$A$50,1,FALSE)),"non-SSA","sub-Saharan Africa")</f>
        <v>non-SSA</v>
      </c>
      <c r="D684">
        <v>2014</v>
      </c>
      <c r="E684">
        <v>65.3</v>
      </c>
    </row>
    <row r="685" spans="1:5" hidden="1">
      <c r="A685" t="s">
        <v>833</v>
      </c>
      <c r="B685" t="s">
        <v>610</v>
      </c>
      <c r="C685" t="str">
        <f>IF(ISERROR(VLOOKUP(B685,'Country category'!$A$3:$A$50,1,FALSE)),"non-SSA","sub-Saharan Africa")</f>
        <v>non-SSA</v>
      </c>
      <c r="D685">
        <v>2015</v>
      </c>
      <c r="E685">
        <v>66.399999999999991</v>
      </c>
    </row>
    <row r="686" spans="1:5" hidden="1">
      <c r="A686" t="s">
        <v>833</v>
      </c>
      <c r="B686" t="s">
        <v>610</v>
      </c>
      <c r="C686" t="str">
        <f>IF(ISERROR(VLOOKUP(B686,'Country category'!$A$3:$A$50,1,FALSE)),"non-SSA","sub-Saharan Africa")</f>
        <v>non-SSA</v>
      </c>
      <c r="D686">
        <v>2016</v>
      </c>
      <c r="E686">
        <v>66.399999999999991</v>
      </c>
    </row>
    <row r="687" spans="1:5" hidden="1">
      <c r="A687" t="s">
        <v>833</v>
      </c>
      <c r="B687" t="s">
        <v>610</v>
      </c>
      <c r="C687" t="str">
        <f>IF(ISERROR(VLOOKUP(B687,'Country category'!$A$3:$A$50,1,FALSE)),"non-SSA","sub-Saharan Africa")</f>
        <v>non-SSA</v>
      </c>
      <c r="D687">
        <v>2017</v>
      </c>
      <c r="E687">
        <v>64.3</v>
      </c>
    </row>
    <row r="688" spans="1:5" hidden="1">
      <c r="A688" t="s">
        <v>833</v>
      </c>
      <c r="B688" t="s">
        <v>610</v>
      </c>
      <c r="C688" t="str">
        <f>IF(ISERROR(VLOOKUP(B688,'Country category'!$A$3:$A$50,1,FALSE)),"non-SSA","sub-Saharan Africa")</f>
        <v>non-SSA</v>
      </c>
      <c r="D688">
        <v>2018</v>
      </c>
      <c r="E688">
        <v>59.6</v>
      </c>
    </row>
    <row r="689" spans="1:5" hidden="1">
      <c r="A689" t="s">
        <v>833</v>
      </c>
      <c r="B689" t="s">
        <v>610</v>
      </c>
      <c r="C689" t="str">
        <f>IF(ISERROR(VLOOKUP(B689,'Country category'!$A$3:$A$50,1,FALSE)),"non-SSA","sub-Saharan Africa")</f>
        <v>non-SSA</v>
      </c>
      <c r="D689">
        <v>2019</v>
      </c>
      <c r="E689">
        <v>61.5</v>
      </c>
    </row>
    <row r="690" spans="1:5" hidden="1">
      <c r="A690" t="s">
        <v>833</v>
      </c>
      <c r="B690" t="s">
        <v>610</v>
      </c>
      <c r="C690" t="str">
        <f>IF(ISERROR(VLOOKUP(B690,'Country category'!$A$3:$A$50,1,FALSE)),"non-SSA","sub-Saharan Africa")</f>
        <v>non-SSA</v>
      </c>
      <c r="D690">
        <v>2020</v>
      </c>
      <c r="E690">
        <v>59</v>
      </c>
    </row>
    <row r="691" spans="1:5">
      <c r="A691" t="s">
        <v>751</v>
      </c>
      <c r="B691" t="s">
        <v>149</v>
      </c>
      <c r="C691" t="str">
        <f>IF(ISERROR(VLOOKUP(B691,'Country category'!$A$3:$A$50,1,FALSE)),"non-SSA","sub-Saharan Africa")</f>
        <v>sub-Saharan Africa</v>
      </c>
      <c r="D691">
        <v>2006</v>
      </c>
      <c r="E691">
        <v>20.9</v>
      </c>
    </row>
    <row r="692" spans="1:5">
      <c r="A692" t="s">
        <v>751</v>
      </c>
      <c r="B692" t="s">
        <v>149</v>
      </c>
      <c r="C692" t="str">
        <f>IF(ISERROR(VLOOKUP(B692,'Country category'!$A$3:$A$50,1,FALSE)),"non-SSA","sub-Saharan Africa")</f>
        <v>sub-Saharan Africa</v>
      </c>
      <c r="D692">
        <v>2007</v>
      </c>
      <c r="E692">
        <v>21.4</v>
      </c>
    </row>
    <row r="693" spans="1:5">
      <c r="A693" t="s">
        <v>751</v>
      </c>
      <c r="B693" t="s">
        <v>149</v>
      </c>
      <c r="C693" t="str">
        <f>IF(ISERROR(VLOOKUP(B693,'Country category'!$A$3:$A$50,1,FALSE)),"non-SSA","sub-Saharan Africa")</f>
        <v>sub-Saharan Africa</v>
      </c>
      <c r="D693">
        <v>2008</v>
      </c>
      <c r="E693">
        <v>21.9</v>
      </c>
    </row>
    <row r="694" spans="1:5">
      <c r="A694" t="s">
        <v>751</v>
      </c>
      <c r="B694" t="s">
        <v>149</v>
      </c>
      <c r="C694" t="str">
        <f>IF(ISERROR(VLOOKUP(B694,'Country category'!$A$3:$A$50,1,FALSE)),"non-SSA","sub-Saharan Africa")</f>
        <v>sub-Saharan Africa</v>
      </c>
      <c r="D694">
        <v>2009</v>
      </c>
      <c r="E694">
        <v>20.149999999999999</v>
      </c>
    </row>
    <row r="695" spans="1:5">
      <c r="A695" t="s">
        <v>751</v>
      </c>
      <c r="B695" t="s">
        <v>149</v>
      </c>
      <c r="C695" t="str">
        <f>IF(ISERROR(VLOOKUP(B695,'Country category'!$A$3:$A$50,1,FALSE)),"non-SSA","sub-Saharan Africa")</f>
        <v>sub-Saharan Africa</v>
      </c>
      <c r="D695">
        <v>2010</v>
      </c>
      <c r="E695">
        <v>18.399999999999999</v>
      </c>
    </row>
    <row r="696" spans="1:5">
      <c r="A696" t="s">
        <v>751</v>
      </c>
      <c r="B696" t="s">
        <v>149</v>
      </c>
      <c r="C696" t="str">
        <f>IF(ISERROR(VLOOKUP(B696,'Country category'!$A$3:$A$50,1,FALSE)),"non-SSA","sub-Saharan Africa")</f>
        <v>sub-Saharan Africa</v>
      </c>
      <c r="D696">
        <v>2011</v>
      </c>
      <c r="E696">
        <v>17.7</v>
      </c>
    </row>
    <row r="697" spans="1:5">
      <c r="A697" t="s">
        <v>751</v>
      </c>
      <c r="B697" t="s">
        <v>149</v>
      </c>
      <c r="C697" t="str">
        <f>IF(ISERROR(VLOOKUP(B697,'Country category'!$A$3:$A$50,1,FALSE)),"non-SSA","sub-Saharan Africa")</f>
        <v>sub-Saharan Africa</v>
      </c>
      <c r="D697">
        <v>2012</v>
      </c>
      <c r="E697">
        <v>18.3</v>
      </c>
    </row>
    <row r="698" spans="1:5">
      <c r="A698" t="s">
        <v>751</v>
      </c>
      <c r="B698" t="s">
        <v>149</v>
      </c>
      <c r="C698" t="str">
        <f>IF(ISERROR(VLOOKUP(B698,'Country category'!$A$3:$A$50,1,FALSE)),"non-SSA","sub-Saharan Africa")</f>
        <v>sub-Saharan Africa</v>
      </c>
      <c r="D698">
        <v>2013</v>
      </c>
      <c r="E698">
        <v>17.7</v>
      </c>
    </row>
    <row r="699" spans="1:5">
      <c r="A699" t="s">
        <v>751</v>
      </c>
      <c r="B699" t="s">
        <v>149</v>
      </c>
      <c r="C699" t="str">
        <f>IF(ISERROR(VLOOKUP(B699,'Country category'!$A$3:$A$50,1,FALSE)),"non-SSA","sub-Saharan Africa")</f>
        <v>sub-Saharan Africa</v>
      </c>
      <c r="D699">
        <v>2014</v>
      </c>
      <c r="E699">
        <v>16.600000000000001</v>
      </c>
    </row>
    <row r="700" spans="1:5">
      <c r="A700" t="s">
        <v>751</v>
      </c>
      <c r="B700" t="s">
        <v>149</v>
      </c>
      <c r="C700" t="str">
        <f>IF(ISERROR(VLOOKUP(B700,'Country category'!$A$3:$A$50,1,FALSE)),"non-SSA","sub-Saharan Africa")</f>
        <v>sub-Saharan Africa</v>
      </c>
      <c r="D700">
        <v>2015</v>
      </c>
      <c r="E700">
        <v>17.7</v>
      </c>
    </row>
    <row r="701" spans="1:5">
      <c r="A701" t="s">
        <v>751</v>
      </c>
      <c r="B701" t="s">
        <v>149</v>
      </c>
      <c r="C701" t="str">
        <f>IF(ISERROR(VLOOKUP(B701,'Country category'!$A$3:$A$50,1,FALSE)),"non-SSA","sub-Saharan Africa")</f>
        <v>sub-Saharan Africa</v>
      </c>
      <c r="D701">
        <v>2016</v>
      </c>
      <c r="E701">
        <v>17</v>
      </c>
    </row>
    <row r="702" spans="1:5">
      <c r="A702" t="s">
        <v>751</v>
      </c>
      <c r="B702" t="s">
        <v>149</v>
      </c>
      <c r="C702" t="str">
        <f>IF(ISERROR(VLOOKUP(B702,'Country category'!$A$3:$A$50,1,FALSE)),"non-SSA","sub-Saharan Africa")</f>
        <v>sub-Saharan Africa</v>
      </c>
      <c r="D702">
        <v>2017</v>
      </c>
      <c r="E702">
        <v>18.100000000000001</v>
      </c>
    </row>
    <row r="703" spans="1:5">
      <c r="A703" t="s">
        <v>751</v>
      </c>
      <c r="B703" t="s">
        <v>149</v>
      </c>
      <c r="C703" t="str">
        <f>IF(ISERROR(VLOOKUP(B703,'Country category'!$A$3:$A$50,1,FALSE)),"non-SSA","sub-Saharan Africa")</f>
        <v>sub-Saharan Africa</v>
      </c>
      <c r="D703">
        <v>2018</v>
      </c>
      <c r="E703">
        <v>19.2</v>
      </c>
    </row>
    <row r="704" spans="1:5">
      <c r="A704" t="s">
        <v>751</v>
      </c>
      <c r="B704" t="s">
        <v>149</v>
      </c>
      <c r="C704" t="str">
        <f>IF(ISERROR(VLOOKUP(B704,'Country category'!$A$3:$A$50,1,FALSE)),"non-SSA","sub-Saharan Africa")</f>
        <v>sub-Saharan Africa</v>
      </c>
      <c r="D704">
        <v>2019</v>
      </c>
      <c r="E704">
        <v>19.2</v>
      </c>
    </row>
    <row r="705" spans="1:5">
      <c r="A705" t="s">
        <v>751</v>
      </c>
      <c r="B705" t="s">
        <v>149</v>
      </c>
      <c r="C705" t="str">
        <f>IF(ISERROR(VLOOKUP(B705,'Country category'!$A$3:$A$50,1,FALSE)),"non-SSA","sub-Saharan Africa")</f>
        <v>sub-Saharan Africa</v>
      </c>
      <c r="D705">
        <v>2020</v>
      </c>
      <c r="E705">
        <v>19.2</v>
      </c>
    </row>
    <row r="706" spans="1:5">
      <c r="A706" t="s">
        <v>752</v>
      </c>
      <c r="B706" t="s">
        <v>150</v>
      </c>
      <c r="C706" t="str">
        <f>IF(ISERROR(VLOOKUP(B706,'Country category'!$A$3:$A$50,1,FALSE)),"non-SSA","sub-Saharan Africa")</f>
        <v>sub-Saharan Africa</v>
      </c>
      <c r="D706">
        <v>2006</v>
      </c>
      <c r="E706">
        <v>23.1</v>
      </c>
    </row>
    <row r="707" spans="1:5">
      <c r="A707" t="s">
        <v>752</v>
      </c>
      <c r="B707" t="s">
        <v>150</v>
      </c>
      <c r="C707" t="str">
        <f>IF(ISERROR(VLOOKUP(B707,'Country category'!$A$3:$A$50,1,FALSE)),"non-SSA","sub-Saharan Africa")</f>
        <v>sub-Saharan Africa</v>
      </c>
      <c r="D707">
        <v>2007</v>
      </c>
      <c r="E707">
        <v>23.1</v>
      </c>
    </row>
    <row r="708" spans="1:5">
      <c r="A708" t="s">
        <v>752</v>
      </c>
      <c r="B708" t="s">
        <v>150</v>
      </c>
      <c r="C708" t="str">
        <f>IF(ISERROR(VLOOKUP(B708,'Country category'!$A$3:$A$50,1,FALSE)),"non-SSA","sub-Saharan Africa")</f>
        <v>sub-Saharan Africa</v>
      </c>
      <c r="D708">
        <v>2008</v>
      </c>
      <c r="E708">
        <v>23.1</v>
      </c>
    </row>
    <row r="709" spans="1:5">
      <c r="A709" t="s">
        <v>752</v>
      </c>
      <c r="B709" t="s">
        <v>150</v>
      </c>
      <c r="C709" t="str">
        <f>IF(ISERROR(VLOOKUP(B709,'Country category'!$A$3:$A$50,1,FALSE)),"non-SSA","sub-Saharan Africa")</f>
        <v>sub-Saharan Africa</v>
      </c>
      <c r="D709">
        <v>2009</v>
      </c>
      <c r="E709">
        <v>23.1</v>
      </c>
    </row>
    <row r="710" spans="1:5">
      <c r="A710" t="s">
        <v>752</v>
      </c>
      <c r="B710" t="s">
        <v>150</v>
      </c>
      <c r="C710" t="str">
        <f>IF(ISERROR(VLOOKUP(B710,'Country category'!$A$3:$A$50,1,FALSE)),"non-SSA","sub-Saharan Africa")</f>
        <v>sub-Saharan Africa</v>
      </c>
      <c r="D710">
        <v>2010</v>
      </c>
      <c r="E710">
        <v>23.1</v>
      </c>
    </row>
    <row r="711" spans="1:5">
      <c r="A711" t="s">
        <v>752</v>
      </c>
      <c r="B711" t="s">
        <v>150</v>
      </c>
      <c r="C711" t="str">
        <f>IF(ISERROR(VLOOKUP(B711,'Country category'!$A$3:$A$50,1,FALSE)),"non-SSA","sub-Saharan Africa")</f>
        <v>sub-Saharan Africa</v>
      </c>
      <c r="D711">
        <v>2011</v>
      </c>
      <c r="E711">
        <v>23.4</v>
      </c>
    </row>
    <row r="712" spans="1:5">
      <c r="A712" t="s">
        <v>752</v>
      </c>
      <c r="B712" t="s">
        <v>150</v>
      </c>
      <c r="C712" t="str">
        <f>IF(ISERROR(VLOOKUP(B712,'Country category'!$A$3:$A$50,1,FALSE)),"non-SSA","sub-Saharan Africa")</f>
        <v>sub-Saharan Africa</v>
      </c>
      <c r="D712">
        <v>2012</v>
      </c>
      <c r="E712">
        <v>24</v>
      </c>
    </row>
    <row r="713" spans="1:5">
      <c r="A713" t="s">
        <v>752</v>
      </c>
      <c r="B713" t="s">
        <v>150</v>
      </c>
      <c r="C713" t="str">
        <f>IF(ISERROR(VLOOKUP(B713,'Country category'!$A$3:$A$50,1,FALSE)),"non-SSA","sub-Saharan Africa")</f>
        <v>sub-Saharan Africa</v>
      </c>
      <c r="D713">
        <v>2013</v>
      </c>
      <c r="E713">
        <v>24</v>
      </c>
    </row>
    <row r="714" spans="1:5">
      <c r="A714" t="s">
        <v>752</v>
      </c>
      <c r="B714" t="s">
        <v>150</v>
      </c>
      <c r="C714" t="str">
        <f>IF(ISERROR(VLOOKUP(B714,'Country category'!$A$3:$A$50,1,FALSE)),"non-SSA","sub-Saharan Africa")</f>
        <v>sub-Saharan Africa</v>
      </c>
      <c r="D714">
        <v>2014</v>
      </c>
      <c r="E714">
        <v>24.4</v>
      </c>
    </row>
    <row r="715" spans="1:5">
      <c r="A715" t="s">
        <v>752</v>
      </c>
      <c r="B715" t="s">
        <v>150</v>
      </c>
      <c r="C715" t="str">
        <f>IF(ISERROR(VLOOKUP(B715,'Country category'!$A$3:$A$50,1,FALSE)),"non-SSA","sub-Saharan Africa")</f>
        <v>sub-Saharan Africa</v>
      </c>
      <c r="D715">
        <v>2015</v>
      </c>
      <c r="E715">
        <v>23.7</v>
      </c>
    </row>
    <row r="716" spans="1:5">
      <c r="A716" t="s">
        <v>752</v>
      </c>
      <c r="B716" t="s">
        <v>150</v>
      </c>
      <c r="C716" t="str">
        <f>IF(ISERROR(VLOOKUP(B716,'Country category'!$A$3:$A$50,1,FALSE)),"non-SSA","sub-Saharan Africa")</f>
        <v>sub-Saharan Africa</v>
      </c>
      <c r="D716">
        <v>2016</v>
      </c>
      <c r="E716">
        <v>23.7</v>
      </c>
    </row>
    <row r="717" spans="1:5">
      <c r="A717" t="s">
        <v>752</v>
      </c>
      <c r="B717" t="s">
        <v>150</v>
      </c>
      <c r="C717" t="str">
        <f>IF(ISERROR(VLOOKUP(B717,'Country category'!$A$3:$A$50,1,FALSE)),"non-SSA","sub-Saharan Africa")</f>
        <v>sub-Saharan Africa</v>
      </c>
      <c r="D717">
        <v>2017</v>
      </c>
      <c r="E717">
        <v>23.7</v>
      </c>
    </row>
    <row r="718" spans="1:5">
      <c r="A718" t="s">
        <v>752</v>
      </c>
      <c r="B718" t="s">
        <v>150</v>
      </c>
      <c r="C718" t="str">
        <f>IF(ISERROR(VLOOKUP(B718,'Country category'!$A$3:$A$50,1,FALSE)),"non-SSA","sub-Saharan Africa")</f>
        <v>sub-Saharan Africa</v>
      </c>
      <c r="D718">
        <v>2018</v>
      </c>
      <c r="E718">
        <v>23.7</v>
      </c>
    </row>
    <row r="719" spans="1:5">
      <c r="A719" t="s">
        <v>752</v>
      </c>
      <c r="B719" t="s">
        <v>150</v>
      </c>
      <c r="C719" t="str">
        <f>IF(ISERROR(VLOOKUP(B719,'Country category'!$A$3:$A$50,1,FALSE)),"non-SSA","sub-Saharan Africa")</f>
        <v>sub-Saharan Africa</v>
      </c>
      <c r="D719">
        <v>2019</v>
      </c>
      <c r="E719">
        <v>23.7</v>
      </c>
    </row>
    <row r="720" spans="1:5">
      <c r="A720" t="s">
        <v>752</v>
      </c>
      <c r="B720" t="s">
        <v>150</v>
      </c>
      <c r="C720" t="str">
        <f>IF(ISERROR(VLOOKUP(B720,'Country category'!$A$3:$A$50,1,FALSE)),"non-SSA","sub-Saharan Africa")</f>
        <v>sub-Saharan Africa</v>
      </c>
      <c r="D720">
        <v>2020</v>
      </c>
      <c r="E720">
        <v>21.5</v>
      </c>
    </row>
    <row r="721" spans="1:5" hidden="1">
      <c r="A721" t="s">
        <v>834</v>
      </c>
      <c r="B721" t="s">
        <v>352</v>
      </c>
      <c r="C721" t="str">
        <f>IF(ISERROR(VLOOKUP(B721,'Country category'!$A$3:$A$50,1,FALSE)),"non-SSA","sub-Saharan Africa")</f>
        <v>non-SSA</v>
      </c>
      <c r="D721">
        <v>2006</v>
      </c>
      <c r="E721">
        <v>77.400000000000006</v>
      </c>
    </row>
    <row r="722" spans="1:5" hidden="1">
      <c r="A722" t="s">
        <v>834</v>
      </c>
      <c r="B722" t="s">
        <v>352</v>
      </c>
      <c r="C722" t="str">
        <f>IF(ISERROR(VLOOKUP(B722,'Country category'!$A$3:$A$50,1,FALSE)),"non-SSA","sub-Saharan Africa")</f>
        <v>non-SSA</v>
      </c>
      <c r="D722">
        <v>2007</v>
      </c>
      <c r="E722">
        <v>77.099999999999994</v>
      </c>
    </row>
    <row r="723" spans="1:5" hidden="1">
      <c r="A723" t="s">
        <v>834</v>
      </c>
      <c r="B723" t="s">
        <v>352</v>
      </c>
      <c r="C723" t="str">
        <f>IF(ISERROR(VLOOKUP(B723,'Country category'!$A$3:$A$50,1,FALSE)),"non-SSA","sub-Saharan Africa")</f>
        <v>non-SSA</v>
      </c>
      <c r="D723">
        <v>2008</v>
      </c>
      <c r="E723">
        <v>76.8</v>
      </c>
    </row>
    <row r="724" spans="1:5" hidden="1">
      <c r="A724" t="s">
        <v>834</v>
      </c>
      <c r="B724" t="s">
        <v>352</v>
      </c>
      <c r="C724" t="str">
        <f>IF(ISERROR(VLOOKUP(B724,'Country category'!$A$3:$A$50,1,FALSE)),"non-SSA","sub-Saharan Africa")</f>
        <v>non-SSA</v>
      </c>
      <c r="D724">
        <v>2009</v>
      </c>
      <c r="E724">
        <v>76.8</v>
      </c>
    </row>
    <row r="725" spans="1:5" hidden="1">
      <c r="A725" t="s">
        <v>834</v>
      </c>
      <c r="B725" t="s">
        <v>352</v>
      </c>
      <c r="C725" t="str">
        <f>IF(ISERROR(VLOOKUP(B725,'Country category'!$A$3:$A$50,1,FALSE)),"non-SSA","sub-Saharan Africa")</f>
        <v>non-SSA</v>
      </c>
      <c r="D725">
        <v>2010</v>
      </c>
      <c r="E725">
        <v>76.8</v>
      </c>
    </row>
    <row r="726" spans="1:5" hidden="1">
      <c r="A726" t="s">
        <v>834</v>
      </c>
      <c r="B726" t="s">
        <v>352</v>
      </c>
      <c r="C726" t="str">
        <f>IF(ISERROR(VLOOKUP(B726,'Country category'!$A$3:$A$50,1,FALSE)),"non-SSA","sub-Saharan Africa")</f>
        <v>non-SSA</v>
      </c>
      <c r="D726">
        <v>2011</v>
      </c>
      <c r="E726">
        <v>76.100000000000009</v>
      </c>
    </row>
    <row r="727" spans="1:5" hidden="1">
      <c r="A727" t="s">
        <v>834</v>
      </c>
      <c r="B727" t="s">
        <v>352</v>
      </c>
      <c r="C727" t="str">
        <f>IF(ISERROR(VLOOKUP(B727,'Country category'!$A$3:$A$50,1,FALSE)),"non-SSA","sub-Saharan Africa")</f>
        <v>non-SSA</v>
      </c>
      <c r="D727">
        <v>2012</v>
      </c>
      <c r="E727">
        <v>76.100000000000009</v>
      </c>
    </row>
    <row r="728" spans="1:5" hidden="1">
      <c r="A728" t="s">
        <v>834</v>
      </c>
      <c r="B728" t="s">
        <v>352</v>
      </c>
      <c r="C728" t="str">
        <f>IF(ISERROR(VLOOKUP(B728,'Country category'!$A$3:$A$50,1,FALSE)),"non-SSA","sub-Saharan Africa")</f>
        <v>non-SSA</v>
      </c>
      <c r="D728">
        <v>2013</v>
      </c>
      <c r="E728">
        <v>76.100000000000009</v>
      </c>
    </row>
    <row r="729" spans="1:5" hidden="1">
      <c r="A729" t="s">
        <v>834</v>
      </c>
      <c r="B729" t="s">
        <v>352</v>
      </c>
      <c r="C729" t="str">
        <f>IF(ISERROR(VLOOKUP(B729,'Country category'!$A$3:$A$50,1,FALSE)),"non-SSA","sub-Saharan Africa")</f>
        <v>non-SSA</v>
      </c>
      <c r="D729">
        <v>2014</v>
      </c>
      <c r="E729">
        <v>77.400000000000006</v>
      </c>
    </row>
    <row r="730" spans="1:5" hidden="1">
      <c r="A730" t="s">
        <v>834</v>
      </c>
      <c r="B730" t="s">
        <v>352</v>
      </c>
      <c r="C730" t="str">
        <f>IF(ISERROR(VLOOKUP(B730,'Country category'!$A$3:$A$50,1,FALSE)),"non-SSA","sub-Saharan Africa")</f>
        <v>non-SSA</v>
      </c>
      <c r="D730">
        <v>2015</v>
      </c>
      <c r="E730">
        <v>78.5</v>
      </c>
    </row>
    <row r="731" spans="1:5" hidden="1">
      <c r="A731" t="s">
        <v>834</v>
      </c>
      <c r="B731" t="s">
        <v>352</v>
      </c>
      <c r="C731" t="str">
        <f>IF(ISERROR(VLOOKUP(B731,'Country category'!$A$3:$A$50,1,FALSE)),"non-SSA","sub-Saharan Africa")</f>
        <v>non-SSA</v>
      </c>
      <c r="D731">
        <v>2016</v>
      </c>
      <c r="E731">
        <v>78.5</v>
      </c>
    </row>
    <row r="732" spans="1:5" hidden="1">
      <c r="A732" t="s">
        <v>834</v>
      </c>
      <c r="B732" t="s">
        <v>352</v>
      </c>
      <c r="C732" t="str">
        <f>IF(ISERROR(VLOOKUP(B732,'Country category'!$A$3:$A$50,1,FALSE)),"non-SSA","sub-Saharan Africa")</f>
        <v>non-SSA</v>
      </c>
      <c r="D732">
        <v>2017</v>
      </c>
      <c r="E732">
        <v>77.900000000000006</v>
      </c>
    </row>
    <row r="733" spans="1:5" hidden="1">
      <c r="A733" t="s">
        <v>834</v>
      </c>
      <c r="B733" t="s">
        <v>352</v>
      </c>
      <c r="C733" t="str">
        <f>IF(ISERROR(VLOOKUP(B733,'Country category'!$A$3:$A$50,1,FALSE)),"non-SSA","sub-Saharan Africa")</f>
        <v>non-SSA</v>
      </c>
      <c r="D733">
        <v>2018</v>
      </c>
      <c r="E733">
        <v>79.7</v>
      </c>
    </row>
    <row r="734" spans="1:5" hidden="1">
      <c r="A734" t="s">
        <v>834</v>
      </c>
      <c r="B734" t="s">
        <v>352</v>
      </c>
      <c r="C734" t="str">
        <f>IF(ISERROR(VLOOKUP(B734,'Country category'!$A$3:$A$50,1,FALSE)),"non-SSA","sub-Saharan Africa")</f>
        <v>non-SSA</v>
      </c>
      <c r="D734">
        <v>2019</v>
      </c>
      <c r="E734">
        <v>79</v>
      </c>
    </row>
    <row r="735" spans="1:5" hidden="1">
      <c r="A735" t="s">
        <v>834</v>
      </c>
      <c r="B735" t="s">
        <v>352</v>
      </c>
      <c r="C735" t="str">
        <f>IF(ISERROR(VLOOKUP(B735,'Country category'!$A$3:$A$50,1,FALSE)),"non-SSA","sub-Saharan Africa")</f>
        <v>non-SSA</v>
      </c>
      <c r="D735">
        <v>2020</v>
      </c>
      <c r="E735">
        <v>78.400000000000006</v>
      </c>
    </row>
    <row r="736" spans="1:5">
      <c r="A736" t="s">
        <v>753</v>
      </c>
      <c r="B736" t="s">
        <v>152</v>
      </c>
      <c r="C736" t="str">
        <f>IF(ISERROR(VLOOKUP(B736,'Country category'!$A$3:$A$50,1,FALSE)),"non-SSA","sub-Saharan Africa")</f>
        <v>sub-Saharan Africa</v>
      </c>
      <c r="D736">
        <v>2006</v>
      </c>
      <c r="E736">
        <v>47.2</v>
      </c>
    </row>
    <row r="737" spans="1:5">
      <c r="A737" t="s">
        <v>753</v>
      </c>
      <c r="B737" t="s">
        <v>152</v>
      </c>
      <c r="C737" t="str">
        <f>IF(ISERROR(VLOOKUP(B737,'Country category'!$A$3:$A$50,1,FALSE)),"non-SSA","sub-Saharan Africa")</f>
        <v>sub-Saharan Africa</v>
      </c>
      <c r="D737">
        <v>2007</v>
      </c>
      <c r="E737">
        <v>46.2</v>
      </c>
    </row>
    <row r="738" spans="1:5">
      <c r="A738" t="s">
        <v>753</v>
      </c>
      <c r="B738" t="s">
        <v>152</v>
      </c>
      <c r="C738" t="str">
        <f>IF(ISERROR(VLOOKUP(B738,'Country category'!$A$3:$A$50,1,FALSE)),"non-SSA","sub-Saharan Africa")</f>
        <v>sub-Saharan Africa</v>
      </c>
      <c r="D738">
        <v>2008</v>
      </c>
      <c r="E738">
        <v>45.2</v>
      </c>
    </row>
    <row r="739" spans="1:5">
      <c r="A739" t="s">
        <v>753</v>
      </c>
      <c r="B739" t="s">
        <v>152</v>
      </c>
      <c r="C739" t="str">
        <f>IF(ISERROR(VLOOKUP(B739,'Country category'!$A$3:$A$50,1,FALSE)),"non-SSA","sub-Saharan Africa")</f>
        <v>sub-Saharan Africa</v>
      </c>
      <c r="D739">
        <v>2009</v>
      </c>
      <c r="E739">
        <v>41</v>
      </c>
    </row>
    <row r="740" spans="1:5">
      <c r="A740" t="s">
        <v>753</v>
      </c>
      <c r="B740" t="s">
        <v>152</v>
      </c>
      <c r="C740" t="str">
        <f>IF(ISERROR(VLOOKUP(B740,'Country category'!$A$3:$A$50,1,FALSE)),"non-SSA","sub-Saharan Africa")</f>
        <v>sub-Saharan Africa</v>
      </c>
      <c r="D740">
        <v>2010</v>
      </c>
      <c r="E740">
        <v>36.799999999999997</v>
      </c>
    </row>
    <row r="741" spans="1:5">
      <c r="A741" t="s">
        <v>753</v>
      </c>
      <c r="B741" t="s">
        <v>152</v>
      </c>
      <c r="C741" t="str">
        <f>IF(ISERROR(VLOOKUP(B741,'Country category'!$A$3:$A$50,1,FALSE)),"non-SSA","sub-Saharan Africa")</f>
        <v>sub-Saharan Africa</v>
      </c>
      <c r="D741">
        <v>2011</v>
      </c>
      <c r="E741">
        <v>37.9</v>
      </c>
    </row>
    <row r="742" spans="1:5">
      <c r="A742" t="s">
        <v>753</v>
      </c>
      <c r="B742" t="s">
        <v>152</v>
      </c>
      <c r="C742" t="str">
        <f>IF(ISERROR(VLOOKUP(B742,'Country category'!$A$3:$A$50,1,FALSE)),"non-SSA","sub-Saharan Africa")</f>
        <v>sub-Saharan Africa</v>
      </c>
      <c r="D742">
        <v>2012</v>
      </c>
      <c r="E742">
        <v>37.200000000000003</v>
      </c>
    </row>
    <row r="743" spans="1:5">
      <c r="A743" t="s">
        <v>753</v>
      </c>
      <c r="B743" t="s">
        <v>152</v>
      </c>
      <c r="C743" t="str">
        <f>IF(ISERROR(VLOOKUP(B743,'Country category'!$A$3:$A$50,1,FALSE)),"non-SSA","sub-Saharan Africa")</f>
        <v>sub-Saharan Africa</v>
      </c>
      <c r="D743">
        <v>2013</v>
      </c>
      <c r="E743">
        <v>38.299999999999997</v>
      </c>
    </row>
    <row r="744" spans="1:5">
      <c r="A744" t="s">
        <v>753</v>
      </c>
      <c r="B744" t="s">
        <v>152</v>
      </c>
      <c r="C744" t="str">
        <f>IF(ISERROR(VLOOKUP(B744,'Country category'!$A$3:$A$50,1,FALSE)),"non-SSA","sub-Saharan Africa")</f>
        <v>sub-Saharan Africa</v>
      </c>
      <c r="D744">
        <v>2014</v>
      </c>
      <c r="E744">
        <v>37.200000000000003</v>
      </c>
    </row>
    <row r="745" spans="1:5">
      <c r="A745" t="s">
        <v>753</v>
      </c>
      <c r="B745" t="s">
        <v>152</v>
      </c>
      <c r="C745" t="str">
        <f>IF(ISERROR(VLOOKUP(B745,'Country category'!$A$3:$A$50,1,FALSE)),"non-SSA","sub-Saharan Africa")</f>
        <v>sub-Saharan Africa</v>
      </c>
      <c r="D745">
        <v>2015</v>
      </c>
      <c r="E745">
        <v>38.299999999999997</v>
      </c>
    </row>
    <row r="746" spans="1:5">
      <c r="A746" t="s">
        <v>753</v>
      </c>
      <c r="B746" t="s">
        <v>152</v>
      </c>
      <c r="C746" t="str">
        <f>IF(ISERROR(VLOOKUP(B746,'Country category'!$A$3:$A$50,1,FALSE)),"non-SSA","sub-Saharan Africa")</f>
        <v>sub-Saharan Africa</v>
      </c>
      <c r="D746">
        <v>2016</v>
      </c>
      <c r="E746">
        <v>36</v>
      </c>
    </row>
    <row r="747" spans="1:5">
      <c r="A747" t="s">
        <v>753</v>
      </c>
      <c r="B747" t="s">
        <v>152</v>
      </c>
      <c r="C747" t="str">
        <f>IF(ISERROR(VLOOKUP(B747,'Country category'!$A$3:$A$50,1,FALSE)),"non-SSA","sub-Saharan Africa")</f>
        <v>sub-Saharan Africa</v>
      </c>
      <c r="D747">
        <v>2017</v>
      </c>
      <c r="E747">
        <v>34.200000000000003</v>
      </c>
    </row>
    <row r="748" spans="1:5">
      <c r="A748" t="s">
        <v>753</v>
      </c>
      <c r="B748" t="s">
        <v>152</v>
      </c>
      <c r="C748" t="str">
        <f>IF(ISERROR(VLOOKUP(B748,'Country category'!$A$3:$A$50,1,FALSE)),"non-SSA","sub-Saharan Africa")</f>
        <v>sub-Saharan Africa</v>
      </c>
      <c r="D748">
        <v>2018</v>
      </c>
      <c r="E748">
        <v>33.5</v>
      </c>
    </row>
    <row r="749" spans="1:5">
      <c r="A749" t="s">
        <v>753</v>
      </c>
      <c r="B749" t="s">
        <v>152</v>
      </c>
      <c r="C749" t="str">
        <f>IF(ISERROR(VLOOKUP(B749,'Country category'!$A$3:$A$50,1,FALSE)),"non-SSA","sub-Saharan Africa")</f>
        <v>sub-Saharan Africa</v>
      </c>
      <c r="D749">
        <v>2019</v>
      </c>
      <c r="E749">
        <v>34.4</v>
      </c>
    </row>
    <row r="750" spans="1:5">
      <c r="A750" t="s">
        <v>753</v>
      </c>
      <c r="B750" t="s">
        <v>152</v>
      </c>
      <c r="C750" t="str">
        <f>IF(ISERROR(VLOOKUP(B750,'Country category'!$A$3:$A$50,1,FALSE)),"non-SSA","sub-Saharan Africa")</f>
        <v>sub-Saharan Africa</v>
      </c>
      <c r="D750">
        <v>2020</v>
      </c>
      <c r="E750">
        <v>33.799999999999997</v>
      </c>
    </row>
    <row r="751" spans="1:5" hidden="1">
      <c r="A751" t="s">
        <v>835</v>
      </c>
      <c r="B751" t="s">
        <v>361</v>
      </c>
      <c r="C751" t="str">
        <f>IF(ISERROR(VLOOKUP(B751,'Country category'!$A$3:$A$50,1,FALSE)),"non-SSA","sub-Saharan Africa")</f>
        <v>non-SSA</v>
      </c>
      <c r="D751">
        <v>2006</v>
      </c>
      <c r="E751">
        <v>56.6</v>
      </c>
    </row>
    <row r="752" spans="1:5" hidden="1">
      <c r="A752" t="s">
        <v>835</v>
      </c>
      <c r="B752" t="s">
        <v>361</v>
      </c>
      <c r="C752" t="str">
        <f>IF(ISERROR(VLOOKUP(B752,'Country category'!$A$3:$A$50,1,FALSE)),"non-SSA","sub-Saharan Africa")</f>
        <v>non-SSA</v>
      </c>
      <c r="D752">
        <v>2007</v>
      </c>
      <c r="E752">
        <v>53.85</v>
      </c>
    </row>
    <row r="753" spans="1:5" hidden="1">
      <c r="A753" t="s">
        <v>835</v>
      </c>
      <c r="B753" t="s">
        <v>361</v>
      </c>
      <c r="C753" t="str">
        <f>IF(ISERROR(VLOOKUP(B753,'Country category'!$A$3:$A$50,1,FALSE)),"non-SSA","sub-Saharan Africa")</f>
        <v>non-SSA</v>
      </c>
      <c r="D753">
        <v>2008</v>
      </c>
      <c r="E753">
        <v>51.1</v>
      </c>
    </row>
    <row r="754" spans="1:5" hidden="1">
      <c r="A754" t="s">
        <v>835</v>
      </c>
      <c r="B754" t="s">
        <v>361</v>
      </c>
      <c r="C754" t="str">
        <f>IF(ISERROR(VLOOKUP(B754,'Country category'!$A$3:$A$50,1,FALSE)),"non-SSA","sub-Saharan Africa")</f>
        <v>non-SSA</v>
      </c>
      <c r="D754">
        <v>2009</v>
      </c>
      <c r="E754">
        <v>43.65</v>
      </c>
    </row>
    <row r="755" spans="1:5" hidden="1">
      <c r="A755" t="s">
        <v>835</v>
      </c>
      <c r="B755" t="s">
        <v>361</v>
      </c>
      <c r="C755" t="str">
        <f>IF(ISERROR(VLOOKUP(B755,'Country category'!$A$3:$A$50,1,FALSE)),"non-SSA","sub-Saharan Africa")</f>
        <v>non-SSA</v>
      </c>
      <c r="D755">
        <v>2010</v>
      </c>
      <c r="E755">
        <v>36.200000000000003</v>
      </c>
    </row>
    <row r="756" spans="1:5" hidden="1">
      <c r="A756" t="s">
        <v>835</v>
      </c>
      <c r="B756" t="s">
        <v>361</v>
      </c>
      <c r="C756" t="str">
        <f>IF(ISERROR(VLOOKUP(B756,'Country category'!$A$3:$A$50,1,FALSE)),"non-SSA","sub-Saharan Africa")</f>
        <v>non-SSA</v>
      </c>
      <c r="D756">
        <v>2011</v>
      </c>
      <c r="E756">
        <v>36.700000000000003</v>
      </c>
    </row>
    <row r="757" spans="1:5" hidden="1">
      <c r="A757" t="s">
        <v>835</v>
      </c>
      <c r="B757" t="s">
        <v>361</v>
      </c>
      <c r="C757" t="str">
        <f>IF(ISERROR(VLOOKUP(B757,'Country category'!$A$3:$A$50,1,FALSE)),"non-SSA","sub-Saharan Africa")</f>
        <v>non-SSA</v>
      </c>
      <c r="D757">
        <v>2012</v>
      </c>
      <c r="E757">
        <v>36.700000000000003</v>
      </c>
    </row>
    <row r="758" spans="1:5" hidden="1">
      <c r="A758" t="s">
        <v>835</v>
      </c>
      <c r="B758" t="s">
        <v>361</v>
      </c>
      <c r="C758" t="str">
        <f>IF(ISERROR(VLOOKUP(B758,'Country category'!$A$3:$A$50,1,FALSE)),"non-SSA","sub-Saharan Africa")</f>
        <v>non-SSA</v>
      </c>
      <c r="D758">
        <v>2013</v>
      </c>
      <c r="E758">
        <v>36.1</v>
      </c>
    </row>
    <row r="759" spans="1:5" hidden="1">
      <c r="A759" t="s">
        <v>835</v>
      </c>
      <c r="B759" t="s">
        <v>361</v>
      </c>
      <c r="C759" t="str">
        <f>IF(ISERROR(VLOOKUP(B759,'Country category'!$A$3:$A$50,1,FALSE)),"non-SSA","sub-Saharan Africa")</f>
        <v>non-SSA</v>
      </c>
      <c r="D759">
        <v>2014</v>
      </c>
      <c r="E759">
        <v>56.1</v>
      </c>
    </row>
    <row r="760" spans="1:5" hidden="1">
      <c r="A760" t="s">
        <v>835</v>
      </c>
      <c r="B760" t="s">
        <v>361</v>
      </c>
      <c r="C760" t="str">
        <f>IF(ISERROR(VLOOKUP(B760,'Country category'!$A$3:$A$50,1,FALSE)),"non-SSA","sub-Saharan Africa")</f>
        <v>non-SSA</v>
      </c>
      <c r="D760">
        <v>2015</v>
      </c>
      <c r="E760">
        <v>56.900000000000013</v>
      </c>
    </row>
    <row r="761" spans="1:5" hidden="1">
      <c r="A761" t="s">
        <v>835</v>
      </c>
      <c r="B761" t="s">
        <v>361</v>
      </c>
      <c r="C761" t="str">
        <f>IF(ISERROR(VLOOKUP(B761,'Country category'!$A$3:$A$50,1,FALSE)),"non-SSA","sub-Saharan Africa")</f>
        <v>non-SSA</v>
      </c>
      <c r="D761">
        <v>2016</v>
      </c>
      <c r="E761">
        <v>56.4</v>
      </c>
    </row>
    <row r="762" spans="1:5" hidden="1">
      <c r="A762" t="s">
        <v>835</v>
      </c>
      <c r="B762" t="s">
        <v>361</v>
      </c>
      <c r="C762" t="str">
        <f>IF(ISERROR(VLOOKUP(B762,'Country category'!$A$3:$A$50,1,FALSE)),"non-SSA","sub-Saharan Africa")</f>
        <v>non-SSA</v>
      </c>
      <c r="D762">
        <v>2017</v>
      </c>
      <c r="E762">
        <v>58.5</v>
      </c>
    </row>
    <row r="763" spans="1:5" hidden="1">
      <c r="A763" t="s">
        <v>835</v>
      </c>
      <c r="B763" t="s">
        <v>361</v>
      </c>
      <c r="C763" t="str">
        <f>IF(ISERROR(VLOOKUP(B763,'Country category'!$A$3:$A$50,1,FALSE)),"non-SSA","sub-Saharan Africa")</f>
        <v>non-SSA</v>
      </c>
      <c r="D763">
        <v>2018</v>
      </c>
      <c r="E763">
        <v>58.5</v>
      </c>
    </row>
    <row r="764" spans="1:5" hidden="1">
      <c r="A764" t="s">
        <v>835</v>
      </c>
      <c r="B764" t="s">
        <v>361</v>
      </c>
      <c r="C764" t="str">
        <f>IF(ISERROR(VLOOKUP(B764,'Country category'!$A$3:$A$50,1,FALSE)),"non-SSA","sub-Saharan Africa")</f>
        <v>non-SSA</v>
      </c>
      <c r="D764">
        <v>2019</v>
      </c>
      <c r="E764">
        <v>58.5</v>
      </c>
    </row>
    <row r="765" spans="1:5" hidden="1">
      <c r="A765" t="s">
        <v>835</v>
      </c>
      <c r="B765" t="s">
        <v>361</v>
      </c>
      <c r="C765" t="str">
        <f>IF(ISERROR(VLOOKUP(B765,'Country category'!$A$3:$A$50,1,FALSE)),"non-SSA","sub-Saharan Africa")</f>
        <v>non-SSA</v>
      </c>
      <c r="D765">
        <v>2020</v>
      </c>
      <c r="E765">
        <v>57.2</v>
      </c>
    </row>
    <row r="766" spans="1:5" hidden="1">
      <c r="A766" t="s">
        <v>836</v>
      </c>
      <c r="B766" t="s">
        <v>359</v>
      </c>
      <c r="C766" t="str">
        <f>IF(ISERROR(VLOOKUP(B766,'Country category'!$A$3:$A$50,1,FALSE)),"non-SSA","sub-Saharan Africa")</f>
        <v>non-SSA</v>
      </c>
      <c r="D766">
        <v>2006</v>
      </c>
      <c r="E766">
        <v>92.5</v>
      </c>
    </row>
    <row r="767" spans="1:5" hidden="1">
      <c r="A767" t="s">
        <v>836</v>
      </c>
      <c r="B767" t="s">
        <v>359</v>
      </c>
      <c r="C767" t="str">
        <f>IF(ISERROR(VLOOKUP(B767,'Country category'!$A$3:$A$50,1,FALSE)),"non-SSA","sub-Saharan Africa")</f>
        <v>non-SSA</v>
      </c>
      <c r="D767">
        <v>2007</v>
      </c>
      <c r="E767">
        <v>92.5</v>
      </c>
    </row>
    <row r="768" spans="1:5" hidden="1">
      <c r="A768" t="s">
        <v>836</v>
      </c>
      <c r="B768" t="s">
        <v>359</v>
      </c>
      <c r="C768" t="str">
        <f>IF(ISERROR(VLOOKUP(B768,'Country category'!$A$3:$A$50,1,FALSE)),"non-SSA","sub-Saharan Africa")</f>
        <v>non-SSA</v>
      </c>
      <c r="D768">
        <v>2008</v>
      </c>
      <c r="E768">
        <v>92.5</v>
      </c>
    </row>
    <row r="769" spans="1:5" hidden="1">
      <c r="A769" t="s">
        <v>836</v>
      </c>
      <c r="B769" t="s">
        <v>359</v>
      </c>
      <c r="C769" t="str">
        <f>IF(ISERROR(VLOOKUP(B769,'Country category'!$A$3:$A$50,1,FALSE)),"non-SSA","sub-Saharan Africa")</f>
        <v>non-SSA</v>
      </c>
      <c r="D769">
        <v>2009</v>
      </c>
      <c r="E769">
        <v>92.2</v>
      </c>
    </row>
    <row r="770" spans="1:5" hidden="1">
      <c r="A770" t="s">
        <v>836</v>
      </c>
      <c r="B770" t="s">
        <v>359</v>
      </c>
      <c r="C770" t="str">
        <f>IF(ISERROR(VLOOKUP(B770,'Country category'!$A$3:$A$50,1,FALSE)),"non-SSA","sub-Saharan Africa")</f>
        <v>non-SSA</v>
      </c>
      <c r="D770">
        <v>2010</v>
      </c>
      <c r="E770">
        <v>91.899999999999991</v>
      </c>
    </row>
    <row r="771" spans="1:5" hidden="1">
      <c r="A771" t="s">
        <v>836</v>
      </c>
      <c r="B771" t="s">
        <v>359</v>
      </c>
      <c r="C771" t="str">
        <f>IF(ISERROR(VLOOKUP(B771,'Country category'!$A$3:$A$50,1,FALSE)),"non-SSA","sub-Saharan Africa")</f>
        <v>non-SSA</v>
      </c>
      <c r="D771">
        <v>2011</v>
      </c>
      <c r="E771">
        <v>90.600000000000009</v>
      </c>
    </row>
    <row r="772" spans="1:5" hidden="1">
      <c r="A772" t="s">
        <v>836</v>
      </c>
      <c r="B772" t="s">
        <v>359</v>
      </c>
      <c r="C772" t="str">
        <f>IF(ISERROR(VLOOKUP(B772,'Country category'!$A$3:$A$50,1,FALSE)),"non-SSA","sub-Saharan Africa")</f>
        <v>non-SSA</v>
      </c>
      <c r="D772">
        <v>2012</v>
      </c>
      <c r="E772">
        <v>90.600000000000009</v>
      </c>
    </row>
    <row r="773" spans="1:5" hidden="1">
      <c r="A773" t="s">
        <v>836</v>
      </c>
      <c r="B773" t="s">
        <v>359</v>
      </c>
      <c r="C773" t="str">
        <f>IF(ISERROR(VLOOKUP(B773,'Country category'!$A$3:$A$50,1,FALSE)),"non-SSA","sub-Saharan Africa")</f>
        <v>non-SSA</v>
      </c>
      <c r="D773">
        <v>2013</v>
      </c>
      <c r="E773">
        <v>90.3</v>
      </c>
    </row>
    <row r="774" spans="1:5" hidden="1">
      <c r="A774" t="s">
        <v>836</v>
      </c>
      <c r="B774" t="s">
        <v>359</v>
      </c>
      <c r="C774" t="str">
        <f>IF(ISERROR(VLOOKUP(B774,'Country category'!$A$3:$A$50,1,FALSE)),"non-SSA","sub-Saharan Africa")</f>
        <v>non-SSA</v>
      </c>
      <c r="D774">
        <v>2014</v>
      </c>
      <c r="E774">
        <v>90.3</v>
      </c>
    </row>
    <row r="775" spans="1:5" hidden="1">
      <c r="A775" t="s">
        <v>836</v>
      </c>
      <c r="B775" t="s">
        <v>359</v>
      </c>
      <c r="C775" t="str">
        <f>IF(ISERROR(VLOOKUP(B775,'Country category'!$A$3:$A$50,1,FALSE)),"non-SSA","sub-Saharan Africa")</f>
        <v>non-SSA</v>
      </c>
      <c r="D775">
        <v>2015</v>
      </c>
      <c r="E775">
        <v>90.3</v>
      </c>
    </row>
    <row r="776" spans="1:5" hidden="1">
      <c r="A776" t="s">
        <v>836</v>
      </c>
      <c r="B776" t="s">
        <v>359</v>
      </c>
      <c r="C776" t="str">
        <f>IF(ISERROR(VLOOKUP(B776,'Country category'!$A$3:$A$50,1,FALSE)),"non-SSA","sub-Saharan Africa")</f>
        <v>non-SSA</v>
      </c>
      <c r="D776">
        <v>2016</v>
      </c>
      <c r="E776">
        <v>90.3</v>
      </c>
    </row>
    <row r="777" spans="1:5" hidden="1">
      <c r="A777" t="s">
        <v>836</v>
      </c>
      <c r="B777" t="s">
        <v>359</v>
      </c>
      <c r="C777" t="str">
        <f>IF(ISERROR(VLOOKUP(B777,'Country category'!$A$3:$A$50,1,FALSE)),"non-SSA","sub-Saharan Africa")</f>
        <v>non-SSA</v>
      </c>
      <c r="D777">
        <v>2017</v>
      </c>
      <c r="E777">
        <v>90.3</v>
      </c>
    </row>
    <row r="778" spans="1:5" hidden="1">
      <c r="A778" t="s">
        <v>836</v>
      </c>
      <c r="B778" t="s">
        <v>359</v>
      </c>
      <c r="C778" t="str">
        <f>IF(ISERROR(VLOOKUP(B778,'Country category'!$A$3:$A$50,1,FALSE)),"non-SSA","sub-Saharan Africa")</f>
        <v>non-SSA</v>
      </c>
      <c r="D778">
        <v>2018</v>
      </c>
      <c r="E778">
        <v>91.4</v>
      </c>
    </row>
    <row r="779" spans="1:5" hidden="1">
      <c r="A779" t="s">
        <v>836</v>
      </c>
      <c r="B779" t="s">
        <v>359</v>
      </c>
      <c r="C779" t="str">
        <f>IF(ISERROR(VLOOKUP(B779,'Country category'!$A$3:$A$50,1,FALSE)),"non-SSA","sub-Saharan Africa")</f>
        <v>non-SSA</v>
      </c>
      <c r="D779">
        <v>2019</v>
      </c>
      <c r="E779">
        <v>92.5</v>
      </c>
    </row>
    <row r="780" spans="1:5" hidden="1">
      <c r="A780" t="s">
        <v>836</v>
      </c>
      <c r="B780" t="s">
        <v>359</v>
      </c>
      <c r="C780" t="str">
        <f>IF(ISERROR(VLOOKUP(B780,'Country category'!$A$3:$A$50,1,FALSE)),"non-SSA","sub-Saharan Africa")</f>
        <v>non-SSA</v>
      </c>
      <c r="D780">
        <v>2020</v>
      </c>
      <c r="E780">
        <v>92</v>
      </c>
    </row>
    <row r="781" spans="1:5" hidden="1">
      <c r="A781" t="s">
        <v>837</v>
      </c>
      <c r="B781" t="s">
        <v>363</v>
      </c>
      <c r="C781" t="str">
        <f>IF(ISERROR(VLOOKUP(B781,'Country category'!$A$3:$A$50,1,FALSE)),"non-SSA","sub-Saharan Africa")</f>
        <v>non-SSA</v>
      </c>
      <c r="D781">
        <v>2006</v>
      </c>
      <c r="E781">
        <v>80.7</v>
      </c>
    </row>
    <row r="782" spans="1:5" hidden="1">
      <c r="A782" t="s">
        <v>837</v>
      </c>
      <c r="B782" t="s">
        <v>363</v>
      </c>
      <c r="C782" t="str">
        <f>IF(ISERROR(VLOOKUP(B782,'Country category'!$A$3:$A$50,1,FALSE)),"non-SSA","sub-Saharan Africa")</f>
        <v>non-SSA</v>
      </c>
      <c r="D782">
        <v>2007</v>
      </c>
      <c r="E782">
        <v>80.7</v>
      </c>
    </row>
    <row r="783" spans="1:5" hidden="1">
      <c r="A783" t="s">
        <v>837</v>
      </c>
      <c r="B783" t="s">
        <v>363</v>
      </c>
      <c r="C783" t="str">
        <f>IF(ISERROR(VLOOKUP(B783,'Country category'!$A$3:$A$50,1,FALSE)),"non-SSA","sub-Saharan Africa")</f>
        <v>non-SSA</v>
      </c>
      <c r="D783">
        <v>2008</v>
      </c>
      <c r="E783">
        <v>80.7</v>
      </c>
    </row>
    <row r="784" spans="1:5" hidden="1">
      <c r="A784" t="s">
        <v>837</v>
      </c>
      <c r="B784" t="s">
        <v>363</v>
      </c>
      <c r="C784" t="str">
        <f>IF(ISERROR(VLOOKUP(B784,'Country category'!$A$3:$A$50,1,FALSE)),"non-SSA","sub-Saharan Africa")</f>
        <v>non-SSA</v>
      </c>
      <c r="D784">
        <v>2009</v>
      </c>
      <c r="E784">
        <v>79.2</v>
      </c>
    </row>
    <row r="785" spans="1:5" hidden="1">
      <c r="A785" t="s">
        <v>837</v>
      </c>
      <c r="B785" t="s">
        <v>363</v>
      </c>
      <c r="C785" t="str">
        <f>IF(ISERROR(VLOOKUP(B785,'Country category'!$A$3:$A$50,1,FALSE)),"non-SSA","sub-Saharan Africa")</f>
        <v>non-SSA</v>
      </c>
      <c r="D785">
        <v>2010</v>
      </c>
      <c r="E785">
        <v>77.699999999999989</v>
      </c>
    </row>
    <row r="786" spans="1:5" hidden="1">
      <c r="A786" t="s">
        <v>837</v>
      </c>
      <c r="B786" t="s">
        <v>363</v>
      </c>
      <c r="C786" t="str">
        <f>IF(ISERROR(VLOOKUP(B786,'Country category'!$A$3:$A$50,1,FALSE)),"non-SSA","sub-Saharan Africa")</f>
        <v>non-SSA</v>
      </c>
      <c r="D786">
        <v>2011</v>
      </c>
      <c r="E786">
        <v>77.699999999999989</v>
      </c>
    </row>
    <row r="787" spans="1:5" hidden="1">
      <c r="A787" t="s">
        <v>837</v>
      </c>
      <c r="B787" t="s">
        <v>363</v>
      </c>
      <c r="C787" t="str">
        <f>IF(ISERROR(VLOOKUP(B787,'Country category'!$A$3:$A$50,1,FALSE)),"non-SSA","sub-Saharan Africa")</f>
        <v>non-SSA</v>
      </c>
      <c r="D787">
        <v>2012</v>
      </c>
      <c r="E787">
        <v>78.8</v>
      </c>
    </row>
    <row r="788" spans="1:5" hidden="1">
      <c r="A788" t="s">
        <v>837</v>
      </c>
      <c r="B788" t="s">
        <v>363</v>
      </c>
      <c r="C788" t="str">
        <f>IF(ISERROR(VLOOKUP(B788,'Country category'!$A$3:$A$50,1,FALSE)),"non-SSA","sub-Saharan Africa")</f>
        <v>non-SSA</v>
      </c>
      <c r="D788">
        <v>2013</v>
      </c>
      <c r="E788">
        <v>79.2</v>
      </c>
    </row>
    <row r="789" spans="1:5" hidden="1">
      <c r="A789" t="s">
        <v>837</v>
      </c>
      <c r="B789" t="s">
        <v>363</v>
      </c>
      <c r="C789" t="str">
        <f>IF(ISERROR(VLOOKUP(B789,'Country category'!$A$3:$A$50,1,FALSE)),"non-SSA","sub-Saharan Africa")</f>
        <v>non-SSA</v>
      </c>
      <c r="D789">
        <v>2014</v>
      </c>
      <c r="E789">
        <v>80.399999999999991</v>
      </c>
    </row>
    <row r="790" spans="1:5" hidden="1">
      <c r="A790" t="s">
        <v>837</v>
      </c>
      <c r="B790" t="s">
        <v>363</v>
      </c>
      <c r="C790" t="str">
        <f>IF(ISERROR(VLOOKUP(B790,'Country category'!$A$3:$A$50,1,FALSE)),"non-SSA","sub-Saharan Africa")</f>
        <v>non-SSA</v>
      </c>
      <c r="D790">
        <v>2015</v>
      </c>
      <c r="E790">
        <v>79.2</v>
      </c>
    </row>
    <row r="791" spans="1:5" hidden="1">
      <c r="A791" t="s">
        <v>837</v>
      </c>
      <c r="B791" t="s">
        <v>363</v>
      </c>
      <c r="C791" t="str">
        <f>IF(ISERROR(VLOOKUP(B791,'Country category'!$A$3:$A$50,1,FALSE)),"non-SSA","sub-Saharan Africa")</f>
        <v>non-SSA</v>
      </c>
      <c r="D791">
        <v>2016</v>
      </c>
      <c r="E791">
        <v>79.2</v>
      </c>
    </row>
    <row r="792" spans="1:5" hidden="1">
      <c r="A792" t="s">
        <v>837</v>
      </c>
      <c r="B792" t="s">
        <v>363</v>
      </c>
      <c r="C792" t="str">
        <f>IF(ISERROR(VLOOKUP(B792,'Country category'!$A$3:$A$50,1,FALSE)),"non-SSA","sub-Saharan Africa")</f>
        <v>non-SSA</v>
      </c>
      <c r="D792">
        <v>2017</v>
      </c>
      <c r="E792">
        <v>78</v>
      </c>
    </row>
    <row r="793" spans="1:5" hidden="1">
      <c r="A793" t="s">
        <v>837</v>
      </c>
      <c r="B793" t="s">
        <v>363</v>
      </c>
      <c r="C793" t="str">
        <f>IF(ISERROR(VLOOKUP(B793,'Country category'!$A$3:$A$50,1,FALSE)),"non-SSA","sub-Saharan Africa")</f>
        <v>non-SSA</v>
      </c>
      <c r="D793">
        <v>2018</v>
      </c>
      <c r="E793">
        <v>78</v>
      </c>
    </row>
    <row r="794" spans="1:5" hidden="1">
      <c r="A794" t="s">
        <v>837</v>
      </c>
      <c r="B794" t="s">
        <v>363</v>
      </c>
      <c r="C794" t="str">
        <f>IF(ISERROR(VLOOKUP(B794,'Country category'!$A$3:$A$50,1,FALSE)),"non-SSA","sub-Saharan Africa")</f>
        <v>non-SSA</v>
      </c>
      <c r="D794">
        <v>2019</v>
      </c>
      <c r="E794">
        <v>81.199999999999989</v>
      </c>
    </row>
    <row r="795" spans="1:5" hidden="1">
      <c r="A795" t="s">
        <v>837</v>
      </c>
      <c r="B795" t="s">
        <v>363</v>
      </c>
      <c r="C795" t="str">
        <f>IF(ISERROR(VLOOKUP(B795,'Country category'!$A$3:$A$50,1,FALSE)),"non-SSA","sub-Saharan Africa")</f>
        <v>non-SSA</v>
      </c>
      <c r="D795">
        <v>2020</v>
      </c>
      <c r="E795">
        <v>79.900000000000006</v>
      </c>
    </row>
    <row r="796" spans="1:5">
      <c r="A796" t="s">
        <v>754</v>
      </c>
      <c r="B796" t="s">
        <v>153</v>
      </c>
      <c r="C796" t="str">
        <f>IF(ISERROR(VLOOKUP(B796,'Country category'!$A$3:$A$50,1,FALSE)),"non-SSA","sub-Saharan Africa")</f>
        <v>sub-Saharan Africa</v>
      </c>
      <c r="D796">
        <v>2006</v>
      </c>
      <c r="E796">
        <v>27.2</v>
      </c>
    </row>
    <row r="797" spans="1:5">
      <c r="A797" t="s">
        <v>754</v>
      </c>
      <c r="B797" t="s">
        <v>153</v>
      </c>
      <c r="C797" t="str">
        <f>IF(ISERROR(VLOOKUP(B797,'Country category'!$A$3:$A$50,1,FALSE)),"non-SSA","sub-Saharan Africa")</f>
        <v>sub-Saharan Africa</v>
      </c>
      <c r="D797">
        <v>2007</v>
      </c>
      <c r="E797">
        <v>28.6</v>
      </c>
    </row>
    <row r="798" spans="1:5">
      <c r="A798" t="s">
        <v>754</v>
      </c>
      <c r="B798" t="s">
        <v>153</v>
      </c>
      <c r="C798" t="str">
        <f>IF(ISERROR(VLOOKUP(B798,'Country category'!$A$3:$A$50,1,FALSE)),"non-SSA","sub-Saharan Africa")</f>
        <v>sub-Saharan Africa</v>
      </c>
      <c r="D798">
        <v>2008</v>
      </c>
      <c r="E798">
        <v>30</v>
      </c>
    </row>
    <row r="799" spans="1:5">
      <c r="A799" t="s">
        <v>754</v>
      </c>
      <c r="B799" t="s">
        <v>153</v>
      </c>
      <c r="C799" t="str">
        <f>IF(ISERROR(VLOOKUP(B799,'Country category'!$A$3:$A$50,1,FALSE)),"non-SSA","sub-Saharan Africa")</f>
        <v>sub-Saharan Africa</v>
      </c>
      <c r="D799">
        <v>2009</v>
      </c>
      <c r="E799">
        <v>31.45</v>
      </c>
    </row>
    <row r="800" spans="1:5">
      <c r="A800" t="s">
        <v>754</v>
      </c>
      <c r="B800" t="s">
        <v>153</v>
      </c>
      <c r="C800" t="str">
        <f>IF(ISERROR(VLOOKUP(B800,'Country category'!$A$3:$A$50,1,FALSE)),"non-SSA","sub-Saharan Africa")</f>
        <v>sub-Saharan Africa</v>
      </c>
      <c r="D800">
        <v>2010</v>
      </c>
      <c r="E800">
        <v>32.9</v>
      </c>
    </row>
    <row r="801" spans="1:5">
      <c r="A801" t="s">
        <v>754</v>
      </c>
      <c r="B801" t="s">
        <v>153</v>
      </c>
      <c r="C801" t="str">
        <f>IF(ISERROR(VLOOKUP(B801,'Country category'!$A$3:$A$50,1,FALSE)),"non-SSA","sub-Saharan Africa")</f>
        <v>sub-Saharan Africa</v>
      </c>
      <c r="D801">
        <v>2011</v>
      </c>
      <c r="E801">
        <v>34.799999999999997</v>
      </c>
    </row>
    <row r="802" spans="1:5">
      <c r="A802" t="s">
        <v>754</v>
      </c>
      <c r="B802" t="s">
        <v>153</v>
      </c>
      <c r="C802" t="str">
        <f>IF(ISERROR(VLOOKUP(B802,'Country category'!$A$3:$A$50,1,FALSE)),"non-SSA","sub-Saharan Africa")</f>
        <v>sub-Saharan Africa</v>
      </c>
      <c r="D802">
        <v>2012</v>
      </c>
      <c r="E802">
        <v>35.6</v>
      </c>
    </row>
    <row r="803" spans="1:5">
      <c r="A803" t="s">
        <v>754</v>
      </c>
      <c r="B803" t="s">
        <v>153</v>
      </c>
      <c r="C803" t="str">
        <f>IF(ISERROR(VLOOKUP(B803,'Country category'!$A$3:$A$50,1,FALSE)),"non-SSA","sub-Saharan Africa")</f>
        <v>sub-Saharan Africa</v>
      </c>
      <c r="D803">
        <v>2013</v>
      </c>
      <c r="E803">
        <v>37.599999999999987</v>
      </c>
    </row>
    <row r="804" spans="1:5">
      <c r="A804" t="s">
        <v>754</v>
      </c>
      <c r="B804" t="s">
        <v>153</v>
      </c>
      <c r="C804" t="str">
        <f>IF(ISERROR(VLOOKUP(B804,'Country category'!$A$3:$A$50,1,FALSE)),"non-SSA","sub-Saharan Africa")</f>
        <v>sub-Saharan Africa</v>
      </c>
      <c r="D804">
        <v>2014</v>
      </c>
      <c r="E804">
        <v>37.599999999999987</v>
      </c>
    </row>
    <row r="805" spans="1:5">
      <c r="A805" t="s">
        <v>754</v>
      </c>
      <c r="B805" t="s">
        <v>153</v>
      </c>
      <c r="C805" t="str">
        <f>IF(ISERROR(VLOOKUP(B805,'Country category'!$A$3:$A$50,1,FALSE)),"non-SSA","sub-Saharan Africa")</f>
        <v>sub-Saharan Africa</v>
      </c>
      <c r="D805">
        <v>2015</v>
      </c>
      <c r="E805">
        <v>37.599999999999987</v>
      </c>
    </row>
    <row r="806" spans="1:5">
      <c r="A806" t="s">
        <v>754</v>
      </c>
      <c r="B806" t="s">
        <v>153</v>
      </c>
      <c r="C806" t="str">
        <f>IF(ISERROR(VLOOKUP(B806,'Country category'!$A$3:$A$50,1,FALSE)),"non-SSA","sub-Saharan Africa")</f>
        <v>sub-Saharan Africa</v>
      </c>
      <c r="D806">
        <v>2016</v>
      </c>
      <c r="E806">
        <v>37.400000000000013</v>
      </c>
    </row>
    <row r="807" spans="1:5">
      <c r="A807" t="s">
        <v>754</v>
      </c>
      <c r="B807" t="s">
        <v>153</v>
      </c>
      <c r="C807" t="str">
        <f>IF(ISERROR(VLOOKUP(B807,'Country category'!$A$3:$A$50,1,FALSE)),"non-SSA","sub-Saharan Africa")</f>
        <v>sub-Saharan Africa</v>
      </c>
      <c r="D807">
        <v>2017</v>
      </c>
      <c r="E807">
        <v>36.1</v>
      </c>
    </row>
    <row r="808" spans="1:5">
      <c r="A808" t="s">
        <v>754</v>
      </c>
      <c r="B808" t="s">
        <v>153</v>
      </c>
      <c r="C808" t="str">
        <f>IF(ISERROR(VLOOKUP(B808,'Country category'!$A$3:$A$50,1,FALSE)),"non-SSA","sub-Saharan Africa")</f>
        <v>sub-Saharan Africa</v>
      </c>
      <c r="D808">
        <v>2018</v>
      </c>
      <c r="E808">
        <v>36.1</v>
      </c>
    </row>
    <row r="809" spans="1:5">
      <c r="A809" t="s">
        <v>754</v>
      </c>
      <c r="B809" t="s">
        <v>153</v>
      </c>
      <c r="C809" t="str">
        <f>IF(ISERROR(VLOOKUP(B809,'Country category'!$A$3:$A$50,1,FALSE)),"non-SSA","sub-Saharan Africa")</f>
        <v>sub-Saharan Africa</v>
      </c>
      <c r="D809">
        <v>2019</v>
      </c>
      <c r="E809">
        <v>36.1</v>
      </c>
    </row>
    <row r="810" spans="1:5">
      <c r="A810" t="s">
        <v>754</v>
      </c>
      <c r="B810" t="s">
        <v>153</v>
      </c>
      <c r="C810" t="str">
        <f>IF(ISERROR(VLOOKUP(B810,'Country category'!$A$3:$A$50,1,FALSE)),"non-SSA","sub-Saharan Africa")</f>
        <v>sub-Saharan Africa</v>
      </c>
      <c r="D810">
        <v>2020</v>
      </c>
      <c r="E810">
        <v>35.4</v>
      </c>
    </row>
    <row r="811" spans="1:5" hidden="1">
      <c r="A811" t="s">
        <v>838</v>
      </c>
      <c r="B811" t="s">
        <v>839</v>
      </c>
      <c r="C811" t="str">
        <f>IF(ISERROR(VLOOKUP(B811,'Country category'!$A$3:$A$50,1,FALSE)),"non-SSA","sub-Saharan Africa")</f>
        <v>non-SSA</v>
      </c>
      <c r="D811">
        <v>2006</v>
      </c>
      <c r="E811">
        <v>43.9</v>
      </c>
    </row>
    <row r="812" spans="1:5" hidden="1">
      <c r="A812" t="s">
        <v>838</v>
      </c>
      <c r="B812" t="s">
        <v>839</v>
      </c>
      <c r="C812" t="str">
        <f>IF(ISERROR(VLOOKUP(B812,'Country category'!$A$3:$A$50,1,FALSE)),"non-SSA","sub-Saharan Africa")</f>
        <v>non-SSA</v>
      </c>
      <c r="D812">
        <v>2007</v>
      </c>
      <c r="E812">
        <v>42.9</v>
      </c>
    </row>
    <row r="813" spans="1:5" hidden="1">
      <c r="A813" t="s">
        <v>838</v>
      </c>
      <c r="B813" t="s">
        <v>839</v>
      </c>
      <c r="C813" t="str">
        <f>IF(ISERROR(VLOOKUP(B813,'Country category'!$A$3:$A$50,1,FALSE)),"non-SSA","sub-Saharan Africa")</f>
        <v>non-SSA</v>
      </c>
      <c r="D813">
        <v>2008</v>
      </c>
      <c r="E813">
        <v>41.900000000000013</v>
      </c>
    </row>
    <row r="814" spans="1:5" hidden="1">
      <c r="A814" t="s">
        <v>838</v>
      </c>
      <c r="B814" t="s">
        <v>839</v>
      </c>
      <c r="C814" t="str">
        <f>IF(ISERROR(VLOOKUP(B814,'Country category'!$A$3:$A$50,1,FALSE)),"non-SSA","sub-Saharan Africa")</f>
        <v>non-SSA</v>
      </c>
      <c r="D814">
        <v>2009</v>
      </c>
      <c r="E814">
        <v>37.85</v>
      </c>
    </row>
    <row r="815" spans="1:5" hidden="1">
      <c r="A815" t="s">
        <v>838</v>
      </c>
      <c r="B815" t="s">
        <v>839</v>
      </c>
      <c r="C815" t="str">
        <f>IF(ISERROR(VLOOKUP(B815,'Country category'!$A$3:$A$50,1,FALSE)),"non-SSA","sub-Saharan Africa")</f>
        <v>non-SSA</v>
      </c>
      <c r="D815">
        <v>2010</v>
      </c>
      <c r="E815">
        <v>33.799999999999997</v>
      </c>
    </row>
    <row r="816" spans="1:5" hidden="1">
      <c r="A816" t="s">
        <v>838</v>
      </c>
      <c r="B816" t="s">
        <v>839</v>
      </c>
      <c r="C816" t="str">
        <f>IF(ISERROR(VLOOKUP(B816,'Country category'!$A$3:$A$50,1,FALSE)),"non-SSA","sub-Saharan Africa")</f>
        <v>non-SSA</v>
      </c>
      <c r="D816">
        <v>2011</v>
      </c>
      <c r="E816">
        <v>33.799999999999997</v>
      </c>
    </row>
    <row r="817" spans="1:5" hidden="1">
      <c r="A817" t="s">
        <v>838</v>
      </c>
      <c r="B817" t="s">
        <v>839</v>
      </c>
      <c r="C817" t="str">
        <f>IF(ISERROR(VLOOKUP(B817,'Country category'!$A$3:$A$50,1,FALSE)),"non-SSA","sub-Saharan Africa")</f>
        <v>non-SSA</v>
      </c>
      <c r="D817">
        <v>2012</v>
      </c>
      <c r="E817">
        <v>33.1</v>
      </c>
    </row>
    <row r="818" spans="1:5" hidden="1">
      <c r="A818" t="s">
        <v>838</v>
      </c>
      <c r="B818" t="s">
        <v>839</v>
      </c>
      <c r="C818" t="str">
        <f>IF(ISERROR(VLOOKUP(B818,'Country category'!$A$3:$A$50,1,FALSE)),"non-SSA","sub-Saharan Africa")</f>
        <v>non-SSA</v>
      </c>
      <c r="D818">
        <v>2013</v>
      </c>
      <c r="E818">
        <v>33.1</v>
      </c>
    </row>
    <row r="819" spans="1:5" hidden="1">
      <c r="A819" t="s">
        <v>838</v>
      </c>
      <c r="B819" t="s">
        <v>839</v>
      </c>
      <c r="C819" t="str">
        <f>IF(ISERROR(VLOOKUP(B819,'Country category'!$A$3:$A$50,1,FALSE)),"non-SSA","sub-Saharan Africa")</f>
        <v>non-SSA</v>
      </c>
      <c r="D819">
        <v>2014</v>
      </c>
      <c r="E819">
        <v>30.5</v>
      </c>
    </row>
    <row r="820" spans="1:5" hidden="1">
      <c r="A820" t="s">
        <v>838</v>
      </c>
      <c r="B820" t="s">
        <v>839</v>
      </c>
      <c r="C820" t="str">
        <f>IF(ISERROR(VLOOKUP(B820,'Country category'!$A$3:$A$50,1,FALSE)),"non-SSA","sub-Saharan Africa")</f>
        <v>non-SSA</v>
      </c>
      <c r="D820">
        <v>2015</v>
      </c>
      <c r="E820">
        <v>29.7</v>
      </c>
    </row>
    <row r="821" spans="1:5" hidden="1">
      <c r="A821" t="s">
        <v>838</v>
      </c>
      <c r="B821" t="s">
        <v>839</v>
      </c>
      <c r="C821" t="str">
        <f>IF(ISERROR(VLOOKUP(B821,'Country category'!$A$3:$A$50,1,FALSE)),"non-SSA","sub-Saharan Africa")</f>
        <v>non-SSA</v>
      </c>
      <c r="D821">
        <v>2016</v>
      </c>
      <c r="E821">
        <v>29.1</v>
      </c>
    </row>
    <row r="822" spans="1:5" hidden="1">
      <c r="A822" t="s">
        <v>838</v>
      </c>
      <c r="B822" t="s">
        <v>839</v>
      </c>
      <c r="C822" t="str">
        <f>IF(ISERROR(VLOOKUP(B822,'Country category'!$A$3:$A$50,1,FALSE)),"non-SSA","sub-Saharan Africa")</f>
        <v>non-SSA</v>
      </c>
      <c r="D822">
        <v>2017</v>
      </c>
      <c r="E822">
        <v>40.599999999999987</v>
      </c>
    </row>
    <row r="823" spans="1:5" hidden="1">
      <c r="A823" t="s">
        <v>838</v>
      </c>
      <c r="B823" t="s">
        <v>839</v>
      </c>
      <c r="C823" t="str">
        <f>IF(ISERROR(VLOOKUP(B823,'Country category'!$A$3:$A$50,1,FALSE)),"non-SSA","sub-Saharan Africa")</f>
        <v>non-SSA</v>
      </c>
      <c r="D823">
        <v>2018</v>
      </c>
      <c r="E823">
        <v>43.099999999999987</v>
      </c>
    </row>
    <row r="824" spans="1:5" hidden="1">
      <c r="A824" t="s">
        <v>838</v>
      </c>
      <c r="B824" t="s">
        <v>839</v>
      </c>
      <c r="C824" t="str">
        <f>IF(ISERROR(VLOOKUP(B824,'Country category'!$A$3:$A$50,1,FALSE)),"non-SSA","sub-Saharan Africa")</f>
        <v>non-SSA</v>
      </c>
      <c r="D824">
        <v>2019</v>
      </c>
      <c r="E824">
        <v>43.3</v>
      </c>
    </row>
    <row r="825" spans="1:5" hidden="1">
      <c r="A825" t="s">
        <v>838</v>
      </c>
      <c r="B825" t="s">
        <v>839</v>
      </c>
      <c r="C825" t="str">
        <f>IF(ISERROR(VLOOKUP(B825,'Country category'!$A$3:$A$50,1,FALSE)),"non-SSA","sub-Saharan Africa")</f>
        <v>non-SSA</v>
      </c>
      <c r="D825">
        <v>2020</v>
      </c>
      <c r="E825">
        <v>44.900000000000013</v>
      </c>
    </row>
    <row r="826" spans="1:5" hidden="1">
      <c r="A826" t="s">
        <v>794</v>
      </c>
      <c r="B826" t="s">
        <v>372</v>
      </c>
      <c r="C826" t="str">
        <f>IF(ISERROR(VLOOKUP(B826,'Country category'!$A$3:$A$50,1,FALSE)),"non-SSA","sub-Saharan Africa")</f>
        <v>non-SSA</v>
      </c>
      <c r="D826">
        <v>2006</v>
      </c>
      <c r="E826">
        <v>49</v>
      </c>
    </row>
    <row r="827" spans="1:5" hidden="1">
      <c r="A827" t="s">
        <v>794</v>
      </c>
      <c r="B827" t="s">
        <v>372</v>
      </c>
      <c r="C827" t="str">
        <f>IF(ISERROR(VLOOKUP(B827,'Country category'!$A$3:$A$50,1,FALSE)),"non-SSA","sub-Saharan Africa")</f>
        <v>non-SSA</v>
      </c>
      <c r="D827">
        <v>2007</v>
      </c>
      <c r="E827">
        <v>47.6</v>
      </c>
    </row>
    <row r="828" spans="1:5" hidden="1">
      <c r="A828" t="s">
        <v>794</v>
      </c>
      <c r="B828" t="s">
        <v>372</v>
      </c>
      <c r="C828" t="str">
        <f>IF(ISERROR(VLOOKUP(B828,'Country category'!$A$3:$A$50,1,FALSE)),"non-SSA","sub-Saharan Africa")</f>
        <v>non-SSA</v>
      </c>
      <c r="D828">
        <v>2008</v>
      </c>
      <c r="E828">
        <v>46.2</v>
      </c>
    </row>
    <row r="829" spans="1:5" hidden="1">
      <c r="A829" t="s">
        <v>794</v>
      </c>
      <c r="B829" t="s">
        <v>372</v>
      </c>
      <c r="C829" t="str">
        <f>IF(ISERROR(VLOOKUP(B829,'Country category'!$A$3:$A$50,1,FALSE)),"non-SSA","sub-Saharan Africa")</f>
        <v>non-SSA</v>
      </c>
      <c r="D829">
        <v>2009</v>
      </c>
      <c r="E829">
        <v>46.05</v>
      </c>
    </row>
    <row r="830" spans="1:5" hidden="1">
      <c r="A830" t="s">
        <v>794</v>
      </c>
      <c r="B830" t="s">
        <v>372</v>
      </c>
      <c r="C830" t="str">
        <f>IF(ISERROR(VLOOKUP(B830,'Country category'!$A$3:$A$50,1,FALSE)),"non-SSA","sub-Saharan Africa")</f>
        <v>non-SSA</v>
      </c>
      <c r="D830">
        <v>2010</v>
      </c>
      <c r="E830">
        <v>45.9</v>
      </c>
    </row>
    <row r="831" spans="1:5" hidden="1">
      <c r="A831" t="s">
        <v>794</v>
      </c>
      <c r="B831" t="s">
        <v>372</v>
      </c>
      <c r="C831" t="str">
        <f>IF(ISERROR(VLOOKUP(B831,'Country category'!$A$3:$A$50,1,FALSE)),"non-SSA","sub-Saharan Africa")</f>
        <v>non-SSA</v>
      </c>
      <c r="D831">
        <v>2011</v>
      </c>
      <c r="E831">
        <v>47.400000000000013</v>
      </c>
    </row>
    <row r="832" spans="1:5" hidden="1">
      <c r="A832" t="s">
        <v>794</v>
      </c>
      <c r="B832" t="s">
        <v>372</v>
      </c>
      <c r="C832" t="str">
        <f>IF(ISERROR(VLOOKUP(B832,'Country category'!$A$3:$A$50,1,FALSE)),"non-SSA","sub-Saharan Africa")</f>
        <v>non-SSA</v>
      </c>
      <c r="D832">
        <v>2012</v>
      </c>
      <c r="E832">
        <v>55.3</v>
      </c>
    </row>
    <row r="833" spans="1:5" hidden="1">
      <c r="A833" t="s">
        <v>794</v>
      </c>
      <c r="B833" t="s">
        <v>372</v>
      </c>
      <c r="C833" t="str">
        <f>IF(ISERROR(VLOOKUP(B833,'Country category'!$A$3:$A$50,1,FALSE)),"non-SSA","sub-Saharan Africa")</f>
        <v>non-SSA</v>
      </c>
      <c r="D833">
        <v>2013</v>
      </c>
      <c r="E833">
        <v>59.5</v>
      </c>
    </row>
    <row r="834" spans="1:5" hidden="1">
      <c r="A834" t="s">
        <v>794</v>
      </c>
      <c r="B834" t="s">
        <v>372</v>
      </c>
      <c r="C834" t="str">
        <f>IF(ISERROR(VLOOKUP(B834,'Country category'!$A$3:$A$50,1,FALSE)),"non-SSA","sub-Saharan Africa")</f>
        <v>non-SSA</v>
      </c>
      <c r="D834">
        <v>2014</v>
      </c>
      <c r="E834">
        <v>58.2</v>
      </c>
    </row>
    <row r="835" spans="1:5" hidden="1">
      <c r="A835" t="s">
        <v>794</v>
      </c>
      <c r="B835" t="s">
        <v>372</v>
      </c>
      <c r="C835" t="str">
        <f>IF(ISERROR(VLOOKUP(B835,'Country category'!$A$3:$A$50,1,FALSE)),"non-SSA","sub-Saharan Africa")</f>
        <v>non-SSA</v>
      </c>
      <c r="D835">
        <v>2015</v>
      </c>
      <c r="E835">
        <v>58.8</v>
      </c>
    </row>
    <row r="836" spans="1:5" hidden="1">
      <c r="A836" t="s">
        <v>794</v>
      </c>
      <c r="B836" t="s">
        <v>372</v>
      </c>
      <c r="C836" t="str">
        <f>IF(ISERROR(VLOOKUP(B836,'Country category'!$A$3:$A$50,1,FALSE)),"non-SSA","sub-Saharan Africa")</f>
        <v>non-SSA</v>
      </c>
      <c r="D836">
        <v>2016</v>
      </c>
      <c r="E836">
        <v>59.3</v>
      </c>
    </row>
    <row r="837" spans="1:5" hidden="1">
      <c r="A837" t="s">
        <v>794</v>
      </c>
      <c r="B837" t="s">
        <v>372</v>
      </c>
      <c r="C837" t="str">
        <f>IF(ISERROR(VLOOKUP(B837,'Country category'!$A$3:$A$50,1,FALSE)),"non-SSA","sub-Saharan Africa")</f>
        <v>non-SSA</v>
      </c>
      <c r="D837">
        <v>2017</v>
      </c>
      <c r="E837">
        <v>59.3</v>
      </c>
    </row>
    <row r="838" spans="1:5" hidden="1">
      <c r="A838" t="s">
        <v>794</v>
      </c>
      <c r="B838" t="s">
        <v>372</v>
      </c>
      <c r="C838" t="str">
        <f>IF(ISERROR(VLOOKUP(B838,'Country category'!$A$3:$A$50,1,FALSE)),"non-SSA","sub-Saharan Africa")</f>
        <v>non-SSA</v>
      </c>
      <c r="D838">
        <v>2018</v>
      </c>
      <c r="E838">
        <v>55</v>
      </c>
    </row>
    <row r="839" spans="1:5" hidden="1">
      <c r="A839" t="s">
        <v>794</v>
      </c>
      <c r="B839" t="s">
        <v>372</v>
      </c>
      <c r="C839" t="str">
        <f>IF(ISERROR(VLOOKUP(B839,'Country category'!$A$3:$A$50,1,FALSE)),"non-SSA","sub-Saharan Africa")</f>
        <v>non-SSA</v>
      </c>
      <c r="D839">
        <v>2019</v>
      </c>
      <c r="E839">
        <v>54.2</v>
      </c>
    </row>
    <row r="840" spans="1:5" hidden="1">
      <c r="A840" t="s">
        <v>794</v>
      </c>
      <c r="B840" t="s">
        <v>372</v>
      </c>
      <c r="C840" t="str">
        <f>IF(ISERROR(VLOOKUP(B840,'Country category'!$A$3:$A$50,1,FALSE)),"non-SSA","sub-Saharan Africa")</f>
        <v>non-SSA</v>
      </c>
      <c r="D840">
        <v>2020</v>
      </c>
      <c r="E840">
        <v>53.099999999999987</v>
      </c>
    </row>
    <row r="841" spans="1:5" hidden="1">
      <c r="A841" t="s">
        <v>840</v>
      </c>
      <c r="B841" t="s">
        <v>321</v>
      </c>
      <c r="C841" t="str">
        <f>IF(ISERROR(VLOOKUP(B841,'Country category'!$A$3:$A$50,1,FALSE)),"non-SSA","sub-Saharan Africa")</f>
        <v>non-SSA</v>
      </c>
      <c r="D841">
        <v>2006</v>
      </c>
      <c r="E841">
        <v>88.2</v>
      </c>
    </row>
    <row r="842" spans="1:5" hidden="1">
      <c r="A842" t="s">
        <v>840</v>
      </c>
      <c r="B842" t="s">
        <v>321</v>
      </c>
      <c r="C842" t="str">
        <f>IF(ISERROR(VLOOKUP(B842,'Country category'!$A$3:$A$50,1,FALSE)),"non-SSA","sub-Saharan Africa")</f>
        <v>non-SSA</v>
      </c>
      <c r="D842">
        <v>2007</v>
      </c>
      <c r="E842">
        <v>88.2</v>
      </c>
    </row>
    <row r="843" spans="1:5" hidden="1">
      <c r="A843" t="s">
        <v>840</v>
      </c>
      <c r="B843" t="s">
        <v>321</v>
      </c>
      <c r="C843" t="str">
        <f>IF(ISERROR(VLOOKUP(B843,'Country category'!$A$3:$A$50,1,FALSE)),"non-SSA","sub-Saharan Africa")</f>
        <v>non-SSA</v>
      </c>
      <c r="D843">
        <v>2008</v>
      </c>
      <c r="E843">
        <v>88.2</v>
      </c>
    </row>
    <row r="844" spans="1:5" hidden="1">
      <c r="A844" t="s">
        <v>840</v>
      </c>
      <c r="B844" t="s">
        <v>321</v>
      </c>
      <c r="C844" t="str">
        <f>IF(ISERROR(VLOOKUP(B844,'Country category'!$A$3:$A$50,1,FALSE)),"non-SSA","sub-Saharan Africa")</f>
        <v>non-SSA</v>
      </c>
      <c r="D844">
        <v>2009</v>
      </c>
      <c r="E844">
        <v>86</v>
      </c>
    </row>
    <row r="845" spans="1:5" hidden="1">
      <c r="A845" t="s">
        <v>840</v>
      </c>
      <c r="B845" t="s">
        <v>321</v>
      </c>
      <c r="C845" t="str">
        <f>IF(ISERROR(VLOOKUP(B845,'Country category'!$A$3:$A$50,1,FALSE)),"non-SSA","sub-Saharan Africa")</f>
        <v>non-SSA</v>
      </c>
      <c r="D845">
        <v>2010</v>
      </c>
      <c r="E845">
        <v>83.800000000000011</v>
      </c>
    </row>
    <row r="846" spans="1:5" hidden="1">
      <c r="A846" t="s">
        <v>840</v>
      </c>
      <c r="B846" t="s">
        <v>321</v>
      </c>
      <c r="C846" t="str">
        <f>IF(ISERROR(VLOOKUP(B846,'Country category'!$A$3:$A$50,1,FALSE)),"non-SSA","sub-Saharan Africa")</f>
        <v>non-SSA</v>
      </c>
      <c r="D846">
        <v>2011</v>
      </c>
      <c r="E846">
        <v>83.4</v>
      </c>
    </row>
    <row r="847" spans="1:5" hidden="1">
      <c r="A847" t="s">
        <v>840</v>
      </c>
      <c r="B847" t="s">
        <v>321</v>
      </c>
      <c r="C847" t="str">
        <f>IF(ISERROR(VLOOKUP(B847,'Country category'!$A$3:$A$50,1,FALSE)),"non-SSA","sub-Saharan Africa")</f>
        <v>non-SSA</v>
      </c>
      <c r="D847">
        <v>2012</v>
      </c>
      <c r="E847">
        <v>83.4</v>
      </c>
    </row>
    <row r="848" spans="1:5" hidden="1">
      <c r="A848" t="s">
        <v>840</v>
      </c>
      <c r="B848" t="s">
        <v>321</v>
      </c>
      <c r="C848" t="str">
        <f>IF(ISERROR(VLOOKUP(B848,'Country category'!$A$3:$A$50,1,FALSE)),"non-SSA","sub-Saharan Africa")</f>
        <v>non-SSA</v>
      </c>
      <c r="D848">
        <v>2013</v>
      </c>
      <c r="E848">
        <v>83.100000000000009</v>
      </c>
    </row>
    <row r="849" spans="1:5" hidden="1">
      <c r="A849" t="s">
        <v>840</v>
      </c>
      <c r="B849" t="s">
        <v>321</v>
      </c>
      <c r="C849" t="str">
        <f>IF(ISERROR(VLOOKUP(B849,'Country category'!$A$3:$A$50,1,FALSE)),"non-SSA","sub-Saharan Africa")</f>
        <v>non-SSA</v>
      </c>
      <c r="D849">
        <v>2014</v>
      </c>
      <c r="E849">
        <v>86.4</v>
      </c>
    </row>
    <row r="850" spans="1:5" hidden="1">
      <c r="A850" t="s">
        <v>840</v>
      </c>
      <c r="B850" t="s">
        <v>321</v>
      </c>
      <c r="C850" t="str">
        <f>IF(ISERROR(VLOOKUP(B850,'Country category'!$A$3:$A$50,1,FALSE)),"non-SSA","sub-Saharan Africa")</f>
        <v>non-SSA</v>
      </c>
      <c r="D850">
        <v>2015</v>
      </c>
      <c r="E850">
        <v>86.4</v>
      </c>
    </row>
    <row r="851" spans="1:5" hidden="1">
      <c r="A851" t="s">
        <v>840</v>
      </c>
      <c r="B851" t="s">
        <v>321</v>
      </c>
      <c r="C851" t="str">
        <f>IF(ISERROR(VLOOKUP(B851,'Country category'!$A$3:$A$50,1,FALSE)),"non-SSA","sub-Saharan Africa")</f>
        <v>non-SSA</v>
      </c>
      <c r="D851">
        <v>2016</v>
      </c>
      <c r="E851">
        <v>86.300000000000011</v>
      </c>
    </row>
    <row r="852" spans="1:5" hidden="1">
      <c r="A852" t="s">
        <v>840</v>
      </c>
      <c r="B852" t="s">
        <v>321</v>
      </c>
      <c r="C852" t="str">
        <f>IF(ISERROR(VLOOKUP(B852,'Country category'!$A$3:$A$50,1,FALSE)),"non-SSA","sub-Saharan Africa")</f>
        <v>non-SSA</v>
      </c>
      <c r="D852">
        <v>2017</v>
      </c>
      <c r="E852">
        <v>86.1</v>
      </c>
    </row>
    <row r="853" spans="1:5" hidden="1">
      <c r="A853" t="s">
        <v>840</v>
      </c>
      <c r="B853" t="s">
        <v>321</v>
      </c>
      <c r="C853" t="str">
        <f>IF(ISERROR(VLOOKUP(B853,'Country category'!$A$3:$A$50,1,FALSE)),"non-SSA","sub-Saharan Africa")</f>
        <v>non-SSA</v>
      </c>
      <c r="D853">
        <v>2018</v>
      </c>
      <c r="E853">
        <v>86.8</v>
      </c>
    </row>
    <row r="854" spans="1:5" hidden="1">
      <c r="A854" t="s">
        <v>840</v>
      </c>
      <c r="B854" t="s">
        <v>321</v>
      </c>
      <c r="C854" t="str">
        <f>IF(ISERROR(VLOOKUP(B854,'Country category'!$A$3:$A$50,1,FALSE)),"non-SSA","sub-Saharan Africa")</f>
        <v>non-SSA</v>
      </c>
      <c r="D854">
        <v>2019</v>
      </c>
      <c r="E854">
        <v>86.8</v>
      </c>
    </row>
    <row r="855" spans="1:5" hidden="1">
      <c r="A855" t="s">
        <v>840</v>
      </c>
      <c r="B855" t="s">
        <v>321</v>
      </c>
      <c r="C855" t="str">
        <f>IF(ISERROR(VLOOKUP(B855,'Country category'!$A$3:$A$50,1,FALSE)),"non-SSA","sub-Saharan Africa")</f>
        <v>non-SSA</v>
      </c>
      <c r="D855">
        <v>2020</v>
      </c>
      <c r="E855">
        <v>86.7</v>
      </c>
    </row>
    <row r="856" spans="1:5">
      <c r="A856" t="s">
        <v>755</v>
      </c>
      <c r="B856" t="s">
        <v>155</v>
      </c>
      <c r="C856" t="str">
        <f>IF(ISERROR(VLOOKUP(B856,'Country category'!$A$3:$A$50,1,FALSE)),"non-SSA","sub-Saharan Africa")</f>
        <v>sub-Saharan Africa</v>
      </c>
      <c r="D856">
        <v>2006</v>
      </c>
      <c r="E856">
        <v>53.5</v>
      </c>
    </row>
    <row r="857" spans="1:5">
      <c r="A857" t="s">
        <v>755</v>
      </c>
      <c r="B857" t="s">
        <v>155</v>
      </c>
      <c r="C857" t="str">
        <f>IF(ISERROR(VLOOKUP(B857,'Country category'!$A$3:$A$50,1,FALSE)),"non-SSA","sub-Saharan Africa")</f>
        <v>sub-Saharan Africa</v>
      </c>
      <c r="D857">
        <v>2007</v>
      </c>
      <c r="E857">
        <v>53.5</v>
      </c>
    </row>
    <row r="858" spans="1:5">
      <c r="A858" t="s">
        <v>755</v>
      </c>
      <c r="B858" t="s">
        <v>155</v>
      </c>
      <c r="C858" t="str">
        <f>IF(ISERROR(VLOOKUP(B858,'Country category'!$A$3:$A$50,1,FALSE)),"non-SSA","sub-Saharan Africa")</f>
        <v>sub-Saharan Africa</v>
      </c>
      <c r="D858">
        <v>2008</v>
      </c>
      <c r="E858">
        <v>53.5</v>
      </c>
    </row>
    <row r="859" spans="1:5">
      <c r="A859" t="s">
        <v>755</v>
      </c>
      <c r="B859" t="s">
        <v>155</v>
      </c>
      <c r="C859" t="str">
        <f>IF(ISERROR(VLOOKUP(B859,'Country category'!$A$3:$A$50,1,FALSE)),"non-SSA","sub-Saharan Africa")</f>
        <v>sub-Saharan Africa</v>
      </c>
      <c r="D859">
        <v>2009</v>
      </c>
      <c r="E859">
        <v>56.85</v>
      </c>
    </row>
    <row r="860" spans="1:5">
      <c r="A860" t="s">
        <v>755</v>
      </c>
      <c r="B860" t="s">
        <v>155</v>
      </c>
      <c r="C860" t="str">
        <f>IF(ISERROR(VLOOKUP(B860,'Country category'!$A$3:$A$50,1,FALSE)),"non-SSA","sub-Saharan Africa")</f>
        <v>sub-Saharan Africa</v>
      </c>
      <c r="D860">
        <v>2010</v>
      </c>
      <c r="E860">
        <v>60.2</v>
      </c>
    </row>
    <row r="861" spans="1:5">
      <c r="A861" t="s">
        <v>755</v>
      </c>
      <c r="B861" t="s">
        <v>155</v>
      </c>
      <c r="C861" t="str">
        <f>IF(ISERROR(VLOOKUP(B861,'Country category'!$A$3:$A$50,1,FALSE)),"non-SSA","sub-Saharan Africa")</f>
        <v>sub-Saharan Africa</v>
      </c>
      <c r="D861">
        <v>2011</v>
      </c>
      <c r="E861">
        <v>60.2</v>
      </c>
    </row>
    <row r="862" spans="1:5">
      <c r="A862" t="s">
        <v>755</v>
      </c>
      <c r="B862" t="s">
        <v>155</v>
      </c>
      <c r="C862" t="str">
        <f>IF(ISERROR(VLOOKUP(B862,'Country category'!$A$3:$A$50,1,FALSE)),"non-SSA","sub-Saharan Africa")</f>
        <v>sub-Saharan Africa</v>
      </c>
      <c r="D862">
        <v>2012</v>
      </c>
      <c r="E862">
        <v>60.2</v>
      </c>
    </row>
    <row r="863" spans="1:5">
      <c r="A863" t="s">
        <v>755</v>
      </c>
      <c r="B863" t="s">
        <v>155</v>
      </c>
      <c r="C863" t="str">
        <f>IF(ISERROR(VLOOKUP(B863,'Country category'!$A$3:$A$50,1,FALSE)),"non-SSA","sub-Saharan Africa")</f>
        <v>sub-Saharan Africa</v>
      </c>
      <c r="D863">
        <v>2013</v>
      </c>
      <c r="E863">
        <v>63.3</v>
      </c>
    </row>
    <row r="864" spans="1:5">
      <c r="A864" t="s">
        <v>755</v>
      </c>
      <c r="B864" t="s">
        <v>155</v>
      </c>
      <c r="C864" t="str">
        <f>IF(ISERROR(VLOOKUP(B864,'Country category'!$A$3:$A$50,1,FALSE)),"non-SSA","sub-Saharan Africa")</f>
        <v>sub-Saharan Africa</v>
      </c>
      <c r="D864">
        <v>2014</v>
      </c>
      <c r="E864">
        <v>63.3</v>
      </c>
    </row>
    <row r="865" spans="1:5">
      <c r="A865" t="s">
        <v>755</v>
      </c>
      <c r="B865" t="s">
        <v>155</v>
      </c>
      <c r="C865" t="str">
        <f>IF(ISERROR(VLOOKUP(B865,'Country category'!$A$3:$A$50,1,FALSE)),"non-SSA","sub-Saharan Africa")</f>
        <v>sub-Saharan Africa</v>
      </c>
      <c r="D865">
        <v>2015</v>
      </c>
      <c r="E865">
        <v>68.600000000000009</v>
      </c>
    </row>
    <row r="866" spans="1:5">
      <c r="A866" t="s">
        <v>755</v>
      </c>
      <c r="B866" t="s">
        <v>155</v>
      </c>
      <c r="C866" t="str">
        <f>IF(ISERROR(VLOOKUP(B866,'Country category'!$A$3:$A$50,1,FALSE)),"non-SSA","sub-Saharan Africa")</f>
        <v>sub-Saharan Africa</v>
      </c>
      <c r="D866">
        <v>2016</v>
      </c>
      <c r="E866">
        <v>67.5</v>
      </c>
    </row>
    <row r="867" spans="1:5">
      <c r="A867" t="s">
        <v>755</v>
      </c>
      <c r="B867" t="s">
        <v>155</v>
      </c>
      <c r="C867" t="str">
        <f>IF(ISERROR(VLOOKUP(B867,'Country category'!$A$3:$A$50,1,FALSE)),"non-SSA","sub-Saharan Africa")</f>
        <v>sub-Saharan Africa</v>
      </c>
      <c r="D867">
        <v>2017</v>
      </c>
      <c r="E867">
        <v>66.900000000000006</v>
      </c>
    </row>
    <row r="868" spans="1:5">
      <c r="A868" t="s">
        <v>755</v>
      </c>
      <c r="B868" t="s">
        <v>155</v>
      </c>
      <c r="C868" t="str">
        <f>IF(ISERROR(VLOOKUP(B868,'Country category'!$A$3:$A$50,1,FALSE)),"non-SSA","sub-Saharan Africa")</f>
        <v>sub-Saharan Africa</v>
      </c>
      <c r="D868">
        <v>2018</v>
      </c>
      <c r="E868">
        <v>66.3</v>
      </c>
    </row>
    <row r="869" spans="1:5">
      <c r="A869" t="s">
        <v>755</v>
      </c>
      <c r="B869" t="s">
        <v>155</v>
      </c>
      <c r="C869" t="str">
        <f>IF(ISERROR(VLOOKUP(B869,'Country category'!$A$3:$A$50,1,FALSE)),"non-SSA","sub-Saharan Africa")</f>
        <v>sub-Saharan Africa</v>
      </c>
      <c r="D869">
        <v>2019</v>
      </c>
      <c r="E869">
        <v>66.3</v>
      </c>
    </row>
    <row r="870" spans="1:5">
      <c r="A870" t="s">
        <v>755</v>
      </c>
      <c r="B870" t="s">
        <v>155</v>
      </c>
      <c r="C870" t="str">
        <f>IF(ISERROR(VLOOKUP(B870,'Country category'!$A$3:$A$50,1,FALSE)),"non-SSA","sub-Saharan Africa")</f>
        <v>sub-Saharan Africa</v>
      </c>
      <c r="D870">
        <v>2020</v>
      </c>
      <c r="E870">
        <v>65</v>
      </c>
    </row>
    <row r="871" spans="1:5" hidden="1">
      <c r="A871" t="s">
        <v>841</v>
      </c>
      <c r="B871" t="s">
        <v>382</v>
      </c>
      <c r="C871" t="str">
        <f>IF(ISERROR(VLOOKUP(B871,'Country category'!$A$3:$A$50,1,FALSE)),"non-SSA","sub-Saharan Africa")</f>
        <v>non-SSA</v>
      </c>
      <c r="D871">
        <v>2006</v>
      </c>
      <c r="E871">
        <v>81.300000000000011</v>
      </c>
    </row>
    <row r="872" spans="1:5" hidden="1">
      <c r="A872" t="s">
        <v>841</v>
      </c>
      <c r="B872" t="s">
        <v>382</v>
      </c>
      <c r="C872" t="str">
        <f>IF(ISERROR(VLOOKUP(B872,'Country category'!$A$3:$A$50,1,FALSE)),"non-SSA","sub-Saharan Africa")</f>
        <v>non-SSA</v>
      </c>
      <c r="D872">
        <v>2007</v>
      </c>
      <c r="E872">
        <v>81.3</v>
      </c>
    </row>
    <row r="873" spans="1:5" hidden="1">
      <c r="A873" t="s">
        <v>841</v>
      </c>
      <c r="B873" t="s">
        <v>382</v>
      </c>
      <c r="C873" t="str">
        <f>IF(ISERROR(VLOOKUP(B873,'Country category'!$A$3:$A$50,1,FALSE)),"non-SSA","sub-Saharan Africa")</f>
        <v>non-SSA</v>
      </c>
      <c r="D873">
        <v>2008</v>
      </c>
      <c r="E873">
        <v>81.300000000000011</v>
      </c>
    </row>
    <row r="874" spans="1:5" hidden="1">
      <c r="A874" t="s">
        <v>841</v>
      </c>
      <c r="B874" t="s">
        <v>382</v>
      </c>
      <c r="C874" t="str">
        <f>IF(ISERROR(VLOOKUP(B874,'Country category'!$A$3:$A$50,1,FALSE)),"non-SSA","sub-Saharan Africa")</f>
        <v>non-SSA</v>
      </c>
      <c r="D874">
        <v>2009</v>
      </c>
      <c r="E874">
        <v>80.25</v>
      </c>
    </row>
    <row r="875" spans="1:5" hidden="1">
      <c r="A875" t="s">
        <v>841</v>
      </c>
      <c r="B875" t="s">
        <v>382</v>
      </c>
      <c r="C875" t="str">
        <f>IF(ISERROR(VLOOKUP(B875,'Country category'!$A$3:$A$50,1,FALSE)),"non-SSA","sub-Saharan Africa")</f>
        <v>non-SSA</v>
      </c>
      <c r="D875">
        <v>2010</v>
      </c>
      <c r="E875">
        <v>79.2</v>
      </c>
    </row>
    <row r="876" spans="1:5" hidden="1">
      <c r="A876" t="s">
        <v>841</v>
      </c>
      <c r="B876" t="s">
        <v>382</v>
      </c>
      <c r="C876" t="str">
        <f>IF(ISERROR(VLOOKUP(B876,'Country category'!$A$3:$A$50,1,FALSE)),"non-SSA","sub-Saharan Africa")</f>
        <v>non-SSA</v>
      </c>
      <c r="D876">
        <v>2011</v>
      </c>
      <c r="E876">
        <v>76.5</v>
      </c>
    </row>
    <row r="877" spans="1:5" hidden="1">
      <c r="A877" t="s">
        <v>841</v>
      </c>
      <c r="B877" t="s">
        <v>382</v>
      </c>
      <c r="C877" t="str">
        <f>IF(ISERROR(VLOOKUP(B877,'Country category'!$A$3:$A$50,1,FALSE)),"non-SSA","sub-Saharan Africa")</f>
        <v>non-SSA</v>
      </c>
      <c r="D877">
        <v>2012</v>
      </c>
      <c r="E877">
        <v>76.5</v>
      </c>
    </row>
    <row r="878" spans="1:5" hidden="1">
      <c r="A878" t="s">
        <v>841</v>
      </c>
      <c r="B878" t="s">
        <v>382</v>
      </c>
      <c r="C878" t="str">
        <f>IF(ISERROR(VLOOKUP(B878,'Country category'!$A$3:$A$50,1,FALSE)),"non-SSA","sub-Saharan Africa")</f>
        <v>non-SSA</v>
      </c>
      <c r="D878">
        <v>2013</v>
      </c>
      <c r="E878">
        <v>76.5</v>
      </c>
    </row>
    <row r="879" spans="1:5" hidden="1">
      <c r="A879" t="s">
        <v>841</v>
      </c>
      <c r="B879" t="s">
        <v>382</v>
      </c>
      <c r="C879" t="str">
        <f>IF(ISERROR(VLOOKUP(B879,'Country category'!$A$3:$A$50,1,FALSE)),"non-SSA","sub-Saharan Africa")</f>
        <v>non-SSA</v>
      </c>
      <c r="D879">
        <v>2014</v>
      </c>
      <c r="E879">
        <v>74.5</v>
      </c>
    </row>
    <row r="880" spans="1:5" hidden="1">
      <c r="A880" t="s">
        <v>841</v>
      </c>
      <c r="B880" t="s">
        <v>382</v>
      </c>
      <c r="C880" t="str">
        <f>IF(ISERROR(VLOOKUP(B880,'Country category'!$A$3:$A$50,1,FALSE)),"non-SSA","sub-Saharan Africa")</f>
        <v>non-SSA</v>
      </c>
      <c r="D880">
        <v>2015</v>
      </c>
      <c r="E880">
        <v>74.5</v>
      </c>
    </row>
    <row r="881" spans="1:5" hidden="1">
      <c r="A881" t="s">
        <v>841</v>
      </c>
      <c r="B881" t="s">
        <v>382</v>
      </c>
      <c r="C881" t="str">
        <f>IF(ISERROR(VLOOKUP(B881,'Country category'!$A$3:$A$50,1,FALSE)),"non-SSA","sub-Saharan Africa")</f>
        <v>non-SSA</v>
      </c>
      <c r="D881">
        <v>2016</v>
      </c>
      <c r="E881">
        <v>72.300000000000011</v>
      </c>
    </row>
    <row r="882" spans="1:5" hidden="1">
      <c r="A882" t="s">
        <v>841</v>
      </c>
      <c r="B882" t="s">
        <v>382</v>
      </c>
      <c r="C882" t="str">
        <f>IF(ISERROR(VLOOKUP(B882,'Country category'!$A$3:$A$50,1,FALSE)),"non-SSA","sub-Saharan Africa")</f>
        <v>non-SSA</v>
      </c>
      <c r="D882">
        <v>2017</v>
      </c>
      <c r="E882">
        <v>72.900000000000006</v>
      </c>
    </row>
    <row r="883" spans="1:5" hidden="1">
      <c r="A883" t="s">
        <v>841</v>
      </c>
      <c r="B883" t="s">
        <v>382</v>
      </c>
      <c r="C883" t="str">
        <f>IF(ISERROR(VLOOKUP(B883,'Country category'!$A$3:$A$50,1,FALSE)),"non-SSA","sub-Saharan Africa")</f>
        <v>non-SSA</v>
      </c>
      <c r="D883">
        <v>2018</v>
      </c>
      <c r="E883">
        <v>72.900000000000006</v>
      </c>
    </row>
    <row r="884" spans="1:5" hidden="1">
      <c r="A884" t="s">
        <v>841</v>
      </c>
      <c r="B884" t="s">
        <v>382</v>
      </c>
      <c r="C884" t="str">
        <f>IF(ISERROR(VLOOKUP(B884,'Country category'!$A$3:$A$50,1,FALSE)),"non-SSA","sub-Saharan Africa")</f>
        <v>non-SSA</v>
      </c>
      <c r="D884">
        <v>2019</v>
      </c>
      <c r="E884">
        <v>74.3</v>
      </c>
    </row>
    <row r="885" spans="1:5" hidden="1">
      <c r="A885" t="s">
        <v>841</v>
      </c>
      <c r="B885" t="s">
        <v>382</v>
      </c>
      <c r="C885" t="str">
        <f>IF(ISERROR(VLOOKUP(B885,'Country category'!$A$3:$A$50,1,FALSE)),"non-SSA","sub-Saharan Africa")</f>
        <v>non-SSA</v>
      </c>
      <c r="D885">
        <v>2020</v>
      </c>
      <c r="E885">
        <v>73.899999999999991</v>
      </c>
    </row>
    <row r="886" spans="1:5" hidden="1">
      <c r="A886" t="s">
        <v>842</v>
      </c>
      <c r="B886" t="s">
        <v>388</v>
      </c>
      <c r="C886" t="str">
        <f>IF(ISERROR(VLOOKUP(B886,'Country category'!$A$3:$A$50,1,FALSE)),"non-SSA","sub-Saharan Africa")</f>
        <v>non-SSA</v>
      </c>
      <c r="D886">
        <v>2006</v>
      </c>
      <c r="E886">
        <v>60.7</v>
      </c>
    </row>
    <row r="887" spans="1:5" hidden="1">
      <c r="A887" t="s">
        <v>842</v>
      </c>
      <c r="B887" t="s">
        <v>388</v>
      </c>
      <c r="C887" t="str">
        <f>IF(ISERROR(VLOOKUP(B887,'Country category'!$A$3:$A$50,1,FALSE)),"non-SSA","sub-Saharan Africa")</f>
        <v>non-SSA</v>
      </c>
      <c r="D887">
        <v>2007</v>
      </c>
      <c r="E887">
        <v>60.7</v>
      </c>
    </row>
    <row r="888" spans="1:5" hidden="1">
      <c r="A888" t="s">
        <v>842</v>
      </c>
      <c r="B888" t="s">
        <v>388</v>
      </c>
      <c r="C888" t="str">
        <f>IF(ISERROR(VLOOKUP(B888,'Country category'!$A$3:$A$50,1,FALSE)),"non-SSA","sub-Saharan Africa")</f>
        <v>non-SSA</v>
      </c>
      <c r="D888">
        <v>2008</v>
      </c>
      <c r="E888">
        <v>60.7</v>
      </c>
    </row>
    <row r="889" spans="1:5" hidden="1">
      <c r="A889" t="s">
        <v>842</v>
      </c>
      <c r="B889" t="s">
        <v>388</v>
      </c>
      <c r="C889" t="str">
        <f>IF(ISERROR(VLOOKUP(B889,'Country category'!$A$3:$A$50,1,FALSE)),"non-SSA","sub-Saharan Africa")</f>
        <v>non-SSA</v>
      </c>
      <c r="D889">
        <v>2009</v>
      </c>
      <c r="E889">
        <v>60.6</v>
      </c>
    </row>
    <row r="890" spans="1:5" hidden="1">
      <c r="A890" t="s">
        <v>842</v>
      </c>
      <c r="B890" t="s">
        <v>388</v>
      </c>
      <c r="C890" t="str">
        <f>IF(ISERROR(VLOOKUP(B890,'Country category'!$A$3:$A$50,1,FALSE)),"non-SSA","sub-Saharan Africa")</f>
        <v>non-SSA</v>
      </c>
      <c r="D890">
        <v>2010</v>
      </c>
      <c r="E890">
        <v>60.5</v>
      </c>
    </row>
    <row r="891" spans="1:5" hidden="1">
      <c r="A891" t="s">
        <v>842</v>
      </c>
      <c r="B891" t="s">
        <v>388</v>
      </c>
      <c r="C891" t="str">
        <f>IF(ISERROR(VLOOKUP(B891,'Country category'!$A$3:$A$50,1,FALSE)),"non-SSA","sub-Saharan Africa")</f>
        <v>non-SSA</v>
      </c>
      <c r="D891">
        <v>2011</v>
      </c>
      <c r="E891">
        <v>58.8</v>
      </c>
    </row>
    <row r="892" spans="1:5" hidden="1">
      <c r="A892" t="s">
        <v>842</v>
      </c>
      <c r="B892" t="s">
        <v>388</v>
      </c>
      <c r="C892" t="str">
        <f>IF(ISERROR(VLOOKUP(B892,'Country category'!$A$3:$A$50,1,FALSE)),"non-SSA","sub-Saharan Africa")</f>
        <v>non-SSA</v>
      </c>
      <c r="D892">
        <v>2012</v>
      </c>
      <c r="E892">
        <v>58.8</v>
      </c>
    </row>
    <row r="893" spans="1:5" hidden="1">
      <c r="A893" t="s">
        <v>842</v>
      </c>
      <c r="B893" t="s">
        <v>388</v>
      </c>
      <c r="C893" t="str">
        <f>IF(ISERROR(VLOOKUP(B893,'Country category'!$A$3:$A$50,1,FALSE)),"non-SSA","sub-Saharan Africa")</f>
        <v>non-SSA</v>
      </c>
      <c r="D893">
        <v>2013</v>
      </c>
      <c r="E893">
        <v>58.099999999999987</v>
      </c>
    </row>
    <row r="894" spans="1:5" hidden="1">
      <c r="A894" t="s">
        <v>842</v>
      </c>
      <c r="B894" t="s">
        <v>388</v>
      </c>
      <c r="C894" t="str">
        <f>IF(ISERROR(VLOOKUP(B894,'Country category'!$A$3:$A$50,1,FALSE)),"non-SSA","sub-Saharan Africa")</f>
        <v>non-SSA</v>
      </c>
      <c r="D894">
        <v>2014</v>
      </c>
      <c r="E894">
        <v>58.099999999999987</v>
      </c>
    </row>
    <row r="895" spans="1:5" hidden="1">
      <c r="A895" t="s">
        <v>842</v>
      </c>
      <c r="B895" t="s">
        <v>388</v>
      </c>
      <c r="C895" t="str">
        <f>IF(ISERROR(VLOOKUP(B895,'Country category'!$A$3:$A$50,1,FALSE)),"non-SSA","sub-Saharan Africa")</f>
        <v>non-SSA</v>
      </c>
      <c r="D895">
        <v>2015</v>
      </c>
      <c r="E895">
        <v>59.2</v>
      </c>
    </row>
    <row r="896" spans="1:5" hidden="1">
      <c r="A896" t="s">
        <v>842</v>
      </c>
      <c r="B896" t="s">
        <v>388</v>
      </c>
      <c r="C896" t="str">
        <f>IF(ISERROR(VLOOKUP(B896,'Country category'!$A$3:$A$50,1,FALSE)),"non-SSA","sub-Saharan Africa")</f>
        <v>non-SSA</v>
      </c>
      <c r="D896">
        <v>2016</v>
      </c>
      <c r="E896">
        <v>59.2</v>
      </c>
    </row>
    <row r="897" spans="1:5" hidden="1">
      <c r="A897" t="s">
        <v>842</v>
      </c>
      <c r="B897" t="s">
        <v>388</v>
      </c>
      <c r="C897" t="str">
        <f>IF(ISERROR(VLOOKUP(B897,'Country category'!$A$3:$A$50,1,FALSE)),"non-SSA","sub-Saharan Africa")</f>
        <v>non-SSA</v>
      </c>
      <c r="D897">
        <v>2017</v>
      </c>
      <c r="E897">
        <v>58.6</v>
      </c>
    </row>
    <row r="898" spans="1:5" hidden="1">
      <c r="A898" t="s">
        <v>842</v>
      </c>
      <c r="B898" t="s">
        <v>388</v>
      </c>
      <c r="C898" t="str">
        <f>IF(ISERROR(VLOOKUP(B898,'Country category'!$A$3:$A$50,1,FALSE)),"non-SSA","sub-Saharan Africa")</f>
        <v>non-SSA</v>
      </c>
      <c r="D898">
        <v>2018</v>
      </c>
      <c r="E898">
        <v>56</v>
      </c>
    </row>
    <row r="899" spans="1:5" hidden="1">
      <c r="A899" t="s">
        <v>842</v>
      </c>
      <c r="B899" t="s">
        <v>388</v>
      </c>
      <c r="C899" t="str">
        <f>IF(ISERROR(VLOOKUP(B899,'Country category'!$A$3:$A$50,1,FALSE)),"non-SSA","sub-Saharan Africa")</f>
        <v>non-SSA</v>
      </c>
      <c r="D899">
        <v>2019</v>
      </c>
      <c r="E899">
        <v>52.599999999999987</v>
      </c>
    </row>
    <row r="900" spans="1:5" hidden="1">
      <c r="A900" t="s">
        <v>842</v>
      </c>
      <c r="B900" t="s">
        <v>388</v>
      </c>
      <c r="C900" t="str">
        <f>IF(ISERROR(VLOOKUP(B900,'Country category'!$A$3:$A$50,1,FALSE)),"non-SSA","sub-Saharan Africa")</f>
        <v>non-SSA</v>
      </c>
      <c r="D900">
        <v>2020</v>
      </c>
      <c r="E900">
        <v>49.7</v>
      </c>
    </row>
    <row r="901" spans="1:5">
      <c r="A901" t="s">
        <v>756</v>
      </c>
      <c r="B901" t="s">
        <v>156</v>
      </c>
      <c r="C901" t="str">
        <f>IF(ISERROR(VLOOKUP(B901,'Country category'!$A$3:$A$50,1,FALSE)),"non-SSA","sub-Saharan Africa")</f>
        <v>sub-Saharan Africa</v>
      </c>
      <c r="D901">
        <v>2006</v>
      </c>
      <c r="E901">
        <v>20.2</v>
      </c>
    </row>
    <row r="902" spans="1:5">
      <c r="A902" t="s">
        <v>756</v>
      </c>
      <c r="B902" t="s">
        <v>156</v>
      </c>
      <c r="C902" t="str">
        <f>IF(ISERROR(VLOOKUP(B902,'Country category'!$A$3:$A$50,1,FALSE)),"non-SSA","sub-Saharan Africa")</f>
        <v>sub-Saharan Africa</v>
      </c>
      <c r="D902">
        <v>2007</v>
      </c>
      <c r="E902">
        <v>20.55</v>
      </c>
    </row>
    <row r="903" spans="1:5">
      <c r="A903" t="s">
        <v>756</v>
      </c>
      <c r="B903" t="s">
        <v>156</v>
      </c>
      <c r="C903" t="str">
        <f>IF(ISERROR(VLOOKUP(B903,'Country category'!$A$3:$A$50,1,FALSE)),"non-SSA","sub-Saharan Africa")</f>
        <v>sub-Saharan Africa</v>
      </c>
      <c r="D903">
        <v>2008</v>
      </c>
      <c r="E903">
        <v>20.9</v>
      </c>
    </row>
    <row r="904" spans="1:5">
      <c r="A904" t="s">
        <v>756</v>
      </c>
      <c r="B904" t="s">
        <v>156</v>
      </c>
      <c r="C904" t="str">
        <f>IF(ISERROR(VLOOKUP(B904,'Country category'!$A$3:$A$50,1,FALSE)),"non-SSA","sub-Saharan Africa")</f>
        <v>sub-Saharan Africa</v>
      </c>
      <c r="D904">
        <v>2009</v>
      </c>
      <c r="E904">
        <v>24.4</v>
      </c>
    </row>
    <row r="905" spans="1:5">
      <c r="A905" t="s">
        <v>756</v>
      </c>
      <c r="B905" t="s">
        <v>156</v>
      </c>
      <c r="C905" t="str">
        <f>IF(ISERROR(VLOOKUP(B905,'Country category'!$A$3:$A$50,1,FALSE)),"non-SSA","sub-Saharan Africa")</f>
        <v>sub-Saharan Africa</v>
      </c>
      <c r="D905">
        <v>2010</v>
      </c>
      <c r="E905">
        <v>27.9</v>
      </c>
    </row>
    <row r="906" spans="1:5">
      <c r="A906" t="s">
        <v>756</v>
      </c>
      <c r="B906" t="s">
        <v>156</v>
      </c>
      <c r="C906" t="str">
        <f>IF(ISERROR(VLOOKUP(B906,'Country category'!$A$3:$A$50,1,FALSE)),"non-SSA","sub-Saharan Africa")</f>
        <v>sub-Saharan Africa</v>
      </c>
      <c r="D906">
        <v>2011</v>
      </c>
      <c r="E906">
        <v>27.9</v>
      </c>
    </row>
    <row r="907" spans="1:5">
      <c r="A907" t="s">
        <v>756</v>
      </c>
      <c r="B907" t="s">
        <v>156</v>
      </c>
      <c r="C907" t="str">
        <f>IF(ISERROR(VLOOKUP(B907,'Country category'!$A$3:$A$50,1,FALSE)),"non-SSA","sub-Saharan Africa")</f>
        <v>sub-Saharan Africa</v>
      </c>
      <c r="D907">
        <v>2012</v>
      </c>
      <c r="E907">
        <v>27.9</v>
      </c>
    </row>
    <row r="908" spans="1:5">
      <c r="A908" t="s">
        <v>756</v>
      </c>
      <c r="B908" t="s">
        <v>156</v>
      </c>
      <c r="C908" t="str">
        <f>IF(ISERROR(VLOOKUP(B908,'Country category'!$A$3:$A$50,1,FALSE)),"non-SSA","sub-Saharan Africa")</f>
        <v>sub-Saharan Africa</v>
      </c>
      <c r="D908">
        <v>2013</v>
      </c>
      <c r="E908">
        <v>28.4</v>
      </c>
    </row>
    <row r="909" spans="1:5">
      <c r="A909" t="s">
        <v>756</v>
      </c>
      <c r="B909" t="s">
        <v>156</v>
      </c>
      <c r="C909" t="str">
        <f>IF(ISERROR(VLOOKUP(B909,'Country category'!$A$3:$A$50,1,FALSE)),"non-SSA","sub-Saharan Africa")</f>
        <v>sub-Saharan Africa</v>
      </c>
      <c r="D909">
        <v>2014</v>
      </c>
      <c r="E909">
        <v>30.1</v>
      </c>
    </row>
    <row r="910" spans="1:5">
      <c r="A910" t="s">
        <v>756</v>
      </c>
      <c r="B910" t="s">
        <v>156</v>
      </c>
      <c r="C910" t="str">
        <f>IF(ISERROR(VLOOKUP(B910,'Country category'!$A$3:$A$50,1,FALSE)),"non-SSA","sub-Saharan Africa")</f>
        <v>sub-Saharan Africa</v>
      </c>
      <c r="D910">
        <v>2015</v>
      </c>
      <c r="E910">
        <v>31.4</v>
      </c>
    </row>
    <row r="911" spans="1:5">
      <c r="A911" t="s">
        <v>756</v>
      </c>
      <c r="B911" t="s">
        <v>156</v>
      </c>
      <c r="C911" t="str">
        <f>IF(ISERROR(VLOOKUP(B911,'Country category'!$A$3:$A$50,1,FALSE)),"non-SSA","sub-Saharan Africa")</f>
        <v>sub-Saharan Africa</v>
      </c>
      <c r="D911">
        <v>2016</v>
      </c>
      <c r="E911">
        <v>31.4</v>
      </c>
    </row>
    <row r="912" spans="1:5">
      <c r="A912" t="s">
        <v>756</v>
      </c>
      <c r="B912" t="s">
        <v>156</v>
      </c>
      <c r="C912" t="str">
        <f>IF(ISERROR(VLOOKUP(B912,'Country category'!$A$3:$A$50,1,FALSE)),"non-SSA","sub-Saharan Africa")</f>
        <v>sub-Saharan Africa</v>
      </c>
      <c r="D912">
        <v>2017</v>
      </c>
      <c r="E912">
        <v>31.4</v>
      </c>
    </row>
    <row r="913" spans="1:5">
      <c r="A913" t="s">
        <v>756</v>
      </c>
      <c r="B913" t="s">
        <v>156</v>
      </c>
      <c r="C913" t="str">
        <f>IF(ISERROR(VLOOKUP(B913,'Country category'!$A$3:$A$50,1,FALSE)),"non-SSA","sub-Saharan Africa")</f>
        <v>sub-Saharan Africa</v>
      </c>
      <c r="D913">
        <v>2018</v>
      </c>
      <c r="E913">
        <v>31.4</v>
      </c>
    </row>
    <row r="914" spans="1:5">
      <c r="A914" t="s">
        <v>756</v>
      </c>
      <c r="B914" t="s">
        <v>156</v>
      </c>
      <c r="C914" t="str">
        <f>IF(ISERROR(VLOOKUP(B914,'Country category'!$A$3:$A$50,1,FALSE)),"non-SSA","sub-Saharan Africa")</f>
        <v>sub-Saharan Africa</v>
      </c>
      <c r="D914">
        <v>2019</v>
      </c>
      <c r="E914">
        <v>31.4</v>
      </c>
    </row>
    <row r="915" spans="1:5">
      <c r="A915" t="s">
        <v>756</v>
      </c>
      <c r="B915" t="s">
        <v>156</v>
      </c>
      <c r="C915" t="str">
        <f>IF(ISERROR(VLOOKUP(B915,'Country category'!$A$3:$A$50,1,FALSE)),"non-SSA","sub-Saharan Africa")</f>
        <v>sub-Saharan Africa</v>
      </c>
      <c r="D915">
        <v>2020</v>
      </c>
      <c r="E915">
        <v>30.8</v>
      </c>
    </row>
    <row r="916" spans="1:5">
      <c r="A916" t="s">
        <v>757</v>
      </c>
      <c r="B916" t="s">
        <v>157</v>
      </c>
      <c r="C916" t="str">
        <f>IF(ISERROR(VLOOKUP(B916,'Country category'!$A$3:$A$50,1,FALSE)),"non-SSA","sub-Saharan Africa")</f>
        <v>sub-Saharan Africa</v>
      </c>
      <c r="D916">
        <v>2006</v>
      </c>
      <c r="E916">
        <v>20</v>
      </c>
    </row>
    <row r="917" spans="1:5">
      <c r="A917" t="s">
        <v>757</v>
      </c>
      <c r="B917" t="s">
        <v>157</v>
      </c>
      <c r="C917" t="str">
        <f>IF(ISERROR(VLOOKUP(B917,'Country category'!$A$3:$A$50,1,FALSE)),"non-SSA","sub-Saharan Africa")</f>
        <v>sub-Saharan Africa</v>
      </c>
      <c r="D917">
        <v>2007</v>
      </c>
      <c r="E917">
        <v>19.95</v>
      </c>
    </row>
    <row r="918" spans="1:5">
      <c r="A918" t="s">
        <v>757</v>
      </c>
      <c r="B918" t="s">
        <v>157</v>
      </c>
      <c r="C918" t="str">
        <f>IF(ISERROR(VLOOKUP(B918,'Country category'!$A$3:$A$50,1,FALSE)),"non-SSA","sub-Saharan Africa")</f>
        <v>sub-Saharan Africa</v>
      </c>
      <c r="D918">
        <v>2008</v>
      </c>
      <c r="E918">
        <v>19.899999999999999</v>
      </c>
    </row>
    <row r="919" spans="1:5">
      <c r="A919" t="s">
        <v>757</v>
      </c>
      <c r="B919" t="s">
        <v>157</v>
      </c>
      <c r="C919" t="str">
        <f>IF(ISERROR(VLOOKUP(B919,'Country category'!$A$3:$A$50,1,FALSE)),"non-SSA","sub-Saharan Africa")</f>
        <v>sub-Saharan Africa</v>
      </c>
      <c r="D919">
        <v>2009</v>
      </c>
      <c r="E919">
        <v>19.899999999999999</v>
      </c>
    </row>
    <row r="920" spans="1:5">
      <c r="A920" t="s">
        <v>757</v>
      </c>
      <c r="B920" t="s">
        <v>157</v>
      </c>
      <c r="C920" t="str">
        <f>IF(ISERROR(VLOOKUP(B920,'Country category'!$A$3:$A$50,1,FALSE)),"non-SSA","sub-Saharan Africa")</f>
        <v>sub-Saharan Africa</v>
      </c>
      <c r="D920">
        <v>2010</v>
      </c>
      <c r="E920">
        <v>19.899999999999999</v>
      </c>
    </row>
    <row r="921" spans="1:5">
      <c r="A921" t="s">
        <v>757</v>
      </c>
      <c r="B921" t="s">
        <v>157</v>
      </c>
      <c r="C921" t="str">
        <f>IF(ISERROR(VLOOKUP(B921,'Country category'!$A$3:$A$50,1,FALSE)),"non-SSA","sub-Saharan Africa")</f>
        <v>sub-Saharan Africa</v>
      </c>
      <c r="D921">
        <v>2011</v>
      </c>
      <c r="E921">
        <v>19.899999999999999</v>
      </c>
    </row>
    <row r="922" spans="1:5">
      <c r="A922" t="s">
        <v>757</v>
      </c>
      <c r="B922" t="s">
        <v>157</v>
      </c>
      <c r="C922" t="str">
        <f>IF(ISERROR(VLOOKUP(B922,'Country category'!$A$3:$A$50,1,FALSE)),"non-SSA","sub-Saharan Africa")</f>
        <v>sub-Saharan Africa</v>
      </c>
      <c r="D922">
        <v>2012</v>
      </c>
      <c r="E922">
        <v>14.3</v>
      </c>
    </row>
    <row r="923" spans="1:5">
      <c r="A923" t="s">
        <v>757</v>
      </c>
      <c r="B923" t="s">
        <v>157</v>
      </c>
      <c r="C923" t="str">
        <f>IF(ISERROR(VLOOKUP(B923,'Country category'!$A$3:$A$50,1,FALSE)),"non-SSA","sub-Saharan Africa")</f>
        <v>sub-Saharan Africa</v>
      </c>
      <c r="D923">
        <v>2013</v>
      </c>
      <c r="E923">
        <v>12.6</v>
      </c>
    </row>
    <row r="924" spans="1:5">
      <c r="A924" t="s">
        <v>757</v>
      </c>
      <c r="B924" t="s">
        <v>157</v>
      </c>
      <c r="C924" t="str">
        <f>IF(ISERROR(VLOOKUP(B924,'Country category'!$A$3:$A$50,1,FALSE)),"non-SSA","sub-Saharan Africa")</f>
        <v>sub-Saharan Africa</v>
      </c>
      <c r="D924">
        <v>2014</v>
      </c>
      <c r="E924">
        <v>19.3</v>
      </c>
    </row>
    <row r="925" spans="1:5">
      <c r="A925" t="s">
        <v>757</v>
      </c>
      <c r="B925" t="s">
        <v>157</v>
      </c>
      <c r="C925" t="str">
        <f>IF(ISERROR(VLOOKUP(B925,'Country category'!$A$3:$A$50,1,FALSE)),"non-SSA","sub-Saharan Africa")</f>
        <v>sub-Saharan Africa</v>
      </c>
      <c r="D925">
        <v>2015</v>
      </c>
      <c r="E925">
        <v>19.3</v>
      </c>
    </row>
    <row r="926" spans="1:5">
      <c r="A926" t="s">
        <v>757</v>
      </c>
      <c r="B926" t="s">
        <v>157</v>
      </c>
      <c r="C926" t="str">
        <f>IF(ISERROR(VLOOKUP(B926,'Country category'!$A$3:$A$50,1,FALSE)),"non-SSA","sub-Saharan Africa")</f>
        <v>sub-Saharan Africa</v>
      </c>
      <c r="D926">
        <v>2016</v>
      </c>
      <c r="E926">
        <v>19.8</v>
      </c>
    </row>
    <row r="927" spans="1:5">
      <c r="A927" t="s">
        <v>757</v>
      </c>
      <c r="B927" t="s">
        <v>157</v>
      </c>
      <c r="C927" t="str">
        <f>IF(ISERROR(VLOOKUP(B927,'Country category'!$A$3:$A$50,1,FALSE)),"non-SSA","sub-Saharan Africa")</f>
        <v>sub-Saharan Africa</v>
      </c>
      <c r="D927">
        <v>2017</v>
      </c>
      <c r="E927">
        <v>19.8</v>
      </c>
    </row>
    <row r="928" spans="1:5">
      <c r="A928" t="s">
        <v>757</v>
      </c>
      <c r="B928" t="s">
        <v>157</v>
      </c>
      <c r="C928" t="str">
        <f>IF(ISERROR(VLOOKUP(B928,'Country category'!$A$3:$A$50,1,FALSE)),"non-SSA","sub-Saharan Africa")</f>
        <v>sub-Saharan Africa</v>
      </c>
      <c r="D928">
        <v>2018</v>
      </c>
      <c r="E928">
        <v>19.8</v>
      </c>
    </row>
    <row r="929" spans="1:5">
      <c r="A929" t="s">
        <v>757</v>
      </c>
      <c r="B929" t="s">
        <v>157</v>
      </c>
      <c r="C929" t="str">
        <f>IF(ISERROR(VLOOKUP(B929,'Country category'!$A$3:$A$50,1,FALSE)),"non-SSA","sub-Saharan Africa")</f>
        <v>sub-Saharan Africa</v>
      </c>
      <c r="D929">
        <v>2019</v>
      </c>
      <c r="E929">
        <v>26.3</v>
      </c>
    </row>
    <row r="930" spans="1:5">
      <c r="A930" t="s">
        <v>757</v>
      </c>
      <c r="B930" t="s">
        <v>157</v>
      </c>
      <c r="C930" t="str">
        <f>IF(ISERROR(VLOOKUP(B930,'Country category'!$A$3:$A$50,1,FALSE)),"non-SSA","sub-Saharan Africa")</f>
        <v>sub-Saharan Africa</v>
      </c>
      <c r="D930">
        <v>2020</v>
      </c>
      <c r="E930">
        <v>26.3</v>
      </c>
    </row>
    <row r="931" spans="1:5" hidden="1">
      <c r="A931" t="s">
        <v>843</v>
      </c>
      <c r="B931" t="s">
        <v>392</v>
      </c>
      <c r="C931" t="str">
        <f>IF(ISERROR(VLOOKUP(B931,'Country category'!$A$3:$A$50,1,FALSE)),"non-SSA","sub-Saharan Africa")</f>
        <v>non-SSA</v>
      </c>
      <c r="D931">
        <v>2006</v>
      </c>
      <c r="E931">
        <v>61.5</v>
      </c>
    </row>
    <row r="932" spans="1:5" hidden="1">
      <c r="A932" t="s">
        <v>843</v>
      </c>
      <c r="B932" t="s">
        <v>392</v>
      </c>
      <c r="C932" t="str">
        <f>IF(ISERROR(VLOOKUP(B932,'Country category'!$A$3:$A$50,1,FALSE)),"non-SSA","sub-Saharan Africa")</f>
        <v>non-SSA</v>
      </c>
      <c r="D932">
        <v>2007</v>
      </c>
      <c r="E932">
        <v>61.35</v>
      </c>
    </row>
    <row r="933" spans="1:5" hidden="1">
      <c r="A933" t="s">
        <v>843</v>
      </c>
      <c r="B933" t="s">
        <v>392</v>
      </c>
      <c r="C933" t="str">
        <f>IF(ISERROR(VLOOKUP(B933,'Country category'!$A$3:$A$50,1,FALSE)),"non-SSA","sub-Saharan Africa")</f>
        <v>non-SSA</v>
      </c>
      <c r="D933">
        <v>2008</v>
      </c>
      <c r="E933">
        <v>61.2</v>
      </c>
    </row>
    <row r="934" spans="1:5" hidden="1">
      <c r="A934" t="s">
        <v>843</v>
      </c>
      <c r="B934" t="s">
        <v>392</v>
      </c>
      <c r="C934" t="str">
        <f>IF(ISERROR(VLOOKUP(B934,'Country category'!$A$3:$A$50,1,FALSE)),"non-SSA","sub-Saharan Africa")</f>
        <v>non-SSA</v>
      </c>
      <c r="D934">
        <v>2009</v>
      </c>
      <c r="E934">
        <v>60.85</v>
      </c>
    </row>
    <row r="935" spans="1:5" hidden="1">
      <c r="A935" t="s">
        <v>843</v>
      </c>
      <c r="B935" t="s">
        <v>392</v>
      </c>
      <c r="C935" t="str">
        <f>IF(ISERROR(VLOOKUP(B935,'Country category'!$A$3:$A$50,1,FALSE)),"non-SSA","sub-Saharan Africa")</f>
        <v>non-SSA</v>
      </c>
      <c r="D935">
        <v>2010</v>
      </c>
      <c r="E935">
        <v>60.5</v>
      </c>
    </row>
    <row r="936" spans="1:5" hidden="1">
      <c r="A936" t="s">
        <v>843</v>
      </c>
      <c r="B936" t="s">
        <v>392</v>
      </c>
      <c r="C936" t="str">
        <f>IF(ISERROR(VLOOKUP(B936,'Country category'!$A$3:$A$50,1,FALSE)),"non-SSA","sub-Saharan Africa")</f>
        <v>non-SSA</v>
      </c>
      <c r="D936">
        <v>2011</v>
      </c>
      <c r="E936">
        <v>60.5</v>
      </c>
    </row>
    <row r="937" spans="1:5" hidden="1">
      <c r="A937" t="s">
        <v>843</v>
      </c>
      <c r="B937" t="s">
        <v>392</v>
      </c>
      <c r="C937" t="str">
        <f>IF(ISERROR(VLOOKUP(B937,'Country category'!$A$3:$A$50,1,FALSE)),"non-SSA","sub-Saharan Africa")</f>
        <v>non-SSA</v>
      </c>
      <c r="D937">
        <v>2012</v>
      </c>
      <c r="E937">
        <v>60.5</v>
      </c>
    </row>
    <row r="938" spans="1:5" hidden="1">
      <c r="A938" t="s">
        <v>843</v>
      </c>
      <c r="B938" t="s">
        <v>392</v>
      </c>
      <c r="C938" t="str">
        <f>IF(ISERROR(VLOOKUP(B938,'Country category'!$A$3:$A$50,1,FALSE)),"non-SSA","sub-Saharan Africa")</f>
        <v>non-SSA</v>
      </c>
      <c r="D938">
        <v>2013</v>
      </c>
      <c r="E938">
        <v>60.5</v>
      </c>
    </row>
    <row r="939" spans="1:5" hidden="1">
      <c r="A939" t="s">
        <v>843</v>
      </c>
      <c r="B939" t="s">
        <v>392</v>
      </c>
      <c r="C939" t="str">
        <f>IF(ISERROR(VLOOKUP(B939,'Country category'!$A$3:$A$50,1,FALSE)),"non-SSA","sub-Saharan Africa")</f>
        <v>non-SSA</v>
      </c>
      <c r="D939">
        <v>2014</v>
      </c>
      <c r="E939">
        <v>59.1</v>
      </c>
    </row>
    <row r="940" spans="1:5" hidden="1">
      <c r="A940" t="s">
        <v>843</v>
      </c>
      <c r="B940" t="s">
        <v>392</v>
      </c>
      <c r="C940" t="str">
        <f>IF(ISERROR(VLOOKUP(B940,'Country category'!$A$3:$A$50,1,FALSE)),"non-SSA","sub-Saharan Africa")</f>
        <v>non-SSA</v>
      </c>
      <c r="D940">
        <v>2015</v>
      </c>
      <c r="E940">
        <v>60.5</v>
      </c>
    </row>
    <row r="941" spans="1:5" hidden="1">
      <c r="A941" t="s">
        <v>843</v>
      </c>
      <c r="B941" t="s">
        <v>392</v>
      </c>
      <c r="C941" t="str">
        <f>IF(ISERROR(VLOOKUP(B941,'Country category'!$A$3:$A$50,1,FALSE)),"non-SSA","sub-Saharan Africa")</f>
        <v>non-SSA</v>
      </c>
      <c r="D941">
        <v>2016</v>
      </c>
      <c r="E941">
        <v>62.5</v>
      </c>
    </row>
    <row r="942" spans="1:5" hidden="1">
      <c r="A942" t="s">
        <v>843</v>
      </c>
      <c r="B942" t="s">
        <v>392</v>
      </c>
      <c r="C942" t="str">
        <f>IF(ISERROR(VLOOKUP(B942,'Country category'!$A$3:$A$50,1,FALSE)),"non-SSA","sub-Saharan Africa")</f>
        <v>non-SSA</v>
      </c>
      <c r="D942">
        <v>2017</v>
      </c>
      <c r="E942">
        <v>64.599999999999994</v>
      </c>
    </row>
    <row r="943" spans="1:5" hidden="1">
      <c r="A943" t="s">
        <v>843</v>
      </c>
      <c r="B943" t="s">
        <v>392</v>
      </c>
      <c r="C943" t="str">
        <f>IF(ISERROR(VLOOKUP(B943,'Country category'!$A$3:$A$50,1,FALSE)),"non-SSA","sub-Saharan Africa")</f>
        <v>non-SSA</v>
      </c>
      <c r="D943">
        <v>2018</v>
      </c>
      <c r="E943">
        <v>66.7</v>
      </c>
    </row>
    <row r="944" spans="1:5" hidden="1">
      <c r="A944" t="s">
        <v>843</v>
      </c>
      <c r="B944" t="s">
        <v>392</v>
      </c>
      <c r="C944" t="str">
        <f>IF(ISERROR(VLOOKUP(B944,'Country category'!$A$3:$A$50,1,FALSE)),"non-SSA","sub-Saharan Africa")</f>
        <v>non-SSA</v>
      </c>
      <c r="D944">
        <v>2019</v>
      </c>
      <c r="E944">
        <v>61.5</v>
      </c>
    </row>
    <row r="945" spans="1:5" hidden="1">
      <c r="A945" t="s">
        <v>843</v>
      </c>
      <c r="B945" t="s">
        <v>392</v>
      </c>
      <c r="C945" t="str">
        <f>IF(ISERROR(VLOOKUP(B945,'Country category'!$A$3:$A$50,1,FALSE)),"non-SSA","sub-Saharan Africa")</f>
        <v>non-SSA</v>
      </c>
      <c r="D945">
        <v>2020</v>
      </c>
      <c r="E945">
        <v>60.099999999999987</v>
      </c>
    </row>
    <row r="946" spans="1:5" hidden="1">
      <c r="A946" t="s">
        <v>844</v>
      </c>
      <c r="B946" t="s">
        <v>404</v>
      </c>
      <c r="C946" t="str">
        <f>IF(ISERROR(VLOOKUP(B946,'Country category'!$A$3:$A$50,1,FALSE)),"non-SSA","sub-Saharan Africa")</f>
        <v>non-SSA</v>
      </c>
      <c r="D946">
        <v>2006</v>
      </c>
      <c r="E946">
        <v>41.900000000000013</v>
      </c>
    </row>
    <row r="947" spans="1:5" hidden="1">
      <c r="A947" t="s">
        <v>844</v>
      </c>
      <c r="B947" t="s">
        <v>404</v>
      </c>
      <c r="C947" t="str">
        <f>IF(ISERROR(VLOOKUP(B947,'Country category'!$A$3:$A$50,1,FALSE)),"non-SSA","sub-Saharan Africa")</f>
        <v>non-SSA</v>
      </c>
      <c r="D947">
        <v>2007</v>
      </c>
      <c r="E947">
        <v>41.9</v>
      </c>
    </row>
    <row r="948" spans="1:5" hidden="1">
      <c r="A948" t="s">
        <v>844</v>
      </c>
      <c r="B948" t="s">
        <v>404</v>
      </c>
      <c r="C948" t="str">
        <f>IF(ISERROR(VLOOKUP(B948,'Country category'!$A$3:$A$50,1,FALSE)),"non-SSA","sub-Saharan Africa")</f>
        <v>non-SSA</v>
      </c>
      <c r="D948">
        <v>2008</v>
      </c>
      <c r="E948">
        <v>41.900000000000013</v>
      </c>
    </row>
    <row r="949" spans="1:5" hidden="1">
      <c r="A949" t="s">
        <v>844</v>
      </c>
      <c r="B949" t="s">
        <v>404</v>
      </c>
      <c r="C949" t="str">
        <f>IF(ISERROR(VLOOKUP(B949,'Country category'!$A$3:$A$50,1,FALSE)),"non-SSA","sub-Saharan Africa")</f>
        <v>non-SSA</v>
      </c>
      <c r="D949">
        <v>2009</v>
      </c>
      <c r="E949">
        <v>40.950000000000003</v>
      </c>
    </row>
    <row r="950" spans="1:5" hidden="1">
      <c r="A950" t="s">
        <v>844</v>
      </c>
      <c r="B950" t="s">
        <v>404</v>
      </c>
      <c r="C950" t="str">
        <f>IF(ISERROR(VLOOKUP(B950,'Country category'!$A$3:$A$50,1,FALSE)),"non-SSA","sub-Saharan Africa")</f>
        <v>non-SSA</v>
      </c>
      <c r="D950">
        <v>2010</v>
      </c>
      <c r="E950">
        <v>40</v>
      </c>
    </row>
    <row r="951" spans="1:5" hidden="1">
      <c r="A951" t="s">
        <v>844</v>
      </c>
      <c r="B951" t="s">
        <v>404</v>
      </c>
      <c r="C951" t="str">
        <f>IF(ISERROR(VLOOKUP(B951,'Country category'!$A$3:$A$50,1,FALSE)),"non-SSA","sub-Saharan Africa")</f>
        <v>non-SSA</v>
      </c>
      <c r="D951">
        <v>2011</v>
      </c>
      <c r="E951">
        <v>40</v>
      </c>
    </row>
    <row r="952" spans="1:5" hidden="1">
      <c r="A952" t="s">
        <v>844</v>
      </c>
      <c r="B952" t="s">
        <v>404</v>
      </c>
      <c r="C952" t="str">
        <f>IF(ISERROR(VLOOKUP(B952,'Country category'!$A$3:$A$50,1,FALSE)),"non-SSA","sub-Saharan Africa")</f>
        <v>non-SSA</v>
      </c>
      <c r="D952">
        <v>2012</v>
      </c>
      <c r="E952">
        <v>39.6</v>
      </c>
    </row>
    <row r="953" spans="1:5" hidden="1">
      <c r="A953" t="s">
        <v>844</v>
      </c>
      <c r="B953" t="s">
        <v>404</v>
      </c>
      <c r="C953" t="str">
        <f>IF(ISERROR(VLOOKUP(B953,'Country category'!$A$3:$A$50,1,FALSE)),"non-SSA","sub-Saharan Africa")</f>
        <v>non-SSA</v>
      </c>
      <c r="D953">
        <v>2013</v>
      </c>
      <c r="E953">
        <v>39.4</v>
      </c>
    </row>
    <row r="954" spans="1:5" hidden="1">
      <c r="A954" t="s">
        <v>844</v>
      </c>
      <c r="B954" t="s">
        <v>404</v>
      </c>
      <c r="C954" t="str">
        <f>IF(ISERROR(VLOOKUP(B954,'Country category'!$A$3:$A$50,1,FALSE)),"non-SSA","sub-Saharan Africa")</f>
        <v>non-SSA</v>
      </c>
      <c r="D954">
        <v>2014</v>
      </c>
      <c r="E954">
        <v>38.200000000000003</v>
      </c>
    </row>
    <row r="955" spans="1:5" hidden="1">
      <c r="A955" t="s">
        <v>844</v>
      </c>
      <c r="B955" t="s">
        <v>404</v>
      </c>
      <c r="C955" t="str">
        <f>IF(ISERROR(VLOOKUP(B955,'Country category'!$A$3:$A$50,1,FALSE)),"non-SSA","sub-Saharan Africa")</f>
        <v>non-SSA</v>
      </c>
      <c r="D955">
        <v>2015</v>
      </c>
      <c r="E955">
        <v>39.4</v>
      </c>
    </row>
    <row r="956" spans="1:5" hidden="1">
      <c r="A956" t="s">
        <v>844</v>
      </c>
      <c r="B956" t="s">
        <v>404</v>
      </c>
      <c r="C956" t="str">
        <f>IF(ISERROR(VLOOKUP(B956,'Country category'!$A$3:$A$50,1,FALSE)),"non-SSA","sub-Saharan Africa")</f>
        <v>non-SSA</v>
      </c>
      <c r="D956">
        <v>2016</v>
      </c>
      <c r="E956">
        <v>40.200000000000003</v>
      </c>
    </row>
    <row r="957" spans="1:5" hidden="1">
      <c r="A957" t="s">
        <v>844</v>
      </c>
      <c r="B957" t="s">
        <v>404</v>
      </c>
      <c r="C957" t="str">
        <f>IF(ISERROR(VLOOKUP(B957,'Country category'!$A$3:$A$50,1,FALSE)),"non-SSA","sub-Saharan Africa")</f>
        <v>non-SSA</v>
      </c>
      <c r="D957">
        <v>2017</v>
      </c>
      <c r="E957">
        <v>40.299999999999997</v>
      </c>
    </row>
    <row r="958" spans="1:5" hidden="1">
      <c r="A958" t="s">
        <v>844</v>
      </c>
      <c r="B958" t="s">
        <v>404</v>
      </c>
      <c r="C958" t="str">
        <f>IF(ISERROR(VLOOKUP(B958,'Country category'!$A$3:$A$50,1,FALSE)),"non-SSA","sub-Saharan Africa")</f>
        <v>non-SSA</v>
      </c>
      <c r="D958">
        <v>2018</v>
      </c>
      <c r="E958">
        <v>49.1</v>
      </c>
    </row>
    <row r="959" spans="1:5" hidden="1">
      <c r="A959" t="s">
        <v>844</v>
      </c>
      <c r="B959" t="s">
        <v>404</v>
      </c>
      <c r="C959" t="str">
        <f>IF(ISERROR(VLOOKUP(B959,'Country category'!$A$3:$A$50,1,FALSE)),"non-SSA","sub-Saharan Africa")</f>
        <v>non-SSA</v>
      </c>
      <c r="D959">
        <v>2019</v>
      </c>
      <c r="E959">
        <v>45.7</v>
      </c>
    </row>
    <row r="960" spans="1:5" hidden="1">
      <c r="A960" t="s">
        <v>844</v>
      </c>
      <c r="B960" t="s">
        <v>404</v>
      </c>
      <c r="C960" t="str">
        <f>IF(ISERROR(VLOOKUP(B960,'Country category'!$A$3:$A$50,1,FALSE)),"non-SSA","sub-Saharan Africa")</f>
        <v>non-SSA</v>
      </c>
      <c r="D960">
        <v>2020</v>
      </c>
      <c r="E960">
        <v>42.2</v>
      </c>
    </row>
    <row r="961" spans="1:5" hidden="1">
      <c r="A961" t="s">
        <v>845</v>
      </c>
      <c r="B961" t="s">
        <v>398</v>
      </c>
      <c r="C961" t="str">
        <f>IF(ISERROR(VLOOKUP(B961,'Country category'!$A$3:$A$50,1,FALSE)),"non-SSA","sub-Saharan Africa")</f>
        <v>non-SSA</v>
      </c>
      <c r="D961">
        <v>2006</v>
      </c>
      <c r="E961">
        <v>62.5</v>
      </c>
    </row>
    <row r="962" spans="1:5" hidden="1">
      <c r="A962" t="s">
        <v>845</v>
      </c>
      <c r="B962" t="s">
        <v>398</v>
      </c>
      <c r="C962" t="str">
        <f>IF(ISERROR(VLOOKUP(B962,'Country category'!$A$3:$A$50,1,FALSE)),"non-SSA","sub-Saharan Africa")</f>
        <v>non-SSA</v>
      </c>
      <c r="D962">
        <v>2007</v>
      </c>
      <c r="E962">
        <v>62.15</v>
      </c>
    </row>
    <row r="963" spans="1:5" hidden="1">
      <c r="A963" t="s">
        <v>845</v>
      </c>
      <c r="B963" t="s">
        <v>398</v>
      </c>
      <c r="C963" t="str">
        <f>IF(ISERROR(VLOOKUP(B963,'Country category'!$A$3:$A$50,1,FALSE)),"non-SSA","sub-Saharan Africa")</f>
        <v>non-SSA</v>
      </c>
      <c r="D963">
        <v>2008</v>
      </c>
      <c r="E963">
        <v>61.8</v>
      </c>
    </row>
    <row r="964" spans="1:5" hidden="1">
      <c r="A964" t="s">
        <v>845</v>
      </c>
      <c r="B964" t="s">
        <v>398</v>
      </c>
      <c r="C964" t="str">
        <f>IF(ISERROR(VLOOKUP(B964,'Country category'!$A$3:$A$50,1,FALSE)),"non-SSA","sub-Saharan Africa")</f>
        <v>non-SSA</v>
      </c>
      <c r="D964">
        <v>2009</v>
      </c>
      <c r="E964">
        <v>59.7</v>
      </c>
    </row>
    <row r="965" spans="1:5" hidden="1">
      <c r="A965" t="s">
        <v>845</v>
      </c>
      <c r="B965" t="s">
        <v>398</v>
      </c>
      <c r="C965" t="str">
        <f>IF(ISERROR(VLOOKUP(B965,'Country category'!$A$3:$A$50,1,FALSE)),"non-SSA","sub-Saharan Africa")</f>
        <v>non-SSA</v>
      </c>
      <c r="D965">
        <v>2010</v>
      </c>
      <c r="E965">
        <v>57.599999999999987</v>
      </c>
    </row>
    <row r="966" spans="1:5" hidden="1">
      <c r="A966" t="s">
        <v>845</v>
      </c>
      <c r="B966" t="s">
        <v>398</v>
      </c>
      <c r="C966" t="str">
        <f>IF(ISERROR(VLOOKUP(B966,'Country category'!$A$3:$A$50,1,FALSE)),"non-SSA","sub-Saharan Africa")</f>
        <v>non-SSA</v>
      </c>
      <c r="D966">
        <v>2011</v>
      </c>
      <c r="E966">
        <v>58.4</v>
      </c>
    </row>
    <row r="967" spans="1:5" hidden="1">
      <c r="A967" t="s">
        <v>845</v>
      </c>
      <c r="B967" t="s">
        <v>398</v>
      </c>
      <c r="C967" t="str">
        <f>IF(ISERROR(VLOOKUP(B967,'Country category'!$A$3:$A$50,1,FALSE)),"non-SSA","sub-Saharan Africa")</f>
        <v>non-SSA</v>
      </c>
      <c r="D967">
        <v>2012</v>
      </c>
      <c r="E967">
        <v>58.4</v>
      </c>
    </row>
    <row r="968" spans="1:5" hidden="1">
      <c r="A968" t="s">
        <v>845</v>
      </c>
      <c r="B968" t="s">
        <v>398</v>
      </c>
      <c r="C968" t="str">
        <f>IF(ISERROR(VLOOKUP(B968,'Country category'!$A$3:$A$50,1,FALSE)),"non-SSA","sub-Saharan Africa")</f>
        <v>non-SSA</v>
      </c>
      <c r="D968">
        <v>2013</v>
      </c>
      <c r="E968">
        <v>58.4</v>
      </c>
    </row>
    <row r="969" spans="1:5" hidden="1">
      <c r="A969" t="s">
        <v>845</v>
      </c>
      <c r="B969" t="s">
        <v>398</v>
      </c>
      <c r="C969" t="str">
        <f>IF(ISERROR(VLOOKUP(B969,'Country category'!$A$3:$A$50,1,FALSE)),"non-SSA","sub-Saharan Africa")</f>
        <v>non-SSA</v>
      </c>
      <c r="D969">
        <v>2014</v>
      </c>
      <c r="E969">
        <v>58.4</v>
      </c>
    </row>
    <row r="970" spans="1:5" hidden="1">
      <c r="A970" t="s">
        <v>845</v>
      </c>
      <c r="B970" t="s">
        <v>398</v>
      </c>
      <c r="C970" t="str">
        <f>IF(ISERROR(VLOOKUP(B970,'Country category'!$A$3:$A$50,1,FALSE)),"non-SSA","sub-Saharan Africa")</f>
        <v>non-SSA</v>
      </c>
      <c r="D970">
        <v>2015</v>
      </c>
      <c r="E970">
        <v>58.4</v>
      </c>
    </row>
    <row r="971" spans="1:5" hidden="1">
      <c r="A971" t="s">
        <v>845</v>
      </c>
      <c r="B971" t="s">
        <v>398</v>
      </c>
      <c r="C971" t="str">
        <f>IF(ISERROR(VLOOKUP(B971,'Country category'!$A$3:$A$50,1,FALSE)),"non-SSA","sub-Saharan Africa")</f>
        <v>non-SSA</v>
      </c>
      <c r="D971">
        <v>2016</v>
      </c>
      <c r="E971">
        <v>59.2</v>
      </c>
    </row>
    <row r="972" spans="1:5" hidden="1">
      <c r="A972" t="s">
        <v>845</v>
      </c>
      <c r="B972" t="s">
        <v>398</v>
      </c>
      <c r="C972" t="str">
        <f>IF(ISERROR(VLOOKUP(B972,'Country category'!$A$3:$A$50,1,FALSE)),"non-SSA","sub-Saharan Africa")</f>
        <v>non-SSA</v>
      </c>
      <c r="D972">
        <v>2017</v>
      </c>
      <c r="E972">
        <v>57.2</v>
      </c>
    </row>
    <row r="973" spans="1:5" hidden="1">
      <c r="A973" t="s">
        <v>845</v>
      </c>
      <c r="B973" t="s">
        <v>398</v>
      </c>
      <c r="C973" t="str">
        <f>IF(ISERROR(VLOOKUP(B973,'Country category'!$A$3:$A$50,1,FALSE)),"non-SSA","sub-Saharan Africa")</f>
        <v>non-SSA</v>
      </c>
      <c r="D973">
        <v>2018</v>
      </c>
      <c r="E973">
        <v>56.3</v>
      </c>
    </row>
    <row r="974" spans="1:5" hidden="1">
      <c r="A974" t="s">
        <v>845</v>
      </c>
      <c r="B974" t="s">
        <v>398</v>
      </c>
      <c r="C974" t="str">
        <f>IF(ISERROR(VLOOKUP(B974,'Country category'!$A$3:$A$50,1,FALSE)),"non-SSA","sub-Saharan Africa")</f>
        <v>non-SSA</v>
      </c>
      <c r="D974">
        <v>2019</v>
      </c>
      <c r="E974">
        <v>54.2</v>
      </c>
    </row>
    <row r="975" spans="1:5" hidden="1">
      <c r="A975" t="s">
        <v>845</v>
      </c>
      <c r="B975" t="s">
        <v>398</v>
      </c>
      <c r="C975" t="str">
        <f>IF(ISERROR(VLOOKUP(B975,'Country category'!$A$3:$A$50,1,FALSE)),"non-SSA","sub-Saharan Africa")</f>
        <v>non-SSA</v>
      </c>
      <c r="D975">
        <v>2020</v>
      </c>
      <c r="E975">
        <v>53.6</v>
      </c>
    </row>
    <row r="976" spans="1:5" hidden="1">
      <c r="A976" t="s">
        <v>846</v>
      </c>
      <c r="B976" t="s">
        <v>847</v>
      </c>
      <c r="C976" t="str">
        <f>IF(ISERROR(VLOOKUP(B976,'Country category'!$A$3:$A$50,1,FALSE)),"non-SSA","sub-Saharan Africa")</f>
        <v>non-SSA</v>
      </c>
      <c r="D976">
        <v>2006</v>
      </c>
      <c r="E976">
        <v>60.3</v>
      </c>
    </row>
    <row r="977" spans="1:5" hidden="1">
      <c r="A977" t="s">
        <v>846</v>
      </c>
      <c r="B977" t="s">
        <v>847</v>
      </c>
      <c r="C977" t="str">
        <f>IF(ISERROR(VLOOKUP(B977,'Country category'!$A$3:$A$50,1,FALSE)),"non-SSA","sub-Saharan Africa")</f>
        <v>non-SSA</v>
      </c>
      <c r="D977">
        <v>2007</v>
      </c>
      <c r="E977">
        <v>59.4</v>
      </c>
    </row>
    <row r="978" spans="1:5" hidden="1">
      <c r="A978" t="s">
        <v>846</v>
      </c>
      <c r="B978" t="s">
        <v>847</v>
      </c>
      <c r="C978" t="str">
        <f>IF(ISERROR(VLOOKUP(B978,'Country category'!$A$3:$A$50,1,FALSE)),"non-SSA","sub-Saharan Africa")</f>
        <v>non-SSA</v>
      </c>
      <c r="D978">
        <v>2008</v>
      </c>
      <c r="E978">
        <v>58.5</v>
      </c>
    </row>
    <row r="979" spans="1:5" hidden="1">
      <c r="A979" t="s">
        <v>846</v>
      </c>
      <c r="B979" t="s">
        <v>847</v>
      </c>
      <c r="C979" t="str">
        <f>IF(ISERROR(VLOOKUP(B979,'Country category'!$A$3:$A$50,1,FALSE)),"non-SSA","sub-Saharan Africa")</f>
        <v>non-SSA</v>
      </c>
      <c r="D979">
        <v>2009</v>
      </c>
      <c r="E979">
        <v>58.85</v>
      </c>
    </row>
    <row r="980" spans="1:5" hidden="1">
      <c r="A980" t="s">
        <v>846</v>
      </c>
      <c r="B980" t="s">
        <v>847</v>
      </c>
      <c r="C980" t="str">
        <f>IF(ISERROR(VLOOKUP(B980,'Country category'!$A$3:$A$50,1,FALSE)),"non-SSA","sub-Saharan Africa")</f>
        <v>non-SSA</v>
      </c>
      <c r="D980">
        <v>2010</v>
      </c>
      <c r="E980">
        <v>59.2</v>
      </c>
    </row>
    <row r="981" spans="1:5" hidden="1">
      <c r="A981" t="s">
        <v>846</v>
      </c>
      <c r="B981" t="s">
        <v>847</v>
      </c>
      <c r="C981" t="str">
        <f>IF(ISERROR(VLOOKUP(B981,'Country category'!$A$3:$A$50,1,FALSE)),"non-SSA","sub-Saharan Africa")</f>
        <v>non-SSA</v>
      </c>
      <c r="D981">
        <v>2011</v>
      </c>
      <c r="E981">
        <v>59.2</v>
      </c>
    </row>
    <row r="982" spans="1:5" hidden="1">
      <c r="A982" t="s">
        <v>846</v>
      </c>
      <c r="B982" t="s">
        <v>847</v>
      </c>
      <c r="C982" t="str">
        <f>IF(ISERROR(VLOOKUP(B982,'Country category'!$A$3:$A$50,1,FALSE)),"non-SSA","sub-Saharan Africa")</f>
        <v>non-SSA</v>
      </c>
      <c r="D982">
        <v>2012</v>
      </c>
      <c r="E982">
        <v>64.2</v>
      </c>
    </row>
    <row r="983" spans="1:5" hidden="1">
      <c r="A983" t="s">
        <v>846</v>
      </c>
      <c r="B983" t="s">
        <v>847</v>
      </c>
      <c r="C983" t="str">
        <f>IF(ISERROR(VLOOKUP(B983,'Country category'!$A$3:$A$50,1,FALSE)),"non-SSA","sub-Saharan Africa")</f>
        <v>non-SSA</v>
      </c>
      <c r="D983">
        <v>2013</v>
      </c>
      <c r="E983">
        <v>64.2</v>
      </c>
    </row>
    <row r="984" spans="1:5" hidden="1">
      <c r="A984" t="s">
        <v>846</v>
      </c>
      <c r="B984" t="s">
        <v>847</v>
      </c>
      <c r="C984" t="str">
        <f>IF(ISERROR(VLOOKUP(B984,'Country category'!$A$3:$A$50,1,FALSE)),"non-SSA","sub-Saharan Africa")</f>
        <v>non-SSA</v>
      </c>
      <c r="D984">
        <v>2014</v>
      </c>
      <c r="E984">
        <v>64.599999999999994</v>
      </c>
    </row>
    <row r="985" spans="1:5" hidden="1">
      <c r="A985" t="s">
        <v>846</v>
      </c>
      <c r="B985" t="s">
        <v>847</v>
      </c>
      <c r="C985" t="str">
        <f>IF(ISERROR(VLOOKUP(B985,'Country category'!$A$3:$A$50,1,FALSE)),"non-SSA","sub-Saharan Africa")</f>
        <v>non-SSA</v>
      </c>
      <c r="D985">
        <v>2015</v>
      </c>
      <c r="E985">
        <v>65</v>
      </c>
    </row>
    <row r="986" spans="1:5" hidden="1">
      <c r="A986" t="s">
        <v>846</v>
      </c>
      <c r="B986" t="s">
        <v>847</v>
      </c>
      <c r="C986" t="str">
        <f>IF(ISERROR(VLOOKUP(B986,'Country category'!$A$3:$A$50,1,FALSE)),"non-SSA","sub-Saharan Africa")</f>
        <v>non-SSA</v>
      </c>
      <c r="D986">
        <v>2016</v>
      </c>
      <c r="E986">
        <v>64.2</v>
      </c>
    </row>
    <row r="987" spans="1:5" hidden="1">
      <c r="A987" t="s">
        <v>846</v>
      </c>
      <c r="B987" t="s">
        <v>847</v>
      </c>
      <c r="C987" t="str">
        <f>IF(ISERROR(VLOOKUP(B987,'Country category'!$A$3:$A$50,1,FALSE)),"non-SSA","sub-Saharan Africa")</f>
        <v>non-SSA</v>
      </c>
      <c r="D987">
        <v>2017</v>
      </c>
      <c r="E987">
        <v>63.099999999999987</v>
      </c>
    </row>
    <row r="988" spans="1:5" hidden="1">
      <c r="A988" t="s">
        <v>846</v>
      </c>
      <c r="B988" t="s">
        <v>847</v>
      </c>
      <c r="C988" t="str">
        <f>IF(ISERROR(VLOOKUP(B988,'Country category'!$A$3:$A$50,1,FALSE)),"non-SSA","sub-Saharan Africa")</f>
        <v>non-SSA</v>
      </c>
      <c r="D988">
        <v>2018</v>
      </c>
      <c r="E988">
        <v>61.5</v>
      </c>
    </row>
    <row r="989" spans="1:5" hidden="1">
      <c r="A989" t="s">
        <v>846</v>
      </c>
      <c r="B989" t="s">
        <v>847</v>
      </c>
      <c r="C989" t="str">
        <f>IF(ISERROR(VLOOKUP(B989,'Country category'!$A$3:$A$50,1,FALSE)),"non-SSA","sub-Saharan Africa")</f>
        <v>non-SSA</v>
      </c>
      <c r="D989">
        <v>2019</v>
      </c>
      <c r="E989">
        <v>60.2</v>
      </c>
    </row>
    <row r="990" spans="1:5" hidden="1">
      <c r="A990" t="s">
        <v>846</v>
      </c>
      <c r="B990" t="s">
        <v>847</v>
      </c>
      <c r="C990" t="str">
        <f>IF(ISERROR(VLOOKUP(B990,'Country category'!$A$3:$A$50,1,FALSE)),"non-SSA","sub-Saharan Africa")</f>
        <v>non-SSA</v>
      </c>
      <c r="D990">
        <v>2020</v>
      </c>
      <c r="E990">
        <v>55.7</v>
      </c>
    </row>
    <row r="991" spans="1:5" hidden="1">
      <c r="A991" t="s">
        <v>848</v>
      </c>
      <c r="B991" t="s">
        <v>406</v>
      </c>
      <c r="C991" t="str">
        <f>IF(ISERROR(VLOOKUP(B991,'Country category'!$A$3:$A$50,1,FALSE)),"non-SSA","sub-Saharan Africa")</f>
        <v>non-SSA</v>
      </c>
      <c r="D991">
        <v>2006</v>
      </c>
      <c r="E991">
        <v>75.3</v>
      </c>
    </row>
    <row r="992" spans="1:5" hidden="1">
      <c r="A992" t="s">
        <v>848</v>
      </c>
      <c r="B992" t="s">
        <v>406</v>
      </c>
      <c r="C992" t="str">
        <f>IF(ISERROR(VLOOKUP(B992,'Country category'!$A$3:$A$50,1,FALSE)),"non-SSA","sub-Saharan Africa")</f>
        <v>non-SSA</v>
      </c>
      <c r="D992">
        <v>2007</v>
      </c>
      <c r="E992">
        <v>74.849999999999994</v>
      </c>
    </row>
    <row r="993" spans="1:5" hidden="1">
      <c r="A993" t="s">
        <v>848</v>
      </c>
      <c r="B993" t="s">
        <v>406</v>
      </c>
      <c r="C993" t="str">
        <f>IF(ISERROR(VLOOKUP(B993,'Country category'!$A$3:$A$50,1,FALSE)),"non-SSA","sub-Saharan Africa")</f>
        <v>non-SSA</v>
      </c>
      <c r="D993">
        <v>2008</v>
      </c>
      <c r="E993">
        <v>74.400000000000006</v>
      </c>
    </row>
    <row r="994" spans="1:5" hidden="1">
      <c r="A994" t="s">
        <v>848</v>
      </c>
      <c r="B994" t="s">
        <v>406</v>
      </c>
      <c r="C994" t="str">
        <f>IF(ISERROR(VLOOKUP(B994,'Country category'!$A$3:$A$50,1,FALSE)),"non-SSA","sub-Saharan Africa")</f>
        <v>non-SSA</v>
      </c>
      <c r="D994">
        <v>2009</v>
      </c>
      <c r="E994">
        <v>73.25</v>
      </c>
    </row>
    <row r="995" spans="1:5" hidden="1">
      <c r="A995" t="s">
        <v>848</v>
      </c>
      <c r="B995" t="s">
        <v>406</v>
      </c>
      <c r="C995" t="str">
        <f>IF(ISERROR(VLOOKUP(B995,'Country category'!$A$3:$A$50,1,FALSE)),"non-SSA","sub-Saharan Africa")</f>
        <v>non-SSA</v>
      </c>
      <c r="D995">
        <v>2010</v>
      </c>
      <c r="E995">
        <v>72.099999999999994</v>
      </c>
    </row>
    <row r="996" spans="1:5" hidden="1">
      <c r="A996" t="s">
        <v>848</v>
      </c>
      <c r="B996" t="s">
        <v>406</v>
      </c>
      <c r="C996" t="str">
        <f>IF(ISERROR(VLOOKUP(B996,'Country category'!$A$3:$A$50,1,FALSE)),"non-SSA","sub-Saharan Africa")</f>
        <v>non-SSA</v>
      </c>
      <c r="D996">
        <v>2011</v>
      </c>
      <c r="E996">
        <v>70.400000000000006</v>
      </c>
    </row>
    <row r="997" spans="1:5" hidden="1">
      <c r="A997" t="s">
        <v>848</v>
      </c>
      <c r="B997" t="s">
        <v>406</v>
      </c>
      <c r="C997" t="str">
        <f>IF(ISERROR(VLOOKUP(B997,'Country category'!$A$3:$A$50,1,FALSE)),"non-SSA","sub-Saharan Africa")</f>
        <v>non-SSA</v>
      </c>
      <c r="D997">
        <v>2012</v>
      </c>
      <c r="E997">
        <v>69.599999999999994</v>
      </c>
    </row>
    <row r="998" spans="1:5" hidden="1">
      <c r="A998" t="s">
        <v>848</v>
      </c>
      <c r="B998" t="s">
        <v>406</v>
      </c>
      <c r="C998" t="str">
        <f>IF(ISERROR(VLOOKUP(B998,'Country category'!$A$3:$A$50,1,FALSE)),"non-SSA","sub-Saharan Africa")</f>
        <v>non-SSA</v>
      </c>
      <c r="D998">
        <v>2013</v>
      </c>
      <c r="E998">
        <v>69.599999999999994</v>
      </c>
    </row>
    <row r="999" spans="1:5" hidden="1">
      <c r="A999" t="s">
        <v>848</v>
      </c>
      <c r="B999" t="s">
        <v>406</v>
      </c>
      <c r="C999" t="str">
        <f>IF(ISERROR(VLOOKUP(B999,'Country category'!$A$3:$A$50,1,FALSE)),"non-SSA","sub-Saharan Africa")</f>
        <v>non-SSA</v>
      </c>
      <c r="D999">
        <v>2014</v>
      </c>
      <c r="E999">
        <v>69</v>
      </c>
    </row>
    <row r="1000" spans="1:5" hidden="1">
      <c r="A1000" t="s">
        <v>848</v>
      </c>
      <c r="B1000" t="s">
        <v>406</v>
      </c>
      <c r="C1000" t="str">
        <f>IF(ISERROR(VLOOKUP(B1000,'Country category'!$A$3:$A$50,1,FALSE)),"non-SSA","sub-Saharan Africa")</f>
        <v>non-SSA</v>
      </c>
      <c r="D1000">
        <v>2015</v>
      </c>
      <c r="E1000">
        <v>68.400000000000006</v>
      </c>
    </row>
    <row r="1001" spans="1:5" hidden="1">
      <c r="A1001" t="s">
        <v>848</v>
      </c>
      <c r="B1001" t="s">
        <v>406</v>
      </c>
      <c r="C1001" t="str">
        <f>IF(ISERROR(VLOOKUP(B1001,'Country category'!$A$3:$A$50,1,FALSE)),"non-SSA","sub-Saharan Africa")</f>
        <v>non-SSA</v>
      </c>
      <c r="D1001">
        <v>2016</v>
      </c>
      <c r="E1001">
        <v>67.2</v>
      </c>
    </row>
    <row r="1002" spans="1:5" hidden="1">
      <c r="A1002" t="s">
        <v>848</v>
      </c>
      <c r="B1002" t="s">
        <v>406</v>
      </c>
      <c r="C1002" t="str">
        <f>IF(ISERROR(VLOOKUP(B1002,'Country category'!$A$3:$A$50,1,FALSE)),"non-SSA","sub-Saharan Africa")</f>
        <v>non-SSA</v>
      </c>
      <c r="D1002">
        <v>2017</v>
      </c>
      <c r="E1002">
        <v>66.399999999999991</v>
      </c>
    </row>
    <row r="1003" spans="1:5" hidden="1">
      <c r="A1003" t="s">
        <v>848</v>
      </c>
      <c r="B1003" t="s">
        <v>406</v>
      </c>
      <c r="C1003" t="str">
        <f>IF(ISERROR(VLOOKUP(B1003,'Country category'!$A$3:$A$50,1,FALSE)),"non-SSA","sub-Saharan Africa")</f>
        <v>non-SSA</v>
      </c>
      <c r="D1003">
        <v>2018</v>
      </c>
      <c r="E1003">
        <v>66.3</v>
      </c>
    </row>
    <row r="1004" spans="1:5" hidden="1">
      <c r="A1004" t="s">
        <v>848</v>
      </c>
      <c r="B1004" t="s">
        <v>406</v>
      </c>
      <c r="C1004" t="str">
        <f>IF(ISERROR(VLOOKUP(B1004,'Country category'!$A$3:$A$50,1,FALSE)),"non-SSA","sub-Saharan Africa")</f>
        <v>non-SSA</v>
      </c>
      <c r="D1004">
        <v>2019</v>
      </c>
      <c r="E1004">
        <v>66.3</v>
      </c>
    </row>
    <row r="1005" spans="1:5" hidden="1">
      <c r="A1005" t="s">
        <v>848</v>
      </c>
      <c r="B1005" t="s">
        <v>406</v>
      </c>
      <c r="C1005" t="str">
        <f>IF(ISERROR(VLOOKUP(B1005,'Country category'!$A$3:$A$50,1,FALSE)),"non-SSA","sub-Saharan Africa")</f>
        <v>non-SSA</v>
      </c>
      <c r="D1005">
        <v>2020</v>
      </c>
      <c r="E1005">
        <v>65.599999999999994</v>
      </c>
    </row>
    <row r="1006" spans="1:5" hidden="1">
      <c r="A1006" t="s">
        <v>849</v>
      </c>
      <c r="B1006" t="s">
        <v>432</v>
      </c>
      <c r="C1006" t="str">
        <f>IF(ISERROR(VLOOKUP(B1006,'Country category'!$A$3:$A$50,1,FALSE)),"non-SSA","sub-Saharan Africa")</f>
        <v>non-SSA</v>
      </c>
      <c r="D1006">
        <v>2006</v>
      </c>
      <c r="E1006">
        <v>97.100000000000009</v>
      </c>
    </row>
    <row r="1007" spans="1:5" hidden="1">
      <c r="A1007" t="s">
        <v>849</v>
      </c>
      <c r="B1007" t="s">
        <v>432</v>
      </c>
      <c r="C1007" t="str">
        <f>IF(ISERROR(VLOOKUP(B1007,'Country category'!$A$3:$A$50,1,FALSE)),"non-SSA","sub-Saharan Africa")</f>
        <v>non-SSA</v>
      </c>
      <c r="D1007">
        <v>2007</v>
      </c>
      <c r="E1007">
        <v>96.8</v>
      </c>
    </row>
    <row r="1008" spans="1:5" hidden="1">
      <c r="A1008" t="s">
        <v>849</v>
      </c>
      <c r="B1008" t="s">
        <v>432</v>
      </c>
      <c r="C1008" t="str">
        <f>IF(ISERROR(VLOOKUP(B1008,'Country category'!$A$3:$A$50,1,FALSE)),"non-SSA","sub-Saharan Africa")</f>
        <v>non-SSA</v>
      </c>
      <c r="D1008">
        <v>2008</v>
      </c>
      <c r="E1008">
        <v>96.5</v>
      </c>
    </row>
    <row r="1009" spans="1:5" hidden="1">
      <c r="A1009" t="s">
        <v>849</v>
      </c>
      <c r="B1009" t="s">
        <v>432</v>
      </c>
      <c r="C1009" t="str">
        <f>IF(ISERROR(VLOOKUP(B1009,'Country category'!$A$3:$A$50,1,FALSE)),"non-SSA","sub-Saharan Africa")</f>
        <v>non-SSA</v>
      </c>
      <c r="D1009">
        <v>2009</v>
      </c>
      <c r="E1009">
        <v>96.5</v>
      </c>
    </row>
    <row r="1010" spans="1:5" hidden="1">
      <c r="A1010" t="s">
        <v>849</v>
      </c>
      <c r="B1010" t="s">
        <v>432</v>
      </c>
      <c r="C1010" t="str">
        <f>IF(ISERROR(VLOOKUP(B1010,'Country category'!$A$3:$A$50,1,FALSE)),"non-SSA","sub-Saharan Africa")</f>
        <v>non-SSA</v>
      </c>
      <c r="D1010">
        <v>2010</v>
      </c>
      <c r="E1010">
        <v>96.5</v>
      </c>
    </row>
    <row r="1011" spans="1:5" hidden="1">
      <c r="A1011" t="s">
        <v>849</v>
      </c>
      <c r="B1011" t="s">
        <v>432</v>
      </c>
      <c r="C1011" t="str">
        <f>IF(ISERROR(VLOOKUP(B1011,'Country category'!$A$3:$A$50,1,FALSE)),"non-SSA","sub-Saharan Africa")</f>
        <v>non-SSA</v>
      </c>
      <c r="D1011">
        <v>2011</v>
      </c>
      <c r="E1011">
        <v>96.5</v>
      </c>
    </row>
    <row r="1012" spans="1:5" hidden="1">
      <c r="A1012" t="s">
        <v>849</v>
      </c>
      <c r="B1012" t="s">
        <v>432</v>
      </c>
      <c r="C1012" t="str">
        <f>IF(ISERROR(VLOOKUP(B1012,'Country category'!$A$3:$A$50,1,FALSE)),"non-SSA","sub-Saharan Africa")</f>
        <v>non-SSA</v>
      </c>
      <c r="D1012">
        <v>2012</v>
      </c>
      <c r="E1012">
        <v>96.5</v>
      </c>
    </row>
    <row r="1013" spans="1:5" hidden="1">
      <c r="A1013" t="s">
        <v>849</v>
      </c>
      <c r="B1013" t="s">
        <v>432</v>
      </c>
      <c r="C1013" t="str">
        <f>IF(ISERROR(VLOOKUP(B1013,'Country category'!$A$3:$A$50,1,FALSE)),"non-SSA","sub-Saharan Africa")</f>
        <v>non-SSA</v>
      </c>
      <c r="D1013">
        <v>2013</v>
      </c>
      <c r="E1013">
        <v>96.5</v>
      </c>
    </row>
    <row r="1014" spans="1:5" hidden="1">
      <c r="A1014" t="s">
        <v>849</v>
      </c>
      <c r="B1014" t="s">
        <v>432</v>
      </c>
      <c r="C1014" t="str">
        <f>IF(ISERROR(VLOOKUP(B1014,'Country category'!$A$3:$A$50,1,FALSE)),"non-SSA","sub-Saharan Africa")</f>
        <v>non-SSA</v>
      </c>
      <c r="D1014">
        <v>2014</v>
      </c>
      <c r="E1014">
        <v>95.8</v>
      </c>
    </row>
    <row r="1015" spans="1:5" hidden="1">
      <c r="A1015" t="s">
        <v>849</v>
      </c>
      <c r="B1015" t="s">
        <v>432</v>
      </c>
      <c r="C1015" t="str">
        <f>IF(ISERROR(VLOOKUP(B1015,'Country category'!$A$3:$A$50,1,FALSE)),"non-SSA","sub-Saharan Africa")</f>
        <v>non-SSA</v>
      </c>
      <c r="D1015">
        <v>2015</v>
      </c>
      <c r="E1015">
        <v>95.8</v>
      </c>
    </row>
    <row r="1016" spans="1:5" hidden="1">
      <c r="A1016" t="s">
        <v>849</v>
      </c>
      <c r="B1016" t="s">
        <v>432</v>
      </c>
      <c r="C1016" t="str">
        <f>IF(ISERROR(VLOOKUP(B1016,'Country category'!$A$3:$A$50,1,FALSE)),"non-SSA","sub-Saharan Africa")</f>
        <v>non-SSA</v>
      </c>
      <c r="D1016">
        <v>2016</v>
      </c>
      <c r="E1016">
        <v>95</v>
      </c>
    </row>
    <row r="1017" spans="1:5" hidden="1">
      <c r="A1017" t="s">
        <v>849</v>
      </c>
      <c r="B1017" t="s">
        <v>432</v>
      </c>
      <c r="C1017" t="str">
        <f>IF(ISERROR(VLOOKUP(B1017,'Country category'!$A$3:$A$50,1,FALSE)),"non-SSA","sub-Saharan Africa")</f>
        <v>non-SSA</v>
      </c>
      <c r="D1017">
        <v>2017</v>
      </c>
      <c r="E1017">
        <v>95.8</v>
      </c>
    </row>
    <row r="1018" spans="1:5" hidden="1">
      <c r="A1018" t="s">
        <v>849</v>
      </c>
      <c r="B1018" t="s">
        <v>432</v>
      </c>
      <c r="C1018" t="str">
        <f>IF(ISERROR(VLOOKUP(B1018,'Country category'!$A$3:$A$50,1,FALSE)),"non-SSA","sub-Saharan Africa")</f>
        <v>non-SSA</v>
      </c>
      <c r="D1018">
        <v>2018</v>
      </c>
      <c r="E1018">
        <v>95.8</v>
      </c>
    </row>
    <row r="1019" spans="1:5" hidden="1">
      <c r="A1019" t="s">
        <v>849</v>
      </c>
      <c r="B1019" t="s">
        <v>432</v>
      </c>
      <c r="C1019" t="str">
        <f>IF(ISERROR(VLOOKUP(B1019,'Country category'!$A$3:$A$50,1,FALSE)),"non-SSA","sub-Saharan Africa")</f>
        <v>non-SSA</v>
      </c>
      <c r="D1019">
        <v>2019</v>
      </c>
      <c r="E1019">
        <v>95.8</v>
      </c>
    </row>
    <row r="1020" spans="1:5" hidden="1">
      <c r="A1020" t="s">
        <v>849</v>
      </c>
      <c r="B1020" t="s">
        <v>432</v>
      </c>
      <c r="C1020" t="str">
        <f>IF(ISERROR(VLOOKUP(B1020,'Country category'!$A$3:$A$50,1,FALSE)),"non-SSA","sub-Saharan Africa")</f>
        <v>non-SSA</v>
      </c>
      <c r="D1020">
        <v>2020</v>
      </c>
      <c r="E1020">
        <v>93.699999999999989</v>
      </c>
    </row>
    <row r="1021" spans="1:5" hidden="1">
      <c r="A1021" t="s">
        <v>850</v>
      </c>
      <c r="B1021" t="s">
        <v>422</v>
      </c>
      <c r="C1021" t="str">
        <f>IF(ISERROR(VLOOKUP(B1021,'Country category'!$A$3:$A$50,1,FALSE)),"non-SSA","sub-Saharan Africa")</f>
        <v>non-SSA</v>
      </c>
      <c r="D1021">
        <v>2006</v>
      </c>
      <c r="E1021">
        <v>76.8</v>
      </c>
    </row>
    <row r="1022" spans="1:5" hidden="1">
      <c r="A1022" t="s">
        <v>850</v>
      </c>
      <c r="B1022" t="s">
        <v>422</v>
      </c>
      <c r="C1022" t="str">
        <f>IF(ISERROR(VLOOKUP(B1022,'Country category'!$A$3:$A$50,1,FALSE)),"non-SSA","sub-Saharan Africa")</f>
        <v>non-SSA</v>
      </c>
      <c r="D1022">
        <v>2007</v>
      </c>
      <c r="E1022">
        <v>77.400000000000006</v>
      </c>
    </row>
    <row r="1023" spans="1:5" hidden="1">
      <c r="A1023" t="s">
        <v>850</v>
      </c>
      <c r="B1023" t="s">
        <v>422</v>
      </c>
      <c r="C1023" t="str">
        <f>IF(ISERROR(VLOOKUP(B1023,'Country category'!$A$3:$A$50,1,FALSE)),"non-SSA","sub-Saharan Africa")</f>
        <v>non-SSA</v>
      </c>
      <c r="D1023">
        <v>2008</v>
      </c>
      <c r="E1023">
        <v>78</v>
      </c>
    </row>
    <row r="1024" spans="1:5" hidden="1">
      <c r="A1024" t="s">
        <v>850</v>
      </c>
      <c r="B1024" t="s">
        <v>422</v>
      </c>
      <c r="C1024" t="str">
        <f>IF(ISERROR(VLOOKUP(B1024,'Country category'!$A$3:$A$50,1,FALSE)),"non-SSA","sub-Saharan Africa")</f>
        <v>non-SSA</v>
      </c>
      <c r="D1024">
        <v>2009</v>
      </c>
      <c r="E1024">
        <v>75.400000000000006</v>
      </c>
    </row>
    <row r="1025" spans="1:5" hidden="1">
      <c r="A1025" t="s">
        <v>850</v>
      </c>
      <c r="B1025" t="s">
        <v>422</v>
      </c>
      <c r="C1025" t="str">
        <f>IF(ISERROR(VLOOKUP(B1025,'Country category'!$A$3:$A$50,1,FALSE)),"non-SSA","sub-Saharan Africa")</f>
        <v>non-SSA</v>
      </c>
      <c r="D1025">
        <v>2010</v>
      </c>
      <c r="E1025">
        <v>72.8</v>
      </c>
    </row>
    <row r="1026" spans="1:5" hidden="1">
      <c r="A1026" t="s">
        <v>850</v>
      </c>
      <c r="B1026" t="s">
        <v>422</v>
      </c>
      <c r="C1026" t="str">
        <f>IF(ISERROR(VLOOKUP(B1026,'Country category'!$A$3:$A$50,1,FALSE)),"non-SSA","sub-Saharan Africa")</f>
        <v>non-SSA</v>
      </c>
      <c r="D1026">
        <v>2011</v>
      </c>
      <c r="E1026">
        <v>73</v>
      </c>
    </row>
    <row r="1027" spans="1:5" hidden="1">
      <c r="A1027" t="s">
        <v>850</v>
      </c>
      <c r="B1027" t="s">
        <v>422</v>
      </c>
      <c r="C1027" t="str">
        <f>IF(ISERROR(VLOOKUP(B1027,'Country category'!$A$3:$A$50,1,FALSE)),"non-SSA","sub-Saharan Africa")</f>
        <v>non-SSA</v>
      </c>
      <c r="D1027">
        <v>2012</v>
      </c>
      <c r="E1027">
        <v>75.199999999999989</v>
      </c>
    </row>
    <row r="1028" spans="1:5" hidden="1">
      <c r="A1028" t="s">
        <v>850</v>
      </c>
      <c r="B1028" t="s">
        <v>422</v>
      </c>
      <c r="C1028" t="str">
        <f>IF(ISERROR(VLOOKUP(B1028,'Country category'!$A$3:$A$50,1,FALSE)),"non-SSA","sub-Saharan Africa")</f>
        <v>non-SSA</v>
      </c>
      <c r="D1028">
        <v>2013</v>
      </c>
      <c r="E1028">
        <v>76.900000000000006</v>
      </c>
    </row>
    <row r="1029" spans="1:5" hidden="1">
      <c r="A1029" t="s">
        <v>850</v>
      </c>
      <c r="B1029" t="s">
        <v>422</v>
      </c>
      <c r="C1029" t="str">
        <f>IF(ISERROR(VLOOKUP(B1029,'Country category'!$A$3:$A$50,1,FALSE)),"non-SSA","sub-Saharan Africa")</f>
        <v>non-SSA</v>
      </c>
      <c r="D1029">
        <v>2014</v>
      </c>
      <c r="E1029">
        <v>79.2</v>
      </c>
    </row>
    <row r="1030" spans="1:5" hidden="1">
      <c r="A1030" t="s">
        <v>850</v>
      </c>
      <c r="B1030" t="s">
        <v>422</v>
      </c>
      <c r="C1030" t="str">
        <f>IF(ISERROR(VLOOKUP(B1030,'Country category'!$A$3:$A$50,1,FALSE)),"non-SSA","sub-Saharan Africa")</f>
        <v>non-SSA</v>
      </c>
      <c r="D1030">
        <v>2015</v>
      </c>
      <c r="E1030">
        <v>77.400000000000006</v>
      </c>
    </row>
    <row r="1031" spans="1:5" hidden="1">
      <c r="A1031" t="s">
        <v>850</v>
      </c>
      <c r="B1031" t="s">
        <v>422</v>
      </c>
      <c r="C1031" t="str">
        <f>IF(ISERROR(VLOOKUP(B1031,'Country category'!$A$3:$A$50,1,FALSE)),"non-SSA","sub-Saharan Africa")</f>
        <v>non-SSA</v>
      </c>
      <c r="D1031">
        <v>2016</v>
      </c>
      <c r="E1031">
        <v>78.099999999999994</v>
      </c>
    </row>
    <row r="1032" spans="1:5" hidden="1">
      <c r="A1032" t="s">
        <v>850</v>
      </c>
      <c r="B1032" t="s">
        <v>422</v>
      </c>
      <c r="C1032" t="str">
        <f>IF(ISERROR(VLOOKUP(B1032,'Country category'!$A$3:$A$50,1,FALSE)),"non-SSA","sub-Saharan Africa")</f>
        <v>non-SSA</v>
      </c>
      <c r="D1032">
        <v>2017</v>
      </c>
      <c r="E1032">
        <v>72.300000000000011</v>
      </c>
    </row>
    <row r="1033" spans="1:5" hidden="1">
      <c r="A1033" t="s">
        <v>850</v>
      </c>
      <c r="B1033" t="s">
        <v>422</v>
      </c>
      <c r="C1033" t="str">
        <f>IF(ISERROR(VLOOKUP(B1033,'Country category'!$A$3:$A$50,1,FALSE)),"non-SSA","sub-Saharan Africa")</f>
        <v>non-SSA</v>
      </c>
      <c r="D1033">
        <v>2018</v>
      </c>
      <c r="E1033">
        <v>72.300000000000011</v>
      </c>
    </row>
    <row r="1034" spans="1:5" hidden="1">
      <c r="A1034" t="s">
        <v>850</v>
      </c>
      <c r="B1034" t="s">
        <v>422</v>
      </c>
      <c r="C1034" t="str">
        <f>IF(ISERROR(VLOOKUP(B1034,'Country category'!$A$3:$A$50,1,FALSE)),"non-SSA","sub-Saharan Africa")</f>
        <v>non-SSA</v>
      </c>
      <c r="D1034">
        <v>2019</v>
      </c>
      <c r="E1034">
        <v>69</v>
      </c>
    </row>
    <row r="1035" spans="1:5" hidden="1">
      <c r="A1035" t="s">
        <v>850</v>
      </c>
      <c r="B1035" t="s">
        <v>422</v>
      </c>
      <c r="C1035" t="str">
        <f>IF(ISERROR(VLOOKUP(B1035,'Country category'!$A$3:$A$50,1,FALSE)),"non-SSA","sub-Saharan Africa")</f>
        <v>non-SSA</v>
      </c>
      <c r="D1035">
        <v>2020</v>
      </c>
      <c r="E1035">
        <v>66.100000000000009</v>
      </c>
    </row>
    <row r="1036" spans="1:5" hidden="1">
      <c r="A1036" t="s">
        <v>851</v>
      </c>
      <c r="B1036" t="s">
        <v>416</v>
      </c>
      <c r="C1036" t="str">
        <f>IF(ISERROR(VLOOKUP(B1036,'Country category'!$A$3:$A$50,1,FALSE)),"non-SSA","sub-Saharan Africa")</f>
        <v>non-SSA</v>
      </c>
      <c r="D1036">
        <v>2006</v>
      </c>
      <c r="E1036">
        <v>64.099999999999994</v>
      </c>
    </row>
    <row r="1037" spans="1:5" hidden="1">
      <c r="A1037" t="s">
        <v>851</v>
      </c>
      <c r="B1037" t="s">
        <v>416</v>
      </c>
      <c r="C1037" t="str">
        <f>IF(ISERROR(VLOOKUP(B1037,'Country category'!$A$3:$A$50,1,FALSE)),"non-SSA","sub-Saharan Africa")</f>
        <v>non-SSA</v>
      </c>
      <c r="D1037">
        <v>2007</v>
      </c>
      <c r="E1037">
        <v>63.75</v>
      </c>
    </row>
    <row r="1038" spans="1:5" hidden="1">
      <c r="A1038" t="s">
        <v>851</v>
      </c>
      <c r="B1038" t="s">
        <v>416</v>
      </c>
      <c r="C1038" t="str">
        <f>IF(ISERROR(VLOOKUP(B1038,'Country category'!$A$3:$A$50,1,FALSE)),"non-SSA","sub-Saharan Africa")</f>
        <v>non-SSA</v>
      </c>
      <c r="D1038">
        <v>2008</v>
      </c>
      <c r="E1038">
        <v>63.4</v>
      </c>
    </row>
    <row r="1039" spans="1:5" hidden="1">
      <c r="A1039" t="s">
        <v>851</v>
      </c>
      <c r="B1039" t="s">
        <v>416</v>
      </c>
      <c r="C1039" t="str">
        <f>IF(ISERROR(VLOOKUP(B1039,'Country category'!$A$3:$A$50,1,FALSE)),"non-SSA","sub-Saharan Africa")</f>
        <v>non-SSA</v>
      </c>
      <c r="D1039">
        <v>2009</v>
      </c>
      <c r="E1039">
        <v>64.349999999999994</v>
      </c>
    </row>
    <row r="1040" spans="1:5" hidden="1">
      <c r="A1040" t="s">
        <v>851</v>
      </c>
      <c r="B1040" t="s">
        <v>416</v>
      </c>
      <c r="C1040" t="str">
        <f>IF(ISERROR(VLOOKUP(B1040,'Country category'!$A$3:$A$50,1,FALSE)),"non-SSA","sub-Saharan Africa")</f>
        <v>non-SSA</v>
      </c>
      <c r="D1040">
        <v>2010</v>
      </c>
      <c r="E1040">
        <v>65.3</v>
      </c>
    </row>
    <row r="1041" spans="1:5" hidden="1">
      <c r="A1041" t="s">
        <v>851</v>
      </c>
      <c r="B1041" t="s">
        <v>416</v>
      </c>
      <c r="C1041" t="str">
        <f>IF(ISERROR(VLOOKUP(B1041,'Country category'!$A$3:$A$50,1,FALSE)),"non-SSA","sub-Saharan Africa")</f>
        <v>non-SSA</v>
      </c>
      <c r="D1041">
        <v>2011</v>
      </c>
      <c r="E1041">
        <v>65.3</v>
      </c>
    </row>
    <row r="1042" spans="1:5" hidden="1">
      <c r="A1042" t="s">
        <v>851</v>
      </c>
      <c r="B1042" t="s">
        <v>416</v>
      </c>
      <c r="C1042" t="str">
        <f>IF(ISERROR(VLOOKUP(B1042,'Country category'!$A$3:$A$50,1,FALSE)),"non-SSA","sub-Saharan Africa")</f>
        <v>non-SSA</v>
      </c>
      <c r="D1042">
        <v>2012</v>
      </c>
      <c r="E1042">
        <v>67.599999999999994</v>
      </c>
    </row>
    <row r="1043" spans="1:5" hidden="1">
      <c r="A1043" t="s">
        <v>851</v>
      </c>
      <c r="B1043" t="s">
        <v>416</v>
      </c>
      <c r="C1043" t="str">
        <f>IF(ISERROR(VLOOKUP(B1043,'Country category'!$A$3:$A$50,1,FALSE)),"non-SSA","sub-Saharan Africa")</f>
        <v>non-SSA</v>
      </c>
      <c r="D1043">
        <v>2013</v>
      </c>
      <c r="E1043">
        <v>68.2</v>
      </c>
    </row>
    <row r="1044" spans="1:5" hidden="1">
      <c r="A1044" t="s">
        <v>851</v>
      </c>
      <c r="B1044" t="s">
        <v>416</v>
      </c>
      <c r="C1044" t="str">
        <f>IF(ISERROR(VLOOKUP(B1044,'Country category'!$A$3:$A$50,1,FALSE)),"non-SSA","sub-Saharan Africa")</f>
        <v>non-SSA</v>
      </c>
      <c r="D1044">
        <v>2014</v>
      </c>
      <c r="E1044">
        <v>69.5</v>
      </c>
    </row>
    <row r="1045" spans="1:5" hidden="1">
      <c r="A1045" t="s">
        <v>851</v>
      </c>
      <c r="B1045" t="s">
        <v>416</v>
      </c>
      <c r="C1045" t="str">
        <f>IF(ISERROR(VLOOKUP(B1045,'Country category'!$A$3:$A$50,1,FALSE)),"non-SSA","sub-Saharan Africa")</f>
        <v>non-SSA</v>
      </c>
      <c r="D1045">
        <v>2015</v>
      </c>
      <c r="E1045">
        <v>70.3</v>
      </c>
    </row>
    <row r="1046" spans="1:5" hidden="1">
      <c r="A1046" t="s">
        <v>851</v>
      </c>
      <c r="B1046" t="s">
        <v>416</v>
      </c>
      <c r="C1046" t="str">
        <f>IF(ISERROR(VLOOKUP(B1046,'Country category'!$A$3:$A$50,1,FALSE)),"non-SSA","sub-Saharan Africa")</f>
        <v>non-SSA</v>
      </c>
      <c r="D1046">
        <v>2016</v>
      </c>
      <c r="E1046">
        <v>69.7</v>
      </c>
    </row>
    <row r="1047" spans="1:5" hidden="1">
      <c r="A1047" t="s">
        <v>851</v>
      </c>
      <c r="B1047" t="s">
        <v>416</v>
      </c>
      <c r="C1047" t="str">
        <f>IF(ISERROR(VLOOKUP(B1047,'Country category'!$A$3:$A$50,1,FALSE)),"non-SSA","sub-Saharan Africa")</f>
        <v>non-SSA</v>
      </c>
      <c r="D1047">
        <v>2017</v>
      </c>
      <c r="E1047">
        <v>63.9</v>
      </c>
    </row>
    <row r="1048" spans="1:5" hidden="1">
      <c r="A1048" t="s">
        <v>851</v>
      </c>
      <c r="B1048" t="s">
        <v>416</v>
      </c>
      <c r="C1048" t="str">
        <f>IF(ISERROR(VLOOKUP(B1048,'Country category'!$A$3:$A$50,1,FALSE)),"non-SSA","sub-Saharan Africa")</f>
        <v>non-SSA</v>
      </c>
      <c r="D1048">
        <v>2018</v>
      </c>
      <c r="E1048">
        <v>63.9</v>
      </c>
    </row>
    <row r="1049" spans="1:5" hidden="1">
      <c r="A1049" t="s">
        <v>851</v>
      </c>
      <c r="B1049" t="s">
        <v>416</v>
      </c>
      <c r="C1049" t="str">
        <f>IF(ISERROR(VLOOKUP(B1049,'Country category'!$A$3:$A$50,1,FALSE)),"non-SSA","sub-Saharan Africa")</f>
        <v>non-SSA</v>
      </c>
      <c r="D1049">
        <v>2019</v>
      </c>
      <c r="E1049">
        <v>64.800000000000011</v>
      </c>
    </row>
    <row r="1050" spans="1:5" hidden="1">
      <c r="A1050" t="s">
        <v>851</v>
      </c>
      <c r="B1050" t="s">
        <v>416</v>
      </c>
      <c r="C1050" t="str">
        <f>IF(ISERROR(VLOOKUP(B1050,'Country category'!$A$3:$A$50,1,FALSE)),"non-SSA","sub-Saharan Africa")</f>
        <v>non-SSA</v>
      </c>
      <c r="D1050">
        <v>2020</v>
      </c>
      <c r="E1050">
        <v>63</v>
      </c>
    </row>
    <row r="1051" spans="1:5" hidden="1">
      <c r="A1051" t="s">
        <v>852</v>
      </c>
      <c r="B1051" t="s">
        <v>853</v>
      </c>
      <c r="C1051" t="str">
        <f>IF(ISERROR(VLOOKUP(B1051,'Country category'!$A$3:$A$50,1,FALSE)),"non-SSA","sub-Saharan Africa")</f>
        <v>non-SSA</v>
      </c>
      <c r="D1051">
        <v>2006</v>
      </c>
      <c r="E1051">
        <v>29.3</v>
      </c>
    </row>
    <row r="1052" spans="1:5" hidden="1">
      <c r="A1052" t="s">
        <v>852</v>
      </c>
      <c r="B1052" t="s">
        <v>853</v>
      </c>
      <c r="C1052" t="str">
        <f>IF(ISERROR(VLOOKUP(B1052,'Country category'!$A$3:$A$50,1,FALSE)),"non-SSA","sub-Saharan Africa")</f>
        <v>non-SSA</v>
      </c>
      <c r="D1052">
        <v>2007</v>
      </c>
      <c r="E1052">
        <v>28.8</v>
      </c>
    </row>
    <row r="1053" spans="1:5" hidden="1">
      <c r="A1053" t="s">
        <v>852</v>
      </c>
      <c r="B1053" t="s">
        <v>853</v>
      </c>
      <c r="C1053" t="str">
        <f>IF(ISERROR(VLOOKUP(B1053,'Country category'!$A$3:$A$50,1,FALSE)),"non-SSA","sub-Saharan Africa")</f>
        <v>non-SSA</v>
      </c>
      <c r="D1053">
        <v>2008</v>
      </c>
      <c r="E1053">
        <v>28.3</v>
      </c>
    </row>
    <row r="1054" spans="1:5" hidden="1">
      <c r="A1054" t="s">
        <v>852</v>
      </c>
      <c r="B1054" t="s">
        <v>853</v>
      </c>
      <c r="C1054" t="str">
        <f>IF(ISERROR(VLOOKUP(B1054,'Country category'!$A$3:$A$50,1,FALSE)),"non-SSA","sub-Saharan Africa")</f>
        <v>non-SSA</v>
      </c>
      <c r="D1054">
        <v>2009</v>
      </c>
      <c r="E1054">
        <v>23.85</v>
      </c>
    </row>
    <row r="1055" spans="1:5" hidden="1">
      <c r="A1055" t="s">
        <v>852</v>
      </c>
      <c r="B1055" t="s">
        <v>853</v>
      </c>
      <c r="C1055" t="str">
        <f>IF(ISERROR(VLOOKUP(B1055,'Country category'!$A$3:$A$50,1,FALSE)),"non-SSA","sub-Saharan Africa")</f>
        <v>non-SSA</v>
      </c>
      <c r="D1055">
        <v>2010</v>
      </c>
      <c r="E1055">
        <v>19.399999999999999</v>
      </c>
    </row>
    <row r="1056" spans="1:5" hidden="1">
      <c r="A1056" t="s">
        <v>852</v>
      </c>
      <c r="B1056" t="s">
        <v>853</v>
      </c>
      <c r="C1056" t="str">
        <f>IF(ISERROR(VLOOKUP(B1056,'Country category'!$A$3:$A$50,1,FALSE)),"non-SSA","sub-Saharan Africa")</f>
        <v>non-SSA</v>
      </c>
      <c r="D1056">
        <v>2011</v>
      </c>
      <c r="E1056">
        <v>19.8</v>
      </c>
    </row>
    <row r="1057" spans="1:5" hidden="1">
      <c r="A1057" t="s">
        <v>852</v>
      </c>
      <c r="B1057" t="s">
        <v>853</v>
      </c>
      <c r="C1057" t="str">
        <f>IF(ISERROR(VLOOKUP(B1057,'Country category'!$A$3:$A$50,1,FALSE)),"non-SSA","sub-Saharan Africa")</f>
        <v>non-SSA</v>
      </c>
      <c r="D1057">
        <v>2012</v>
      </c>
      <c r="E1057">
        <v>19.8</v>
      </c>
    </row>
    <row r="1058" spans="1:5" hidden="1">
      <c r="A1058" t="s">
        <v>852</v>
      </c>
      <c r="B1058" t="s">
        <v>853</v>
      </c>
      <c r="C1058" t="str">
        <f>IF(ISERROR(VLOOKUP(B1058,'Country category'!$A$3:$A$50,1,FALSE)),"non-SSA","sub-Saharan Africa")</f>
        <v>non-SSA</v>
      </c>
      <c r="D1058">
        <v>2013</v>
      </c>
      <c r="E1058">
        <v>19.8</v>
      </c>
    </row>
    <row r="1059" spans="1:5" hidden="1">
      <c r="A1059" t="s">
        <v>852</v>
      </c>
      <c r="B1059" t="s">
        <v>853</v>
      </c>
      <c r="C1059" t="str">
        <f>IF(ISERROR(VLOOKUP(B1059,'Country category'!$A$3:$A$50,1,FALSE)),"non-SSA","sub-Saharan Africa")</f>
        <v>non-SSA</v>
      </c>
      <c r="D1059">
        <v>2014</v>
      </c>
      <c r="E1059">
        <v>19.8</v>
      </c>
    </row>
    <row r="1060" spans="1:5" hidden="1">
      <c r="A1060" t="s">
        <v>852</v>
      </c>
      <c r="B1060" t="s">
        <v>853</v>
      </c>
      <c r="C1060" t="str">
        <f>IF(ISERROR(VLOOKUP(B1060,'Country category'!$A$3:$A$50,1,FALSE)),"non-SSA","sub-Saharan Africa")</f>
        <v>non-SSA</v>
      </c>
      <c r="D1060">
        <v>2015</v>
      </c>
      <c r="E1060">
        <v>21.6</v>
      </c>
    </row>
    <row r="1061" spans="1:5" hidden="1">
      <c r="A1061" t="s">
        <v>852</v>
      </c>
      <c r="B1061" t="s">
        <v>853</v>
      </c>
      <c r="C1061" t="str">
        <f>IF(ISERROR(VLOOKUP(B1061,'Country category'!$A$3:$A$50,1,FALSE)),"non-SSA","sub-Saharan Africa")</f>
        <v>non-SSA</v>
      </c>
      <c r="D1061">
        <v>2016</v>
      </c>
      <c r="E1061">
        <v>23.4</v>
      </c>
    </row>
    <row r="1062" spans="1:5" hidden="1">
      <c r="A1062" t="s">
        <v>852</v>
      </c>
      <c r="B1062" t="s">
        <v>853</v>
      </c>
      <c r="C1062" t="str">
        <f>IF(ISERROR(VLOOKUP(B1062,'Country category'!$A$3:$A$50,1,FALSE)),"non-SSA","sub-Saharan Africa")</f>
        <v>non-SSA</v>
      </c>
      <c r="D1062">
        <v>2017</v>
      </c>
      <c r="E1062">
        <v>24.5</v>
      </c>
    </row>
    <row r="1063" spans="1:5" hidden="1">
      <c r="A1063" t="s">
        <v>852</v>
      </c>
      <c r="B1063" t="s">
        <v>853</v>
      </c>
      <c r="C1063" t="str">
        <f>IF(ISERROR(VLOOKUP(B1063,'Country category'!$A$3:$A$50,1,FALSE)),"non-SSA","sub-Saharan Africa")</f>
        <v>non-SSA</v>
      </c>
      <c r="D1063">
        <v>2018</v>
      </c>
      <c r="E1063">
        <v>24.5</v>
      </c>
    </row>
    <row r="1064" spans="1:5" hidden="1">
      <c r="A1064" t="s">
        <v>852</v>
      </c>
      <c r="B1064" t="s">
        <v>853</v>
      </c>
      <c r="C1064" t="str">
        <f>IF(ISERROR(VLOOKUP(B1064,'Country category'!$A$3:$A$50,1,FALSE)),"non-SSA","sub-Saharan Africa")</f>
        <v>non-SSA</v>
      </c>
      <c r="D1064">
        <v>2019</v>
      </c>
      <c r="E1064">
        <v>23.8</v>
      </c>
    </row>
    <row r="1065" spans="1:5" hidden="1">
      <c r="A1065" t="s">
        <v>854</v>
      </c>
      <c r="B1065" t="s">
        <v>430</v>
      </c>
      <c r="C1065" t="str">
        <f>IF(ISERROR(VLOOKUP(B1065,'Country category'!$A$3:$A$50,1,FALSE)),"non-SSA","sub-Saharan Africa")</f>
        <v>non-SSA</v>
      </c>
      <c r="D1065">
        <v>2006</v>
      </c>
      <c r="E1065">
        <v>40.099999999999987</v>
      </c>
    </row>
    <row r="1066" spans="1:5" hidden="1">
      <c r="A1066" t="s">
        <v>854</v>
      </c>
      <c r="B1066" t="s">
        <v>430</v>
      </c>
      <c r="C1066" t="str">
        <f>IF(ISERROR(VLOOKUP(B1066,'Country category'!$A$3:$A$50,1,FALSE)),"non-SSA","sub-Saharan Africa")</f>
        <v>non-SSA</v>
      </c>
      <c r="D1066">
        <v>2007</v>
      </c>
      <c r="E1066">
        <v>40.049999999999997</v>
      </c>
    </row>
    <row r="1067" spans="1:5" hidden="1">
      <c r="A1067" t="s">
        <v>854</v>
      </c>
      <c r="B1067" t="s">
        <v>430</v>
      </c>
      <c r="C1067" t="str">
        <f>IF(ISERROR(VLOOKUP(B1067,'Country category'!$A$3:$A$50,1,FALSE)),"non-SSA","sub-Saharan Africa")</f>
        <v>non-SSA</v>
      </c>
      <c r="D1067">
        <v>2008</v>
      </c>
      <c r="E1067">
        <v>40</v>
      </c>
    </row>
    <row r="1068" spans="1:5" hidden="1">
      <c r="A1068" t="s">
        <v>854</v>
      </c>
      <c r="B1068" t="s">
        <v>430</v>
      </c>
      <c r="C1068" t="str">
        <f>IF(ISERROR(VLOOKUP(B1068,'Country category'!$A$3:$A$50,1,FALSE)),"non-SSA","sub-Saharan Africa")</f>
        <v>non-SSA</v>
      </c>
      <c r="D1068">
        <v>2009</v>
      </c>
      <c r="E1068">
        <v>40</v>
      </c>
    </row>
    <row r="1069" spans="1:5" hidden="1">
      <c r="A1069" t="s">
        <v>854</v>
      </c>
      <c r="B1069" t="s">
        <v>430</v>
      </c>
      <c r="C1069" t="str">
        <f>IF(ISERROR(VLOOKUP(B1069,'Country category'!$A$3:$A$50,1,FALSE)),"non-SSA","sub-Saharan Africa")</f>
        <v>non-SSA</v>
      </c>
      <c r="D1069">
        <v>2010</v>
      </c>
      <c r="E1069">
        <v>40</v>
      </c>
    </row>
    <row r="1070" spans="1:5" hidden="1">
      <c r="A1070" t="s">
        <v>854</v>
      </c>
      <c r="B1070" t="s">
        <v>430</v>
      </c>
      <c r="C1070" t="str">
        <f>IF(ISERROR(VLOOKUP(B1070,'Country category'!$A$3:$A$50,1,FALSE)),"non-SSA","sub-Saharan Africa")</f>
        <v>non-SSA</v>
      </c>
      <c r="D1070">
        <v>2011</v>
      </c>
      <c r="E1070">
        <v>40.299999999999997</v>
      </c>
    </row>
    <row r="1071" spans="1:5" hidden="1">
      <c r="A1071" t="s">
        <v>854</v>
      </c>
      <c r="B1071" t="s">
        <v>430</v>
      </c>
      <c r="C1071" t="str">
        <f>IF(ISERROR(VLOOKUP(B1071,'Country category'!$A$3:$A$50,1,FALSE)),"non-SSA","sub-Saharan Africa")</f>
        <v>non-SSA</v>
      </c>
      <c r="D1071">
        <v>2012</v>
      </c>
      <c r="E1071">
        <v>41</v>
      </c>
    </row>
    <row r="1072" spans="1:5" hidden="1">
      <c r="A1072" t="s">
        <v>854</v>
      </c>
      <c r="B1072" t="s">
        <v>430</v>
      </c>
      <c r="C1072" t="str">
        <f>IF(ISERROR(VLOOKUP(B1072,'Country category'!$A$3:$A$50,1,FALSE)),"non-SSA","sub-Saharan Africa")</f>
        <v>non-SSA</v>
      </c>
      <c r="D1072">
        <v>2013</v>
      </c>
      <c r="E1072">
        <v>41</v>
      </c>
    </row>
    <row r="1073" spans="1:5" hidden="1">
      <c r="A1073" t="s">
        <v>854</v>
      </c>
      <c r="B1073" t="s">
        <v>430</v>
      </c>
      <c r="C1073" t="str">
        <f>IF(ISERROR(VLOOKUP(B1073,'Country category'!$A$3:$A$50,1,FALSE)),"non-SSA","sub-Saharan Africa")</f>
        <v>non-SSA</v>
      </c>
      <c r="D1073">
        <v>2014</v>
      </c>
      <c r="E1073">
        <v>42.3</v>
      </c>
    </row>
    <row r="1074" spans="1:5" hidden="1">
      <c r="A1074" t="s">
        <v>854</v>
      </c>
      <c r="B1074" t="s">
        <v>430</v>
      </c>
      <c r="C1074" t="str">
        <f>IF(ISERROR(VLOOKUP(B1074,'Country category'!$A$3:$A$50,1,FALSE)),"non-SSA","sub-Saharan Africa")</f>
        <v>non-SSA</v>
      </c>
      <c r="D1074">
        <v>2015</v>
      </c>
      <c r="E1074">
        <v>40.799999999999997</v>
      </c>
    </row>
    <row r="1075" spans="1:5" hidden="1">
      <c r="A1075" t="s">
        <v>854</v>
      </c>
      <c r="B1075" t="s">
        <v>430</v>
      </c>
      <c r="C1075" t="str">
        <f>IF(ISERROR(VLOOKUP(B1075,'Country category'!$A$3:$A$50,1,FALSE)),"non-SSA","sub-Saharan Africa")</f>
        <v>non-SSA</v>
      </c>
      <c r="D1075">
        <v>2016</v>
      </c>
      <c r="E1075">
        <v>40.799999999999997</v>
      </c>
    </row>
    <row r="1076" spans="1:5" hidden="1">
      <c r="A1076" t="s">
        <v>854</v>
      </c>
      <c r="B1076" t="s">
        <v>430</v>
      </c>
      <c r="C1076" t="str">
        <f>IF(ISERROR(VLOOKUP(B1076,'Country category'!$A$3:$A$50,1,FALSE)),"non-SSA","sub-Saharan Africa")</f>
        <v>non-SSA</v>
      </c>
      <c r="D1076">
        <v>2017</v>
      </c>
      <c r="E1076">
        <v>40.9</v>
      </c>
    </row>
    <row r="1077" spans="1:5" hidden="1">
      <c r="A1077" t="s">
        <v>854</v>
      </c>
      <c r="B1077" t="s">
        <v>430</v>
      </c>
      <c r="C1077" t="str">
        <f>IF(ISERROR(VLOOKUP(B1077,'Country category'!$A$3:$A$50,1,FALSE)),"non-SSA","sub-Saharan Africa")</f>
        <v>non-SSA</v>
      </c>
      <c r="D1077">
        <v>2018</v>
      </c>
      <c r="E1077">
        <v>40.599999999999987</v>
      </c>
    </row>
    <row r="1078" spans="1:5" hidden="1">
      <c r="A1078" t="s">
        <v>854</v>
      </c>
      <c r="B1078" t="s">
        <v>430</v>
      </c>
      <c r="C1078" t="str">
        <f>IF(ISERROR(VLOOKUP(B1078,'Country category'!$A$3:$A$50,1,FALSE)),"non-SSA","sub-Saharan Africa")</f>
        <v>non-SSA</v>
      </c>
      <c r="D1078">
        <v>2019</v>
      </c>
      <c r="E1078">
        <v>37.400000000000013</v>
      </c>
    </row>
    <row r="1079" spans="1:5" hidden="1">
      <c r="A1079" t="s">
        <v>854</v>
      </c>
      <c r="B1079" t="s">
        <v>430</v>
      </c>
      <c r="C1079" t="str">
        <f>IF(ISERROR(VLOOKUP(B1079,'Country category'!$A$3:$A$50,1,FALSE)),"non-SSA","sub-Saharan Africa")</f>
        <v>non-SSA</v>
      </c>
      <c r="D1079">
        <v>2020</v>
      </c>
      <c r="E1079">
        <v>36.200000000000003</v>
      </c>
    </row>
    <row r="1080" spans="1:5" hidden="1">
      <c r="A1080" t="s">
        <v>855</v>
      </c>
      <c r="B1080" t="s">
        <v>426</v>
      </c>
      <c r="C1080" t="str">
        <f>IF(ISERROR(VLOOKUP(B1080,'Country category'!$A$3:$A$50,1,FALSE)),"non-SSA","sub-Saharan Africa")</f>
        <v>non-SSA</v>
      </c>
      <c r="D1080">
        <v>2006</v>
      </c>
      <c r="E1080">
        <v>90.1</v>
      </c>
    </row>
    <row r="1081" spans="1:5" hidden="1">
      <c r="A1081" t="s">
        <v>855</v>
      </c>
      <c r="B1081" t="s">
        <v>426</v>
      </c>
      <c r="C1081" t="str">
        <f>IF(ISERROR(VLOOKUP(B1081,'Country category'!$A$3:$A$50,1,FALSE)),"non-SSA","sub-Saharan Africa")</f>
        <v>non-SSA</v>
      </c>
      <c r="D1081">
        <v>2007</v>
      </c>
      <c r="E1081">
        <v>90.1</v>
      </c>
    </row>
    <row r="1082" spans="1:5" hidden="1">
      <c r="A1082" t="s">
        <v>855</v>
      </c>
      <c r="B1082" t="s">
        <v>426</v>
      </c>
      <c r="C1082" t="str">
        <f>IF(ISERROR(VLOOKUP(B1082,'Country category'!$A$3:$A$50,1,FALSE)),"non-SSA","sub-Saharan Africa")</f>
        <v>non-SSA</v>
      </c>
      <c r="D1082">
        <v>2008</v>
      </c>
      <c r="E1082">
        <v>90.1</v>
      </c>
    </row>
    <row r="1083" spans="1:5" hidden="1">
      <c r="A1083" t="s">
        <v>855</v>
      </c>
      <c r="B1083" t="s">
        <v>426</v>
      </c>
      <c r="C1083" t="str">
        <f>IF(ISERROR(VLOOKUP(B1083,'Country category'!$A$3:$A$50,1,FALSE)),"non-SSA","sub-Saharan Africa")</f>
        <v>non-SSA</v>
      </c>
      <c r="D1083">
        <v>2009</v>
      </c>
      <c r="E1083">
        <v>89</v>
      </c>
    </row>
    <row r="1084" spans="1:5" hidden="1">
      <c r="A1084" t="s">
        <v>855</v>
      </c>
      <c r="B1084" t="s">
        <v>426</v>
      </c>
      <c r="C1084" t="str">
        <f>IF(ISERROR(VLOOKUP(B1084,'Country category'!$A$3:$A$50,1,FALSE)),"non-SSA","sub-Saharan Africa")</f>
        <v>non-SSA</v>
      </c>
      <c r="D1084">
        <v>2010</v>
      </c>
      <c r="E1084">
        <v>87.899999999999991</v>
      </c>
    </row>
    <row r="1085" spans="1:5" hidden="1">
      <c r="A1085" t="s">
        <v>855</v>
      </c>
      <c r="B1085" t="s">
        <v>426</v>
      </c>
      <c r="C1085" t="str">
        <f>IF(ISERROR(VLOOKUP(B1085,'Country category'!$A$3:$A$50,1,FALSE)),"non-SSA","sub-Saharan Africa")</f>
        <v>non-SSA</v>
      </c>
      <c r="D1085">
        <v>2011</v>
      </c>
      <c r="E1085">
        <v>85.600000000000009</v>
      </c>
    </row>
    <row r="1086" spans="1:5" hidden="1">
      <c r="A1086" t="s">
        <v>855</v>
      </c>
      <c r="B1086" t="s">
        <v>426</v>
      </c>
      <c r="C1086" t="str">
        <f>IF(ISERROR(VLOOKUP(B1086,'Country category'!$A$3:$A$50,1,FALSE)),"non-SSA","sub-Saharan Africa")</f>
        <v>non-SSA</v>
      </c>
      <c r="D1086">
        <v>2012</v>
      </c>
      <c r="E1086">
        <v>85.600000000000009</v>
      </c>
    </row>
    <row r="1087" spans="1:5" hidden="1">
      <c r="A1087" t="s">
        <v>855</v>
      </c>
      <c r="B1087" t="s">
        <v>426</v>
      </c>
      <c r="C1087" t="str">
        <f>IF(ISERROR(VLOOKUP(B1087,'Country category'!$A$3:$A$50,1,FALSE)),"non-SSA","sub-Saharan Africa")</f>
        <v>non-SSA</v>
      </c>
      <c r="D1087">
        <v>2013</v>
      </c>
      <c r="E1087">
        <v>86.8</v>
      </c>
    </row>
    <row r="1088" spans="1:5" hidden="1">
      <c r="A1088" t="s">
        <v>855</v>
      </c>
      <c r="B1088" t="s">
        <v>426</v>
      </c>
      <c r="C1088" t="str">
        <f>IF(ISERROR(VLOOKUP(B1088,'Country category'!$A$3:$A$50,1,FALSE)),"non-SSA","sub-Saharan Africa")</f>
        <v>non-SSA</v>
      </c>
      <c r="D1088">
        <v>2014</v>
      </c>
      <c r="E1088">
        <v>87.2</v>
      </c>
    </row>
    <row r="1089" spans="1:5" hidden="1">
      <c r="A1089" t="s">
        <v>855</v>
      </c>
      <c r="B1089" t="s">
        <v>426</v>
      </c>
      <c r="C1089" t="str">
        <f>IF(ISERROR(VLOOKUP(B1089,'Country category'!$A$3:$A$50,1,FALSE)),"non-SSA","sub-Saharan Africa")</f>
        <v>non-SSA</v>
      </c>
      <c r="D1089">
        <v>2015</v>
      </c>
      <c r="E1089">
        <v>88.5</v>
      </c>
    </row>
    <row r="1090" spans="1:5" hidden="1">
      <c r="A1090" t="s">
        <v>855</v>
      </c>
      <c r="B1090" t="s">
        <v>426</v>
      </c>
      <c r="C1090" t="str">
        <f>IF(ISERROR(VLOOKUP(B1090,'Country category'!$A$3:$A$50,1,FALSE)),"non-SSA","sub-Saharan Africa")</f>
        <v>non-SSA</v>
      </c>
      <c r="D1090">
        <v>2016</v>
      </c>
      <c r="E1090">
        <v>91.5</v>
      </c>
    </row>
    <row r="1091" spans="1:5" hidden="1">
      <c r="A1091" t="s">
        <v>855</v>
      </c>
      <c r="B1091" t="s">
        <v>426</v>
      </c>
      <c r="C1091" t="str">
        <f>IF(ISERROR(VLOOKUP(B1091,'Country category'!$A$3:$A$50,1,FALSE)),"non-SSA","sub-Saharan Africa")</f>
        <v>non-SSA</v>
      </c>
      <c r="D1091">
        <v>2017</v>
      </c>
      <c r="E1091">
        <v>91.5</v>
      </c>
    </row>
    <row r="1092" spans="1:5" hidden="1">
      <c r="A1092" t="s">
        <v>855</v>
      </c>
      <c r="B1092" t="s">
        <v>426</v>
      </c>
      <c r="C1092" t="str">
        <f>IF(ISERROR(VLOOKUP(B1092,'Country category'!$A$3:$A$50,1,FALSE)),"non-SSA","sub-Saharan Africa")</f>
        <v>non-SSA</v>
      </c>
      <c r="D1092">
        <v>2018</v>
      </c>
      <c r="E1092">
        <v>91.5</v>
      </c>
    </row>
    <row r="1093" spans="1:5" hidden="1">
      <c r="A1093" t="s">
        <v>855</v>
      </c>
      <c r="B1093" t="s">
        <v>426</v>
      </c>
      <c r="C1093" t="str">
        <f>IF(ISERROR(VLOOKUP(B1093,'Country category'!$A$3:$A$50,1,FALSE)),"non-SSA","sub-Saharan Africa")</f>
        <v>non-SSA</v>
      </c>
      <c r="D1093">
        <v>2019</v>
      </c>
      <c r="E1093">
        <v>92.4</v>
      </c>
    </row>
    <row r="1094" spans="1:5" hidden="1">
      <c r="A1094" t="s">
        <v>855</v>
      </c>
      <c r="B1094" t="s">
        <v>426</v>
      </c>
      <c r="C1094" t="str">
        <f>IF(ISERROR(VLOOKUP(B1094,'Country category'!$A$3:$A$50,1,FALSE)),"non-SSA","sub-Saharan Africa")</f>
        <v>non-SSA</v>
      </c>
      <c r="D1094">
        <v>2020</v>
      </c>
      <c r="E1094">
        <v>90.5</v>
      </c>
    </row>
    <row r="1095" spans="1:5" hidden="1">
      <c r="A1095" t="s">
        <v>856</v>
      </c>
      <c r="B1095" t="s">
        <v>434</v>
      </c>
      <c r="C1095" t="str">
        <f>IF(ISERROR(VLOOKUP(B1095,'Country category'!$A$3:$A$50,1,FALSE)),"non-SSA","sub-Saharan Africa")</f>
        <v>non-SSA</v>
      </c>
      <c r="D1095">
        <v>2006</v>
      </c>
      <c r="E1095">
        <v>72.8</v>
      </c>
    </row>
    <row r="1096" spans="1:5" hidden="1">
      <c r="A1096" t="s">
        <v>856</v>
      </c>
      <c r="B1096" t="s">
        <v>434</v>
      </c>
      <c r="C1096" t="str">
        <f>IF(ISERROR(VLOOKUP(B1096,'Country category'!$A$3:$A$50,1,FALSE)),"non-SSA","sub-Saharan Africa")</f>
        <v>non-SSA</v>
      </c>
      <c r="D1096">
        <v>2007</v>
      </c>
      <c r="E1096">
        <v>73.8</v>
      </c>
    </row>
    <row r="1097" spans="1:5" hidden="1">
      <c r="A1097" t="s">
        <v>856</v>
      </c>
      <c r="B1097" t="s">
        <v>434</v>
      </c>
      <c r="C1097" t="str">
        <f>IF(ISERROR(VLOOKUP(B1097,'Country category'!$A$3:$A$50,1,FALSE)),"non-SSA","sub-Saharan Africa")</f>
        <v>non-SSA</v>
      </c>
      <c r="D1097">
        <v>2008</v>
      </c>
      <c r="E1097">
        <v>74.800000000000011</v>
      </c>
    </row>
    <row r="1098" spans="1:5" hidden="1">
      <c r="A1098" t="s">
        <v>856</v>
      </c>
      <c r="B1098" t="s">
        <v>434</v>
      </c>
      <c r="C1098" t="str">
        <f>IF(ISERROR(VLOOKUP(B1098,'Country category'!$A$3:$A$50,1,FALSE)),"non-SSA","sub-Saharan Africa")</f>
        <v>non-SSA</v>
      </c>
      <c r="D1098">
        <v>2009</v>
      </c>
      <c r="E1098">
        <v>74.8</v>
      </c>
    </row>
    <row r="1099" spans="1:5" hidden="1">
      <c r="A1099" t="s">
        <v>856</v>
      </c>
      <c r="B1099" t="s">
        <v>434</v>
      </c>
      <c r="C1099" t="str">
        <f>IF(ISERROR(VLOOKUP(B1099,'Country category'!$A$3:$A$50,1,FALSE)),"non-SSA","sub-Saharan Africa")</f>
        <v>non-SSA</v>
      </c>
      <c r="D1099">
        <v>2010</v>
      </c>
      <c r="E1099">
        <v>74.800000000000011</v>
      </c>
    </row>
    <row r="1100" spans="1:5" hidden="1">
      <c r="A1100" t="s">
        <v>856</v>
      </c>
      <c r="B1100" t="s">
        <v>434</v>
      </c>
      <c r="C1100" t="str">
        <f>IF(ISERROR(VLOOKUP(B1100,'Country category'!$A$3:$A$50,1,FALSE)),"non-SSA","sub-Saharan Africa")</f>
        <v>non-SSA</v>
      </c>
      <c r="D1100">
        <v>2011</v>
      </c>
      <c r="E1100">
        <v>75.3</v>
      </c>
    </row>
    <row r="1101" spans="1:5" hidden="1">
      <c r="A1101" t="s">
        <v>856</v>
      </c>
      <c r="B1101" t="s">
        <v>434</v>
      </c>
      <c r="C1101" t="str">
        <f>IF(ISERROR(VLOOKUP(B1101,'Country category'!$A$3:$A$50,1,FALSE)),"non-SSA","sub-Saharan Africa")</f>
        <v>non-SSA</v>
      </c>
      <c r="D1101">
        <v>2012</v>
      </c>
      <c r="E1101">
        <v>75.3</v>
      </c>
    </row>
    <row r="1102" spans="1:5" hidden="1">
      <c r="A1102" t="s">
        <v>856</v>
      </c>
      <c r="B1102" t="s">
        <v>434</v>
      </c>
      <c r="C1102" t="str">
        <f>IF(ISERROR(VLOOKUP(B1102,'Country category'!$A$3:$A$50,1,FALSE)),"non-SSA","sub-Saharan Africa")</f>
        <v>non-SSA</v>
      </c>
      <c r="D1102">
        <v>2013</v>
      </c>
      <c r="E1102">
        <v>75.3</v>
      </c>
    </row>
    <row r="1103" spans="1:5" hidden="1">
      <c r="A1103" t="s">
        <v>856</v>
      </c>
      <c r="B1103" t="s">
        <v>434</v>
      </c>
      <c r="C1103" t="str">
        <f>IF(ISERROR(VLOOKUP(B1103,'Country category'!$A$3:$A$50,1,FALSE)),"non-SSA","sub-Saharan Africa")</f>
        <v>non-SSA</v>
      </c>
      <c r="D1103">
        <v>2014</v>
      </c>
      <c r="E1103">
        <v>76.3</v>
      </c>
    </row>
    <row r="1104" spans="1:5" hidden="1">
      <c r="A1104" t="s">
        <v>856</v>
      </c>
      <c r="B1104" t="s">
        <v>434</v>
      </c>
      <c r="C1104" t="str">
        <f>IF(ISERROR(VLOOKUP(B1104,'Country category'!$A$3:$A$50,1,FALSE)),"non-SSA","sub-Saharan Africa")</f>
        <v>non-SSA</v>
      </c>
      <c r="D1104">
        <v>2015</v>
      </c>
      <c r="E1104">
        <v>77.699999999999989</v>
      </c>
    </row>
    <row r="1105" spans="1:5" hidden="1">
      <c r="A1105" t="s">
        <v>856</v>
      </c>
      <c r="B1105" t="s">
        <v>434</v>
      </c>
      <c r="C1105" t="str">
        <f>IF(ISERROR(VLOOKUP(B1105,'Country category'!$A$3:$A$50,1,FALSE)),"non-SSA","sub-Saharan Africa")</f>
        <v>non-SSA</v>
      </c>
      <c r="D1105">
        <v>2016</v>
      </c>
      <c r="E1105">
        <v>78.5</v>
      </c>
    </row>
    <row r="1106" spans="1:5" hidden="1">
      <c r="A1106" t="s">
        <v>856</v>
      </c>
      <c r="B1106" t="s">
        <v>434</v>
      </c>
      <c r="C1106" t="str">
        <f>IF(ISERROR(VLOOKUP(B1106,'Country category'!$A$3:$A$50,1,FALSE)),"non-SSA","sub-Saharan Africa")</f>
        <v>non-SSA</v>
      </c>
      <c r="D1106">
        <v>2017</v>
      </c>
      <c r="E1106">
        <v>77.900000000000006</v>
      </c>
    </row>
    <row r="1107" spans="1:5" hidden="1">
      <c r="A1107" t="s">
        <v>856</v>
      </c>
      <c r="B1107" t="s">
        <v>434</v>
      </c>
      <c r="C1107" t="str">
        <f>IF(ISERROR(VLOOKUP(B1107,'Country category'!$A$3:$A$50,1,FALSE)),"non-SSA","sub-Saharan Africa")</f>
        <v>non-SSA</v>
      </c>
      <c r="D1107">
        <v>2018</v>
      </c>
      <c r="E1107">
        <v>77.900000000000006</v>
      </c>
    </row>
    <row r="1108" spans="1:5" hidden="1">
      <c r="A1108" t="s">
        <v>856</v>
      </c>
      <c r="B1108" t="s">
        <v>434</v>
      </c>
      <c r="C1108" t="str">
        <f>IF(ISERROR(VLOOKUP(B1108,'Country category'!$A$3:$A$50,1,FALSE)),"non-SSA","sub-Saharan Africa")</f>
        <v>non-SSA</v>
      </c>
      <c r="D1108">
        <v>2019</v>
      </c>
      <c r="E1108">
        <v>78.600000000000009</v>
      </c>
    </row>
    <row r="1109" spans="1:5" hidden="1">
      <c r="A1109" t="s">
        <v>856</v>
      </c>
      <c r="B1109" t="s">
        <v>434</v>
      </c>
      <c r="C1109" t="str">
        <f>IF(ISERROR(VLOOKUP(B1109,'Country category'!$A$3:$A$50,1,FALSE)),"non-SSA","sub-Saharan Africa")</f>
        <v>non-SSA</v>
      </c>
      <c r="D1109">
        <v>2020</v>
      </c>
      <c r="E1109">
        <v>78.400000000000006</v>
      </c>
    </row>
    <row r="1110" spans="1:5" hidden="1">
      <c r="A1110" t="s">
        <v>857</v>
      </c>
      <c r="B1110" t="s">
        <v>436</v>
      </c>
      <c r="C1110" t="str">
        <f>IF(ISERROR(VLOOKUP(B1110,'Country category'!$A$3:$A$50,1,FALSE)),"non-SSA","sub-Saharan Africa")</f>
        <v>non-SSA</v>
      </c>
      <c r="D1110">
        <v>2006</v>
      </c>
      <c r="E1110">
        <v>77.300000000000011</v>
      </c>
    </row>
    <row r="1111" spans="1:5" hidden="1">
      <c r="A1111" t="s">
        <v>857</v>
      </c>
      <c r="B1111" t="s">
        <v>436</v>
      </c>
      <c r="C1111" t="str">
        <f>IF(ISERROR(VLOOKUP(B1111,'Country category'!$A$3:$A$50,1,FALSE)),"non-SSA","sub-Saharan Africa")</f>
        <v>non-SSA</v>
      </c>
      <c r="D1111">
        <v>2007</v>
      </c>
      <c r="E1111">
        <v>78.55</v>
      </c>
    </row>
    <row r="1112" spans="1:5" hidden="1">
      <c r="A1112" t="s">
        <v>857</v>
      </c>
      <c r="B1112" t="s">
        <v>436</v>
      </c>
      <c r="C1112" t="str">
        <f>IF(ISERROR(VLOOKUP(B1112,'Country category'!$A$3:$A$50,1,FALSE)),"non-SSA","sub-Saharan Africa")</f>
        <v>non-SSA</v>
      </c>
      <c r="D1112">
        <v>2008</v>
      </c>
      <c r="E1112">
        <v>79.800000000000011</v>
      </c>
    </row>
    <row r="1113" spans="1:5" hidden="1">
      <c r="A1113" t="s">
        <v>857</v>
      </c>
      <c r="B1113" t="s">
        <v>436</v>
      </c>
      <c r="C1113" t="str">
        <f>IF(ISERROR(VLOOKUP(B1113,'Country category'!$A$3:$A$50,1,FALSE)),"non-SSA","sub-Saharan Africa")</f>
        <v>non-SSA</v>
      </c>
      <c r="D1113">
        <v>2009</v>
      </c>
      <c r="E1113">
        <v>79.05</v>
      </c>
    </row>
    <row r="1114" spans="1:5" hidden="1">
      <c r="A1114" t="s">
        <v>857</v>
      </c>
      <c r="B1114" t="s">
        <v>436</v>
      </c>
      <c r="C1114" t="str">
        <f>IF(ISERROR(VLOOKUP(B1114,'Country category'!$A$3:$A$50,1,FALSE)),"non-SSA","sub-Saharan Africa")</f>
        <v>non-SSA</v>
      </c>
      <c r="D1114">
        <v>2010</v>
      </c>
      <c r="E1114">
        <v>78.3</v>
      </c>
    </row>
    <row r="1115" spans="1:5" hidden="1">
      <c r="A1115" t="s">
        <v>857</v>
      </c>
      <c r="B1115" t="s">
        <v>436</v>
      </c>
      <c r="C1115" t="str">
        <f>IF(ISERROR(VLOOKUP(B1115,'Country category'!$A$3:$A$50,1,FALSE)),"non-SSA","sub-Saharan Africa")</f>
        <v>non-SSA</v>
      </c>
      <c r="D1115">
        <v>2011</v>
      </c>
      <c r="E1115">
        <v>77.400000000000006</v>
      </c>
    </row>
    <row r="1116" spans="1:5" hidden="1">
      <c r="A1116" t="s">
        <v>857</v>
      </c>
      <c r="B1116" t="s">
        <v>436</v>
      </c>
      <c r="C1116" t="str">
        <f>IF(ISERROR(VLOOKUP(B1116,'Country category'!$A$3:$A$50,1,FALSE)),"non-SSA","sub-Saharan Africa")</f>
        <v>non-SSA</v>
      </c>
      <c r="D1116">
        <v>2012</v>
      </c>
      <c r="E1116">
        <v>77.400000000000006</v>
      </c>
    </row>
    <row r="1117" spans="1:5" hidden="1">
      <c r="A1117" t="s">
        <v>857</v>
      </c>
      <c r="B1117" t="s">
        <v>436</v>
      </c>
      <c r="C1117" t="str">
        <f>IF(ISERROR(VLOOKUP(B1117,'Country category'!$A$3:$A$50,1,FALSE)),"non-SSA","sub-Saharan Africa")</f>
        <v>non-SSA</v>
      </c>
      <c r="D1117">
        <v>2013</v>
      </c>
      <c r="E1117">
        <v>78.5</v>
      </c>
    </row>
    <row r="1118" spans="1:5" hidden="1">
      <c r="A1118" t="s">
        <v>857</v>
      </c>
      <c r="B1118" t="s">
        <v>436</v>
      </c>
      <c r="C1118" t="str">
        <f>IF(ISERROR(VLOOKUP(B1118,'Country category'!$A$3:$A$50,1,FALSE)),"non-SSA","sub-Saharan Africa")</f>
        <v>non-SSA</v>
      </c>
      <c r="D1118">
        <v>2014</v>
      </c>
      <c r="E1118">
        <v>78.5</v>
      </c>
    </row>
    <row r="1119" spans="1:5" hidden="1">
      <c r="A1119" t="s">
        <v>857</v>
      </c>
      <c r="B1119" t="s">
        <v>436</v>
      </c>
      <c r="C1119" t="str">
        <f>IF(ISERROR(VLOOKUP(B1119,'Country category'!$A$3:$A$50,1,FALSE)),"non-SSA","sub-Saharan Africa")</f>
        <v>non-SSA</v>
      </c>
      <c r="D1119">
        <v>2015</v>
      </c>
      <c r="E1119">
        <v>79.800000000000011</v>
      </c>
    </row>
    <row r="1120" spans="1:5" hidden="1">
      <c r="A1120" t="s">
        <v>857</v>
      </c>
      <c r="B1120" t="s">
        <v>436</v>
      </c>
      <c r="C1120" t="str">
        <f>IF(ISERROR(VLOOKUP(B1120,'Country category'!$A$3:$A$50,1,FALSE)),"non-SSA","sub-Saharan Africa")</f>
        <v>non-SSA</v>
      </c>
      <c r="D1120">
        <v>2016</v>
      </c>
      <c r="E1120">
        <v>79.800000000000011</v>
      </c>
    </row>
    <row r="1121" spans="1:5" hidden="1">
      <c r="A1121" t="s">
        <v>857</v>
      </c>
      <c r="B1121" t="s">
        <v>436</v>
      </c>
      <c r="C1121" t="str">
        <f>IF(ISERROR(VLOOKUP(B1121,'Country category'!$A$3:$A$50,1,FALSE)),"non-SSA","sub-Saharan Africa")</f>
        <v>non-SSA</v>
      </c>
      <c r="D1121">
        <v>2017</v>
      </c>
      <c r="E1121">
        <v>79.800000000000011</v>
      </c>
    </row>
    <row r="1122" spans="1:5" hidden="1">
      <c r="A1122" t="s">
        <v>857</v>
      </c>
      <c r="B1122" t="s">
        <v>436</v>
      </c>
      <c r="C1122" t="str">
        <f>IF(ISERROR(VLOOKUP(B1122,'Country category'!$A$3:$A$50,1,FALSE)),"non-SSA","sub-Saharan Africa")</f>
        <v>non-SSA</v>
      </c>
      <c r="D1122">
        <v>2018</v>
      </c>
      <c r="E1122">
        <v>77.099999999999994</v>
      </c>
    </row>
    <row r="1123" spans="1:5" hidden="1">
      <c r="A1123" t="s">
        <v>857</v>
      </c>
      <c r="B1123" t="s">
        <v>436</v>
      </c>
      <c r="C1123" t="str">
        <f>IF(ISERROR(VLOOKUP(B1123,'Country category'!$A$3:$A$50,1,FALSE)),"non-SSA","sub-Saharan Africa")</f>
        <v>non-SSA</v>
      </c>
      <c r="D1123">
        <v>2019</v>
      </c>
      <c r="E1123">
        <v>75.199999999999989</v>
      </c>
    </row>
    <row r="1124" spans="1:5" hidden="1">
      <c r="A1124" t="s">
        <v>857</v>
      </c>
      <c r="B1124" t="s">
        <v>436</v>
      </c>
      <c r="C1124" t="str">
        <f>IF(ISERROR(VLOOKUP(B1124,'Country category'!$A$3:$A$50,1,FALSE)),"non-SSA","sub-Saharan Africa")</f>
        <v>non-SSA</v>
      </c>
      <c r="D1124">
        <v>2020</v>
      </c>
      <c r="E1124">
        <v>77.400000000000006</v>
      </c>
    </row>
    <row r="1125" spans="1:5" hidden="1">
      <c r="A1125" t="s">
        <v>858</v>
      </c>
      <c r="B1125" t="s">
        <v>438</v>
      </c>
      <c r="C1125" t="str">
        <f>IF(ISERROR(VLOOKUP(B1125,'Country category'!$A$3:$A$50,1,FALSE)),"non-SSA","sub-Saharan Africa")</f>
        <v>non-SSA</v>
      </c>
      <c r="D1125">
        <v>2006</v>
      </c>
      <c r="E1125">
        <v>73.400000000000006</v>
      </c>
    </row>
    <row r="1126" spans="1:5" hidden="1">
      <c r="A1126" t="s">
        <v>858</v>
      </c>
      <c r="B1126" t="s">
        <v>438</v>
      </c>
      <c r="C1126" t="str">
        <f>IF(ISERROR(VLOOKUP(B1126,'Country category'!$A$3:$A$50,1,FALSE)),"non-SSA","sub-Saharan Africa")</f>
        <v>non-SSA</v>
      </c>
      <c r="D1126">
        <v>2007</v>
      </c>
      <c r="E1126">
        <v>72.75</v>
      </c>
    </row>
    <row r="1127" spans="1:5" hidden="1">
      <c r="A1127" t="s">
        <v>858</v>
      </c>
      <c r="B1127" t="s">
        <v>438</v>
      </c>
      <c r="C1127" t="str">
        <f>IF(ISERROR(VLOOKUP(B1127,'Country category'!$A$3:$A$50,1,FALSE)),"non-SSA","sub-Saharan Africa")</f>
        <v>non-SSA</v>
      </c>
      <c r="D1127">
        <v>2008</v>
      </c>
      <c r="E1127">
        <v>72.099999999999994</v>
      </c>
    </row>
    <row r="1128" spans="1:5" hidden="1">
      <c r="A1128" t="s">
        <v>858</v>
      </c>
      <c r="B1128" t="s">
        <v>438</v>
      </c>
      <c r="C1128" t="str">
        <f>IF(ISERROR(VLOOKUP(B1128,'Country category'!$A$3:$A$50,1,FALSE)),"non-SSA","sub-Saharan Africa")</f>
        <v>non-SSA</v>
      </c>
      <c r="D1128">
        <v>2009</v>
      </c>
      <c r="E1128">
        <v>72.099999999999994</v>
      </c>
    </row>
    <row r="1129" spans="1:5" hidden="1">
      <c r="A1129" t="s">
        <v>858</v>
      </c>
      <c r="B1129" t="s">
        <v>438</v>
      </c>
      <c r="C1129" t="str">
        <f>IF(ISERROR(VLOOKUP(B1129,'Country category'!$A$3:$A$50,1,FALSE)),"non-SSA","sub-Saharan Africa")</f>
        <v>non-SSA</v>
      </c>
      <c r="D1129">
        <v>2010</v>
      </c>
      <c r="E1129">
        <v>72.099999999999994</v>
      </c>
    </row>
    <row r="1130" spans="1:5" hidden="1">
      <c r="A1130" t="s">
        <v>858</v>
      </c>
      <c r="B1130" t="s">
        <v>438</v>
      </c>
      <c r="C1130" t="str">
        <f>IF(ISERROR(VLOOKUP(B1130,'Country category'!$A$3:$A$50,1,FALSE)),"non-SSA","sub-Saharan Africa")</f>
        <v>non-SSA</v>
      </c>
      <c r="D1130">
        <v>2011</v>
      </c>
      <c r="E1130">
        <v>71.3</v>
      </c>
    </row>
    <row r="1131" spans="1:5" hidden="1">
      <c r="A1131" t="s">
        <v>858</v>
      </c>
      <c r="B1131" t="s">
        <v>438</v>
      </c>
      <c r="C1131" t="str">
        <f>IF(ISERROR(VLOOKUP(B1131,'Country category'!$A$3:$A$50,1,FALSE)),"non-SSA","sub-Saharan Africa")</f>
        <v>non-SSA</v>
      </c>
      <c r="D1131">
        <v>2012</v>
      </c>
      <c r="E1131">
        <v>73.899999999999991</v>
      </c>
    </row>
    <row r="1132" spans="1:5" hidden="1">
      <c r="A1132" t="s">
        <v>858</v>
      </c>
      <c r="B1132" t="s">
        <v>438</v>
      </c>
      <c r="C1132" t="str">
        <f>IF(ISERROR(VLOOKUP(B1132,'Country category'!$A$3:$A$50,1,FALSE)),"non-SSA","sub-Saharan Africa")</f>
        <v>non-SSA</v>
      </c>
      <c r="D1132">
        <v>2013</v>
      </c>
      <c r="E1132">
        <v>73.899999999999991</v>
      </c>
    </row>
    <row r="1133" spans="1:5" hidden="1">
      <c r="A1133" t="s">
        <v>858</v>
      </c>
      <c r="B1133" t="s">
        <v>438</v>
      </c>
      <c r="C1133" t="str">
        <f>IF(ISERROR(VLOOKUP(B1133,'Country category'!$A$3:$A$50,1,FALSE)),"non-SSA","sub-Saharan Africa")</f>
        <v>non-SSA</v>
      </c>
      <c r="D1133">
        <v>2014</v>
      </c>
      <c r="E1133">
        <v>73.899999999999991</v>
      </c>
    </row>
    <row r="1134" spans="1:5" hidden="1">
      <c r="A1134" t="s">
        <v>858</v>
      </c>
      <c r="B1134" t="s">
        <v>438</v>
      </c>
      <c r="C1134" t="str">
        <f>IF(ISERROR(VLOOKUP(B1134,'Country category'!$A$3:$A$50,1,FALSE)),"non-SSA","sub-Saharan Africa")</f>
        <v>non-SSA</v>
      </c>
      <c r="D1134">
        <v>2015</v>
      </c>
      <c r="E1134">
        <v>73.899999999999991</v>
      </c>
    </row>
    <row r="1135" spans="1:5" hidden="1">
      <c r="A1135" t="s">
        <v>858</v>
      </c>
      <c r="B1135" t="s">
        <v>438</v>
      </c>
      <c r="C1135" t="str">
        <f>IF(ISERROR(VLOOKUP(B1135,'Country category'!$A$3:$A$50,1,FALSE)),"non-SSA","sub-Saharan Africa")</f>
        <v>non-SSA</v>
      </c>
      <c r="D1135">
        <v>2016</v>
      </c>
      <c r="E1135">
        <v>73.899999999999991</v>
      </c>
    </row>
    <row r="1136" spans="1:5" hidden="1">
      <c r="A1136" t="s">
        <v>858</v>
      </c>
      <c r="B1136" t="s">
        <v>438</v>
      </c>
      <c r="C1136" t="str">
        <f>IF(ISERROR(VLOOKUP(B1136,'Country category'!$A$3:$A$50,1,FALSE)),"non-SSA","sub-Saharan Africa")</f>
        <v>non-SSA</v>
      </c>
      <c r="D1136">
        <v>2017</v>
      </c>
      <c r="E1136">
        <v>72.900000000000006</v>
      </c>
    </row>
    <row r="1137" spans="1:5" hidden="1">
      <c r="A1137" t="s">
        <v>858</v>
      </c>
      <c r="B1137" t="s">
        <v>438</v>
      </c>
      <c r="C1137" t="str">
        <f>IF(ISERROR(VLOOKUP(B1137,'Country category'!$A$3:$A$50,1,FALSE)),"non-SSA","sub-Saharan Africa")</f>
        <v>non-SSA</v>
      </c>
      <c r="D1137">
        <v>2018</v>
      </c>
      <c r="E1137">
        <v>70.199999999999989</v>
      </c>
    </row>
    <row r="1138" spans="1:5" hidden="1">
      <c r="A1138" t="s">
        <v>858</v>
      </c>
      <c r="B1138" t="s">
        <v>438</v>
      </c>
      <c r="C1138" t="str">
        <f>IF(ISERROR(VLOOKUP(B1138,'Country category'!$A$3:$A$50,1,FALSE)),"non-SSA","sub-Saharan Africa")</f>
        <v>non-SSA</v>
      </c>
      <c r="D1138">
        <v>2019</v>
      </c>
      <c r="E1138">
        <v>69.599999999999994</v>
      </c>
    </row>
    <row r="1139" spans="1:5" hidden="1">
      <c r="A1139" t="s">
        <v>858</v>
      </c>
      <c r="B1139" t="s">
        <v>438</v>
      </c>
      <c r="C1139" t="str">
        <f>IF(ISERROR(VLOOKUP(B1139,'Country category'!$A$3:$A$50,1,FALSE)),"non-SSA","sub-Saharan Africa")</f>
        <v>non-SSA</v>
      </c>
      <c r="D1139">
        <v>2020</v>
      </c>
      <c r="E1139">
        <v>71.3</v>
      </c>
    </row>
    <row r="1140" spans="1:5" hidden="1">
      <c r="A1140" t="s">
        <v>859</v>
      </c>
      <c r="B1140" t="s">
        <v>442</v>
      </c>
      <c r="C1140" t="str">
        <f>IF(ISERROR(VLOOKUP(B1140,'Country category'!$A$3:$A$50,1,FALSE)),"non-SSA","sub-Saharan Africa")</f>
        <v>non-SSA</v>
      </c>
      <c r="D1140">
        <v>2006</v>
      </c>
      <c r="E1140">
        <v>81.5</v>
      </c>
    </row>
    <row r="1141" spans="1:5" hidden="1">
      <c r="A1141" t="s">
        <v>859</v>
      </c>
      <c r="B1141" t="s">
        <v>442</v>
      </c>
      <c r="C1141" t="str">
        <f>IF(ISERROR(VLOOKUP(B1141,'Country category'!$A$3:$A$50,1,FALSE)),"non-SSA","sub-Saharan Africa")</f>
        <v>non-SSA</v>
      </c>
      <c r="D1141">
        <v>2007</v>
      </c>
      <c r="E1141">
        <v>82</v>
      </c>
    </row>
    <row r="1142" spans="1:5" hidden="1">
      <c r="A1142" t="s">
        <v>859</v>
      </c>
      <c r="B1142" t="s">
        <v>442</v>
      </c>
      <c r="C1142" t="str">
        <f>IF(ISERROR(VLOOKUP(B1142,'Country category'!$A$3:$A$50,1,FALSE)),"non-SSA","sub-Saharan Africa")</f>
        <v>non-SSA</v>
      </c>
      <c r="D1142">
        <v>2008</v>
      </c>
      <c r="E1142">
        <v>82.5</v>
      </c>
    </row>
    <row r="1143" spans="1:5" hidden="1">
      <c r="A1143" t="s">
        <v>859</v>
      </c>
      <c r="B1143" t="s">
        <v>442</v>
      </c>
      <c r="C1143" t="str">
        <f>IF(ISERROR(VLOOKUP(B1143,'Country category'!$A$3:$A$50,1,FALSE)),"non-SSA","sub-Saharan Africa")</f>
        <v>non-SSA</v>
      </c>
      <c r="D1143">
        <v>2009</v>
      </c>
      <c r="E1143">
        <v>81.650000000000006</v>
      </c>
    </row>
    <row r="1144" spans="1:5" hidden="1">
      <c r="A1144" t="s">
        <v>859</v>
      </c>
      <c r="B1144" t="s">
        <v>442</v>
      </c>
      <c r="C1144" t="str">
        <f>IF(ISERROR(VLOOKUP(B1144,'Country category'!$A$3:$A$50,1,FALSE)),"non-SSA","sub-Saharan Africa")</f>
        <v>non-SSA</v>
      </c>
      <c r="D1144">
        <v>2010</v>
      </c>
      <c r="E1144">
        <v>80.8</v>
      </c>
    </row>
    <row r="1145" spans="1:5" hidden="1">
      <c r="A1145" t="s">
        <v>859</v>
      </c>
      <c r="B1145" t="s">
        <v>442</v>
      </c>
      <c r="C1145" t="str">
        <f>IF(ISERROR(VLOOKUP(B1145,'Country category'!$A$3:$A$50,1,FALSE)),"non-SSA","sub-Saharan Africa")</f>
        <v>non-SSA</v>
      </c>
      <c r="D1145">
        <v>2011</v>
      </c>
      <c r="E1145">
        <v>80.8</v>
      </c>
    </row>
    <row r="1146" spans="1:5" hidden="1">
      <c r="A1146" t="s">
        <v>859</v>
      </c>
      <c r="B1146" t="s">
        <v>442</v>
      </c>
      <c r="C1146" t="str">
        <f>IF(ISERROR(VLOOKUP(B1146,'Country category'!$A$3:$A$50,1,FALSE)),"non-SSA","sub-Saharan Africa")</f>
        <v>non-SSA</v>
      </c>
      <c r="D1146">
        <v>2012</v>
      </c>
      <c r="E1146">
        <v>80.8</v>
      </c>
    </row>
    <row r="1147" spans="1:5" hidden="1">
      <c r="A1147" t="s">
        <v>859</v>
      </c>
      <c r="B1147" t="s">
        <v>442</v>
      </c>
      <c r="C1147" t="str">
        <f>IF(ISERROR(VLOOKUP(B1147,'Country category'!$A$3:$A$50,1,FALSE)),"non-SSA","sub-Saharan Africa")</f>
        <v>non-SSA</v>
      </c>
      <c r="D1147">
        <v>2013</v>
      </c>
      <c r="E1147">
        <v>80.8</v>
      </c>
    </row>
    <row r="1148" spans="1:5" hidden="1">
      <c r="A1148" t="s">
        <v>859</v>
      </c>
      <c r="B1148" t="s">
        <v>442</v>
      </c>
      <c r="C1148" t="str">
        <f>IF(ISERROR(VLOOKUP(B1148,'Country category'!$A$3:$A$50,1,FALSE)),"non-SSA","sub-Saharan Africa")</f>
        <v>non-SSA</v>
      </c>
      <c r="D1148">
        <v>2014</v>
      </c>
      <c r="E1148">
        <v>80.8</v>
      </c>
    </row>
    <row r="1149" spans="1:5" hidden="1">
      <c r="A1149" t="s">
        <v>859</v>
      </c>
      <c r="B1149" t="s">
        <v>442</v>
      </c>
      <c r="C1149" t="str">
        <f>IF(ISERROR(VLOOKUP(B1149,'Country category'!$A$3:$A$50,1,FALSE)),"non-SSA","sub-Saharan Africa")</f>
        <v>non-SSA</v>
      </c>
      <c r="D1149">
        <v>2015</v>
      </c>
      <c r="E1149">
        <v>79.599999999999994</v>
      </c>
    </row>
    <row r="1150" spans="1:5" hidden="1">
      <c r="A1150" t="s">
        <v>859</v>
      </c>
      <c r="B1150" t="s">
        <v>442</v>
      </c>
      <c r="C1150" t="str">
        <f>IF(ISERROR(VLOOKUP(B1150,'Country category'!$A$3:$A$50,1,FALSE)),"non-SSA","sub-Saharan Africa")</f>
        <v>non-SSA</v>
      </c>
      <c r="D1150">
        <v>2016</v>
      </c>
      <c r="E1150">
        <v>79.900000000000006</v>
      </c>
    </row>
    <row r="1151" spans="1:5" hidden="1">
      <c r="A1151" t="s">
        <v>859</v>
      </c>
      <c r="B1151" t="s">
        <v>442</v>
      </c>
      <c r="C1151" t="str">
        <f>IF(ISERROR(VLOOKUP(B1151,'Country category'!$A$3:$A$50,1,FALSE)),"non-SSA","sub-Saharan Africa")</f>
        <v>non-SSA</v>
      </c>
      <c r="D1151">
        <v>2017</v>
      </c>
      <c r="E1151">
        <v>78.8</v>
      </c>
    </row>
    <row r="1152" spans="1:5" hidden="1">
      <c r="A1152" t="s">
        <v>859</v>
      </c>
      <c r="B1152" t="s">
        <v>442</v>
      </c>
      <c r="C1152" t="str">
        <f>IF(ISERROR(VLOOKUP(B1152,'Country category'!$A$3:$A$50,1,FALSE)),"non-SSA","sub-Saharan Africa")</f>
        <v>non-SSA</v>
      </c>
      <c r="D1152">
        <v>2018</v>
      </c>
      <c r="E1152">
        <v>79.900000000000006</v>
      </c>
    </row>
    <row r="1153" spans="1:5" hidden="1">
      <c r="A1153" t="s">
        <v>859</v>
      </c>
      <c r="B1153" t="s">
        <v>442</v>
      </c>
      <c r="C1153" t="str">
        <f>IF(ISERROR(VLOOKUP(B1153,'Country category'!$A$3:$A$50,1,FALSE)),"non-SSA","sub-Saharan Africa")</f>
        <v>non-SSA</v>
      </c>
      <c r="D1153">
        <v>2019</v>
      </c>
      <c r="E1153">
        <v>79.900000000000006</v>
      </c>
    </row>
    <row r="1154" spans="1:5" hidden="1">
      <c r="A1154" t="s">
        <v>859</v>
      </c>
      <c r="B1154" t="s">
        <v>442</v>
      </c>
      <c r="C1154" t="str">
        <f>IF(ISERROR(VLOOKUP(B1154,'Country category'!$A$3:$A$50,1,FALSE)),"non-SSA","sub-Saharan Africa")</f>
        <v>non-SSA</v>
      </c>
      <c r="D1154">
        <v>2020</v>
      </c>
      <c r="E1154">
        <v>81.300000000000011</v>
      </c>
    </row>
    <row r="1155" spans="1:5" hidden="1">
      <c r="A1155" t="s">
        <v>860</v>
      </c>
      <c r="B1155" t="s">
        <v>440</v>
      </c>
      <c r="C1155" t="str">
        <f>IF(ISERROR(VLOOKUP(B1155,'Country category'!$A$3:$A$50,1,FALSE)),"non-SSA","sub-Saharan Africa")</f>
        <v>non-SSA</v>
      </c>
      <c r="D1155">
        <v>2006</v>
      </c>
      <c r="E1155">
        <v>39.200000000000003</v>
      </c>
    </row>
    <row r="1156" spans="1:5" hidden="1">
      <c r="A1156" t="s">
        <v>860</v>
      </c>
      <c r="B1156" t="s">
        <v>440</v>
      </c>
      <c r="C1156" t="str">
        <f>IF(ISERROR(VLOOKUP(B1156,'Country category'!$A$3:$A$50,1,FALSE)),"non-SSA","sub-Saharan Africa")</f>
        <v>non-SSA</v>
      </c>
      <c r="D1156">
        <v>2007</v>
      </c>
      <c r="E1156">
        <v>39.25</v>
      </c>
    </row>
    <row r="1157" spans="1:5" hidden="1">
      <c r="A1157" t="s">
        <v>860</v>
      </c>
      <c r="B1157" t="s">
        <v>440</v>
      </c>
      <c r="C1157" t="str">
        <f>IF(ISERROR(VLOOKUP(B1157,'Country category'!$A$3:$A$50,1,FALSE)),"non-SSA","sub-Saharan Africa")</f>
        <v>non-SSA</v>
      </c>
      <c r="D1157">
        <v>2008</v>
      </c>
      <c r="E1157">
        <v>39.299999999999997</v>
      </c>
    </row>
    <row r="1158" spans="1:5" hidden="1">
      <c r="A1158" t="s">
        <v>860</v>
      </c>
      <c r="B1158" t="s">
        <v>440</v>
      </c>
      <c r="C1158" t="str">
        <f>IF(ISERROR(VLOOKUP(B1158,'Country category'!$A$3:$A$50,1,FALSE)),"non-SSA","sub-Saharan Africa")</f>
        <v>non-SSA</v>
      </c>
      <c r="D1158">
        <v>2009</v>
      </c>
      <c r="E1158">
        <v>38.35</v>
      </c>
    </row>
    <row r="1159" spans="1:5" hidden="1">
      <c r="A1159" t="s">
        <v>860</v>
      </c>
      <c r="B1159" t="s">
        <v>440</v>
      </c>
      <c r="C1159" t="str">
        <f>IF(ISERROR(VLOOKUP(B1159,'Country category'!$A$3:$A$50,1,FALSE)),"non-SSA","sub-Saharan Africa")</f>
        <v>non-SSA</v>
      </c>
      <c r="D1159">
        <v>2010</v>
      </c>
      <c r="E1159">
        <v>37.400000000000013</v>
      </c>
    </row>
    <row r="1160" spans="1:5" hidden="1">
      <c r="A1160" t="s">
        <v>860</v>
      </c>
      <c r="B1160" t="s">
        <v>440</v>
      </c>
      <c r="C1160" t="str">
        <f>IF(ISERROR(VLOOKUP(B1160,'Country category'!$A$3:$A$50,1,FALSE)),"non-SSA","sub-Saharan Africa")</f>
        <v>non-SSA</v>
      </c>
      <c r="D1160">
        <v>2011</v>
      </c>
      <c r="E1160">
        <v>38.9</v>
      </c>
    </row>
    <row r="1161" spans="1:5" hidden="1">
      <c r="A1161" t="s">
        <v>860</v>
      </c>
      <c r="B1161" t="s">
        <v>440</v>
      </c>
      <c r="C1161" t="str">
        <f>IF(ISERROR(VLOOKUP(B1161,'Country category'!$A$3:$A$50,1,FALSE)),"non-SSA","sub-Saharan Africa")</f>
        <v>non-SSA</v>
      </c>
      <c r="D1161">
        <v>2012</v>
      </c>
      <c r="E1161">
        <v>37.599999999999987</v>
      </c>
    </row>
    <row r="1162" spans="1:5" hidden="1">
      <c r="A1162" t="s">
        <v>860</v>
      </c>
      <c r="B1162" t="s">
        <v>440</v>
      </c>
      <c r="C1162" t="str">
        <f>IF(ISERROR(VLOOKUP(B1162,'Country category'!$A$3:$A$50,1,FALSE)),"non-SSA","sub-Saharan Africa")</f>
        <v>non-SSA</v>
      </c>
      <c r="D1162">
        <v>2013</v>
      </c>
      <c r="E1162">
        <v>37.599999999999987</v>
      </c>
    </row>
    <row r="1163" spans="1:5" hidden="1">
      <c r="A1163" t="s">
        <v>860</v>
      </c>
      <c r="B1163" t="s">
        <v>440</v>
      </c>
      <c r="C1163" t="str">
        <f>IF(ISERROR(VLOOKUP(B1163,'Country category'!$A$3:$A$50,1,FALSE)),"non-SSA","sub-Saharan Africa")</f>
        <v>non-SSA</v>
      </c>
      <c r="D1163">
        <v>2014</v>
      </c>
      <c r="E1163">
        <v>37.599999999999987</v>
      </c>
    </row>
    <row r="1164" spans="1:5" hidden="1">
      <c r="A1164" t="s">
        <v>860</v>
      </c>
      <c r="B1164" t="s">
        <v>440</v>
      </c>
      <c r="C1164" t="str">
        <f>IF(ISERROR(VLOOKUP(B1164,'Country category'!$A$3:$A$50,1,FALSE)),"non-SSA","sub-Saharan Africa")</f>
        <v>non-SSA</v>
      </c>
      <c r="D1164">
        <v>2015</v>
      </c>
      <c r="E1164">
        <v>38.6</v>
      </c>
    </row>
    <row r="1165" spans="1:5" hidden="1">
      <c r="A1165" t="s">
        <v>860</v>
      </c>
      <c r="B1165" t="s">
        <v>440</v>
      </c>
      <c r="C1165" t="str">
        <f>IF(ISERROR(VLOOKUP(B1165,'Country category'!$A$3:$A$50,1,FALSE)),"non-SSA","sub-Saharan Africa")</f>
        <v>non-SSA</v>
      </c>
      <c r="D1165">
        <v>2016</v>
      </c>
      <c r="E1165">
        <v>39.6</v>
      </c>
    </row>
    <row r="1166" spans="1:5" hidden="1">
      <c r="A1166" t="s">
        <v>860</v>
      </c>
      <c r="B1166" t="s">
        <v>440</v>
      </c>
      <c r="C1166" t="str">
        <f>IF(ISERROR(VLOOKUP(B1166,'Country category'!$A$3:$A$50,1,FALSE)),"non-SSA","sub-Saharan Africa")</f>
        <v>non-SSA</v>
      </c>
      <c r="D1166">
        <v>2017</v>
      </c>
      <c r="E1166">
        <v>38.700000000000003</v>
      </c>
    </row>
    <row r="1167" spans="1:5" hidden="1">
      <c r="A1167" t="s">
        <v>860</v>
      </c>
      <c r="B1167" t="s">
        <v>440</v>
      </c>
      <c r="C1167" t="str">
        <f>IF(ISERROR(VLOOKUP(B1167,'Country category'!$A$3:$A$50,1,FALSE)),"non-SSA","sub-Saharan Africa")</f>
        <v>non-SSA</v>
      </c>
      <c r="D1167">
        <v>2018</v>
      </c>
      <c r="E1167">
        <v>39.299999999999997</v>
      </c>
    </row>
    <row r="1168" spans="1:5" hidden="1">
      <c r="A1168" t="s">
        <v>860</v>
      </c>
      <c r="B1168" t="s">
        <v>440</v>
      </c>
      <c r="C1168" t="str">
        <f>IF(ISERROR(VLOOKUP(B1168,'Country category'!$A$3:$A$50,1,FALSE)),"non-SSA","sub-Saharan Africa")</f>
        <v>non-SSA</v>
      </c>
      <c r="D1168">
        <v>2019</v>
      </c>
      <c r="E1168">
        <v>39.299999999999997</v>
      </c>
    </row>
    <row r="1169" spans="1:5" hidden="1">
      <c r="A1169" t="s">
        <v>860</v>
      </c>
      <c r="B1169" t="s">
        <v>440</v>
      </c>
      <c r="C1169" t="str">
        <f>IF(ISERROR(VLOOKUP(B1169,'Country category'!$A$3:$A$50,1,FALSE)),"non-SSA","sub-Saharan Africa")</f>
        <v>non-SSA</v>
      </c>
      <c r="D1169">
        <v>2020</v>
      </c>
      <c r="E1169">
        <v>36.200000000000003</v>
      </c>
    </row>
    <row r="1170" spans="1:5" hidden="1">
      <c r="A1170" t="s">
        <v>861</v>
      </c>
      <c r="B1170" t="s">
        <v>444</v>
      </c>
      <c r="C1170" t="str">
        <f>IF(ISERROR(VLOOKUP(B1170,'Country category'!$A$3:$A$50,1,FALSE)),"non-SSA","sub-Saharan Africa")</f>
        <v>non-SSA</v>
      </c>
      <c r="D1170">
        <v>2006</v>
      </c>
      <c r="E1170">
        <v>36.200000000000003</v>
      </c>
    </row>
    <row r="1171" spans="1:5" hidden="1">
      <c r="A1171" t="s">
        <v>861</v>
      </c>
      <c r="B1171" t="s">
        <v>444</v>
      </c>
      <c r="C1171" t="str">
        <f>IF(ISERROR(VLOOKUP(B1171,'Country category'!$A$3:$A$50,1,FALSE)),"non-SSA","sub-Saharan Africa")</f>
        <v>non-SSA</v>
      </c>
      <c r="D1171">
        <v>2007</v>
      </c>
      <c r="E1171">
        <v>35.35</v>
      </c>
    </row>
    <row r="1172" spans="1:5" hidden="1">
      <c r="A1172" t="s">
        <v>861</v>
      </c>
      <c r="B1172" t="s">
        <v>444</v>
      </c>
      <c r="C1172" t="str">
        <f>IF(ISERROR(VLOOKUP(B1172,'Country category'!$A$3:$A$50,1,FALSE)),"non-SSA","sub-Saharan Africa")</f>
        <v>non-SSA</v>
      </c>
      <c r="D1172">
        <v>2008</v>
      </c>
      <c r="E1172">
        <v>34.5</v>
      </c>
    </row>
    <row r="1173" spans="1:5" hidden="1">
      <c r="A1173" t="s">
        <v>861</v>
      </c>
      <c r="B1173" t="s">
        <v>444</v>
      </c>
      <c r="C1173" t="str">
        <f>IF(ISERROR(VLOOKUP(B1173,'Country category'!$A$3:$A$50,1,FALSE)),"non-SSA","sub-Saharan Africa")</f>
        <v>non-SSA</v>
      </c>
      <c r="D1173">
        <v>2009</v>
      </c>
      <c r="E1173">
        <v>33.75</v>
      </c>
    </row>
    <row r="1174" spans="1:5" hidden="1">
      <c r="A1174" t="s">
        <v>861</v>
      </c>
      <c r="B1174" t="s">
        <v>444</v>
      </c>
      <c r="C1174" t="str">
        <f>IF(ISERROR(VLOOKUP(B1174,'Country category'!$A$3:$A$50,1,FALSE)),"non-SSA","sub-Saharan Africa")</f>
        <v>non-SSA</v>
      </c>
      <c r="D1174">
        <v>2010</v>
      </c>
      <c r="E1174">
        <v>33</v>
      </c>
    </row>
    <row r="1175" spans="1:5" hidden="1">
      <c r="A1175" t="s">
        <v>861</v>
      </c>
      <c r="B1175" t="s">
        <v>444</v>
      </c>
      <c r="C1175" t="str">
        <f>IF(ISERROR(VLOOKUP(B1175,'Country category'!$A$3:$A$50,1,FALSE)),"non-SSA","sub-Saharan Africa")</f>
        <v>non-SSA</v>
      </c>
      <c r="D1175">
        <v>2011</v>
      </c>
      <c r="E1175">
        <v>32.400000000000013</v>
      </c>
    </row>
    <row r="1176" spans="1:5" hidden="1">
      <c r="A1176" t="s">
        <v>861</v>
      </c>
      <c r="B1176" t="s">
        <v>444</v>
      </c>
      <c r="C1176" t="str">
        <f>IF(ISERROR(VLOOKUP(B1176,'Country category'!$A$3:$A$50,1,FALSE)),"non-SSA","sub-Saharan Africa")</f>
        <v>non-SSA</v>
      </c>
      <c r="D1176">
        <v>2012</v>
      </c>
      <c r="E1176">
        <v>29.5</v>
      </c>
    </row>
    <row r="1177" spans="1:5" hidden="1">
      <c r="A1177" t="s">
        <v>861</v>
      </c>
      <c r="B1177" t="s">
        <v>444</v>
      </c>
      <c r="C1177" t="str">
        <f>IF(ISERROR(VLOOKUP(B1177,'Country category'!$A$3:$A$50,1,FALSE)),"non-SSA","sub-Saharan Africa")</f>
        <v>non-SSA</v>
      </c>
      <c r="D1177">
        <v>2013</v>
      </c>
      <c r="E1177">
        <v>30.6</v>
      </c>
    </row>
    <row r="1178" spans="1:5" hidden="1">
      <c r="A1178" t="s">
        <v>861</v>
      </c>
      <c r="B1178" t="s">
        <v>444</v>
      </c>
      <c r="C1178" t="str">
        <f>IF(ISERROR(VLOOKUP(B1178,'Country category'!$A$3:$A$50,1,FALSE)),"non-SSA","sub-Saharan Africa")</f>
        <v>non-SSA</v>
      </c>
      <c r="D1178">
        <v>2014</v>
      </c>
      <c r="E1178">
        <v>31.7</v>
      </c>
    </row>
    <row r="1179" spans="1:5" hidden="1">
      <c r="A1179" t="s">
        <v>861</v>
      </c>
      <c r="B1179" t="s">
        <v>444</v>
      </c>
      <c r="C1179" t="str">
        <f>IF(ISERROR(VLOOKUP(B1179,'Country category'!$A$3:$A$50,1,FALSE)),"non-SSA","sub-Saharan Africa")</f>
        <v>non-SSA</v>
      </c>
      <c r="D1179">
        <v>2015</v>
      </c>
      <c r="E1179">
        <v>30.6</v>
      </c>
    </row>
    <row r="1180" spans="1:5" hidden="1">
      <c r="A1180" t="s">
        <v>861</v>
      </c>
      <c r="B1180" t="s">
        <v>444</v>
      </c>
      <c r="C1180" t="str">
        <f>IF(ISERROR(VLOOKUP(B1180,'Country category'!$A$3:$A$50,1,FALSE)),"non-SSA","sub-Saharan Africa")</f>
        <v>non-SSA</v>
      </c>
      <c r="D1180">
        <v>2016</v>
      </c>
      <c r="E1180">
        <v>30.6</v>
      </c>
    </row>
    <row r="1181" spans="1:5" hidden="1">
      <c r="A1181" t="s">
        <v>861</v>
      </c>
      <c r="B1181" t="s">
        <v>444</v>
      </c>
      <c r="C1181" t="str">
        <f>IF(ISERROR(VLOOKUP(B1181,'Country category'!$A$3:$A$50,1,FALSE)),"non-SSA","sub-Saharan Africa")</f>
        <v>non-SSA</v>
      </c>
      <c r="D1181">
        <v>2017</v>
      </c>
      <c r="E1181">
        <v>30.6</v>
      </c>
    </row>
    <row r="1182" spans="1:5" hidden="1">
      <c r="A1182" t="s">
        <v>861</v>
      </c>
      <c r="B1182" t="s">
        <v>444</v>
      </c>
      <c r="C1182" t="str">
        <f>IF(ISERROR(VLOOKUP(B1182,'Country category'!$A$3:$A$50,1,FALSE)),"non-SSA","sub-Saharan Africa")</f>
        <v>non-SSA</v>
      </c>
      <c r="D1182">
        <v>2018</v>
      </c>
      <c r="E1182">
        <v>29.4</v>
      </c>
    </row>
    <row r="1183" spans="1:5" hidden="1">
      <c r="A1183" t="s">
        <v>861</v>
      </c>
      <c r="B1183" t="s">
        <v>444</v>
      </c>
      <c r="C1183" t="str">
        <f>IF(ISERROR(VLOOKUP(B1183,'Country category'!$A$3:$A$50,1,FALSE)),"non-SSA","sub-Saharan Africa")</f>
        <v>non-SSA</v>
      </c>
      <c r="D1183">
        <v>2019</v>
      </c>
      <c r="E1183">
        <v>29.4</v>
      </c>
    </row>
    <row r="1184" spans="1:5" hidden="1">
      <c r="A1184" t="s">
        <v>861</v>
      </c>
      <c r="B1184" t="s">
        <v>444</v>
      </c>
      <c r="C1184" t="str">
        <f>IF(ISERROR(VLOOKUP(B1184,'Country category'!$A$3:$A$50,1,FALSE)),"non-SSA","sub-Saharan Africa")</f>
        <v>non-SSA</v>
      </c>
      <c r="D1184">
        <v>2020</v>
      </c>
      <c r="E1184">
        <v>31.4</v>
      </c>
    </row>
    <row r="1185" spans="1:5">
      <c r="A1185" t="s">
        <v>758</v>
      </c>
      <c r="B1185" t="s">
        <v>158</v>
      </c>
      <c r="C1185" t="str">
        <f>IF(ISERROR(VLOOKUP(B1185,'Country category'!$A$3:$A$50,1,FALSE)),"non-SSA","sub-Saharan Africa")</f>
        <v>sub-Saharan Africa</v>
      </c>
      <c r="D1185">
        <v>2006</v>
      </c>
      <c r="E1185">
        <v>50.8</v>
      </c>
    </row>
    <row r="1186" spans="1:5">
      <c r="A1186" t="s">
        <v>758</v>
      </c>
      <c r="B1186" t="s">
        <v>158</v>
      </c>
      <c r="C1186" t="str">
        <f>IF(ISERROR(VLOOKUP(B1186,'Country category'!$A$3:$A$50,1,FALSE)),"non-SSA","sub-Saharan Africa")</f>
        <v>sub-Saharan Africa</v>
      </c>
      <c r="D1186">
        <v>2007</v>
      </c>
      <c r="E1186">
        <v>49.35</v>
      </c>
    </row>
    <row r="1187" spans="1:5">
      <c r="A1187" t="s">
        <v>758</v>
      </c>
      <c r="B1187" t="s">
        <v>158</v>
      </c>
      <c r="C1187" t="str">
        <f>IF(ISERROR(VLOOKUP(B1187,'Country category'!$A$3:$A$50,1,FALSE)),"non-SSA","sub-Saharan Africa")</f>
        <v>sub-Saharan Africa</v>
      </c>
      <c r="D1187">
        <v>2008</v>
      </c>
      <c r="E1187">
        <v>47.9</v>
      </c>
    </row>
    <row r="1188" spans="1:5">
      <c r="A1188" t="s">
        <v>758</v>
      </c>
      <c r="B1188" t="s">
        <v>158</v>
      </c>
      <c r="C1188" t="str">
        <f>IF(ISERROR(VLOOKUP(B1188,'Country category'!$A$3:$A$50,1,FALSE)),"non-SSA","sub-Saharan Africa")</f>
        <v>sub-Saharan Africa</v>
      </c>
      <c r="D1188">
        <v>2009</v>
      </c>
      <c r="E1188">
        <v>47.5</v>
      </c>
    </row>
    <row r="1189" spans="1:5">
      <c r="A1189" t="s">
        <v>758</v>
      </c>
      <c r="B1189" t="s">
        <v>158</v>
      </c>
      <c r="C1189" t="str">
        <f>IF(ISERROR(VLOOKUP(B1189,'Country category'!$A$3:$A$50,1,FALSE)),"non-SSA","sub-Saharan Africa")</f>
        <v>sub-Saharan Africa</v>
      </c>
      <c r="D1189">
        <v>2010</v>
      </c>
      <c r="E1189">
        <v>47.1</v>
      </c>
    </row>
    <row r="1190" spans="1:5">
      <c r="A1190" t="s">
        <v>758</v>
      </c>
      <c r="B1190" t="s">
        <v>158</v>
      </c>
      <c r="C1190" t="str">
        <f>IF(ISERROR(VLOOKUP(B1190,'Country category'!$A$3:$A$50,1,FALSE)),"non-SSA","sub-Saharan Africa")</f>
        <v>sub-Saharan Africa</v>
      </c>
      <c r="D1190">
        <v>2011</v>
      </c>
      <c r="E1190">
        <v>47.1</v>
      </c>
    </row>
    <row r="1191" spans="1:5">
      <c r="A1191" t="s">
        <v>758</v>
      </c>
      <c r="B1191" t="s">
        <v>158</v>
      </c>
      <c r="C1191" t="str">
        <f>IF(ISERROR(VLOOKUP(B1191,'Country category'!$A$3:$A$50,1,FALSE)),"non-SSA","sub-Saharan Africa")</f>
        <v>sub-Saharan Africa</v>
      </c>
      <c r="D1191">
        <v>2012</v>
      </c>
      <c r="E1191">
        <v>47.1</v>
      </c>
    </row>
    <row r="1192" spans="1:5">
      <c r="A1192" t="s">
        <v>758</v>
      </c>
      <c r="B1192" t="s">
        <v>158</v>
      </c>
      <c r="C1192" t="str">
        <f>IF(ISERROR(VLOOKUP(B1192,'Country category'!$A$3:$A$50,1,FALSE)),"non-SSA","sub-Saharan Africa")</f>
        <v>sub-Saharan Africa</v>
      </c>
      <c r="D1192">
        <v>2013</v>
      </c>
      <c r="E1192">
        <v>51.3</v>
      </c>
    </row>
    <row r="1193" spans="1:5">
      <c r="A1193" t="s">
        <v>758</v>
      </c>
      <c r="B1193" t="s">
        <v>158</v>
      </c>
      <c r="C1193" t="str">
        <f>IF(ISERROR(VLOOKUP(B1193,'Country category'!$A$3:$A$50,1,FALSE)),"non-SSA","sub-Saharan Africa")</f>
        <v>sub-Saharan Africa</v>
      </c>
      <c r="D1193">
        <v>2014</v>
      </c>
      <c r="E1193">
        <v>51.3</v>
      </c>
    </row>
    <row r="1194" spans="1:5">
      <c r="A1194" t="s">
        <v>758</v>
      </c>
      <c r="B1194" t="s">
        <v>158</v>
      </c>
      <c r="C1194" t="str">
        <f>IF(ISERROR(VLOOKUP(B1194,'Country category'!$A$3:$A$50,1,FALSE)),"non-SSA","sub-Saharan Africa")</f>
        <v>sub-Saharan Africa</v>
      </c>
      <c r="D1194">
        <v>2015</v>
      </c>
      <c r="E1194">
        <v>53.3</v>
      </c>
    </row>
    <row r="1195" spans="1:5">
      <c r="A1195" t="s">
        <v>758</v>
      </c>
      <c r="B1195" t="s">
        <v>158</v>
      </c>
      <c r="C1195" t="str">
        <f>IF(ISERROR(VLOOKUP(B1195,'Country category'!$A$3:$A$50,1,FALSE)),"non-SSA","sub-Saharan Africa")</f>
        <v>sub-Saharan Africa</v>
      </c>
      <c r="D1195">
        <v>2016</v>
      </c>
      <c r="E1195">
        <v>53.3</v>
      </c>
    </row>
    <row r="1196" spans="1:5">
      <c r="A1196" t="s">
        <v>758</v>
      </c>
      <c r="B1196" t="s">
        <v>158</v>
      </c>
      <c r="C1196" t="str">
        <f>IF(ISERROR(VLOOKUP(B1196,'Country category'!$A$3:$A$50,1,FALSE)),"non-SSA","sub-Saharan Africa")</f>
        <v>sub-Saharan Africa</v>
      </c>
      <c r="D1196">
        <v>2017</v>
      </c>
      <c r="E1196">
        <v>51.1</v>
      </c>
    </row>
    <row r="1197" spans="1:5">
      <c r="A1197" t="s">
        <v>758</v>
      </c>
      <c r="B1197" t="s">
        <v>158</v>
      </c>
      <c r="C1197" t="str">
        <f>IF(ISERROR(VLOOKUP(B1197,'Country category'!$A$3:$A$50,1,FALSE)),"non-SSA","sub-Saharan Africa")</f>
        <v>sub-Saharan Africa</v>
      </c>
      <c r="D1197">
        <v>2018</v>
      </c>
      <c r="E1197">
        <v>51.1</v>
      </c>
    </row>
    <row r="1198" spans="1:5">
      <c r="A1198" t="s">
        <v>758</v>
      </c>
      <c r="B1198" t="s">
        <v>158</v>
      </c>
      <c r="C1198" t="str">
        <f>IF(ISERROR(VLOOKUP(B1198,'Country category'!$A$3:$A$50,1,FALSE)),"non-SSA","sub-Saharan Africa")</f>
        <v>sub-Saharan Africa</v>
      </c>
      <c r="D1198">
        <v>2019</v>
      </c>
      <c r="E1198">
        <v>51.8</v>
      </c>
    </row>
    <row r="1199" spans="1:5">
      <c r="A1199" t="s">
        <v>758</v>
      </c>
      <c r="B1199" t="s">
        <v>158</v>
      </c>
      <c r="C1199" t="str">
        <f>IF(ISERROR(VLOOKUP(B1199,'Country category'!$A$3:$A$50,1,FALSE)),"non-SSA","sub-Saharan Africa")</f>
        <v>sub-Saharan Africa</v>
      </c>
      <c r="D1199">
        <v>2020</v>
      </c>
      <c r="E1199">
        <v>50.5</v>
      </c>
    </row>
    <row r="1200" spans="1:5" hidden="1">
      <c r="A1200" t="s">
        <v>862</v>
      </c>
      <c r="B1200" t="s">
        <v>457</v>
      </c>
      <c r="C1200" t="str">
        <f>IF(ISERROR(VLOOKUP(B1200,'Country category'!$A$3:$A$50,1,FALSE)),"non-SSA","sub-Saharan Africa")</f>
        <v>non-SSA</v>
      </c>
      <c r="D1200">
        <v>2006</v>
      </c>
      <c r="E1200">
        <v>30.9</v>
      </c>
    </row>
    <row r="1201" spans="1:5" hidden="1">
      <c r="A1201" t="s">
        <v>862</v>
      </c>
      <c r="B1201" t="s">
        <v>457</v>
      </c>
      <c r="C1201" t="str">
        <f>IF(ISERROR(VLOOKUP(B1201,'Country category'!$A$3:$A$50,1,FALSE)),"non-SSA","sub-Saharan Africa")</f>
        <v>non-SSA</v>
      </c>
      <c r="D1201">
        <v>2007</v>
      </c>
      <c r="E1201">
        <v>32.4</v>
      </c>
    </row>
    <row r="1202" spans="1:5" hidden="1">
      <c r="A1202" t="s">
        <v>862</v>
      </c>
      <c r="B1202" t="s">
        <v>457</v>
      </c>
      <c r="C1202" t="str">
        <f>IF(ISERROR(VLOOKUP(B1202,'Country category'!$A$3:$A$50,1,FALSE)),"non-SSA","sub-Saharan Africa")</f>
        <v>non-SSA</v>
      </c>
      <c r="D1202">
        <v>2008</v>
      </c>
      <c r="E1202">
        <v>33.9</v>
      </c>
    </row>
    <row r="1203" spans="1:5" hidden="1">
      <c r="A1203" t="s">
        <v>862</v>
      </c>
      <c r="B1203" t="s">
        <v>457</v>
      </c>
      <c r="C1203" t="str">
        <f>IF(ISERROR(VLOOKUP(B1203,'Country category'!$A$3:$A$50,1,FALSE)),"non-SSA","sub-Saharan Africa")</f>
        <v>non-SSA</v>
      </c>
      <c r="D1203">
        <v>2009</v>
      </c>
      <c r="E1203">
        <v>36.35</v>
      </c>
    </row>
    <row r="1204" spans="1:5" hidden="1">
      <c r="A1204" t="s">
        <v>862</v>
      </c>
      <c r="B1204" t="s">
        <v>457</v>
      </c>
      <c r="C1204" t="str">
        <f>IF(ISERROR(VLOOKUP(B1204,'Country category'!$A$3:$A$50,1,FALSE)),"non-SSA","sub-Saharan Africa")</f>
        <v>non-SSA</v>
      </c>
      <c r="D1204">
        <v>2010</v>
      </c>
      <c r="E1204">
        <v>38.799999999999997</v>
      </c>
    </row>
    <row r="1205" spans="1:5" hidden="1">
      <c r="A1205" t="s">
        <v>862</v>
      </c>
      <c r="B1205" t="s">
        <v>457</v>
      </c>
      <c r="C1205" t="str">
        <f>IF(ISERROR(VLOOKUP(B1205,'Country category'!$A$3:$A$50,1,FALSE)),"non-SSA","sub-Saharan Africa")</f>
        <v>non-SSA</v>
      </c>
      <c r="D1205">
        <v>2011</v>
      </c>
      <c r="E1205">
        <v>37.400000000000013</v>
      </c>
    </row>
    <row r="1206" spans="1:5" hidden="1">
      <c r="A1206" t="s">
        <v>862</v>
      </c>
      <c r="B1206" t="s">
        <v>457</v>
      </c>
      <c r="C1206" t="str">
        <f>IF(ISERROR(VLOOKUP(B1206,'Country category'!$A$3:$A$50,1,FALSE)),"non-SSA","sub-Saharan Africa")</f>
        <v>non-SSA</v>
      </c>
      <c r="D1206">
        <v>2012</v>
      </c>
      <c r="E1206">
        <v>37.799999999999997</v>
      </c>
    </row>
    <row r="1207" spans="1:5" hidden="1">
      <c r="A1207" t="s">
        <v>862</v>
      </c>
      <c r="B1207" t="s">
        <v>457</v>
      </c>
      <c r="C1207" t="str">
        <f>IF(ISERROR(VLOOKUP(B1207,'Country category'!$A$3:$A$50,1,FALSE)),"non-SSA","sub-Saharan Africa")</f>
        <v>non-SSA</v>
      </c>
      <c r="D1207">
        <v>2013</v>
      </c>
      <c r="E1207">
        <v>37.799999999999997</v>
      </c>
    </row>
    <row r="1208" spans="1:5" hidden="1">
      <c r="A1208" t="s">
        <v>862</v>
      </c>
      <c r="B1208" t="s">
        <v>457</v>
      </c>
      <c r="C1208" t="str">
        <f>IF(ISERROR(VLOOKUP(B1208,'Country category'!$A$3:$A$50,1,FALSE)),"non-SSA","sub-Saharan Africa")</f>
        <v>non-SSA</v>
      </c>
      <c r="D1208">
        <v>2014</v>
      </c>
      <c r="E1208">
        <v>37.799999999999997</v>
      </c>
    </row>
    <row r="1209" spans="1:5" hidden="1">
      <c r="A1209" t="s">
        <v>862</v>
      </c>
      <c r="B1209" t="s">
        <v>457</v>
      </c>
      <c r="C1209" t="str">
        <f>IF(ISERROR(VLOOKUP(B1209,'Country category'!$A$3:$A$50,1,FALSE)),"non-SSA","sub-Saharan Africa")</f>
        <v>non-SSA</v>
      </c>
      <c r="D1209">
        <v>2015</v>
      </c>
      <c r="E1209">
        <v>38.5</v>
      </c>
    </row>
    <row r="1210" spans="1:5" hidden="1">
      <c r="A1210" t="s">
        <v>862</v>
      </c>
      <c r="B1210" t="s">
        <v>457</v>
      </c>
      <c r="C1210" t="str">
        <f>IF(ISERROR(VLOOKUP(B1210,'Country category'!$A$3:$A$50,1,FALSE)),"non-SSA","sub-Saharan Africa")</f>
        <v>non-SSA</v>
      </c>
      <c r="D1210">
        <v>2016</v>
      </c>
      <c r="E1210">
        <v>38.5</v>
      </c>
    </row>
    <row r="1211" spans="1:5" hidden="1">
      <c r="A1211" t="s">
        <v>862</v>
      </c>
      <c r="B1211" t="s">
        <v>457</v>
      </c>
      <c r="C1211" t="str">
        <f>IF(ISERROR(VLOOKUP(B1211,'Country category'!$A$3:$A$50,1,FALSE)),"non-SSA","sub-Saharan Africa")</f>
        <v>non-SSA</v>
      </c>
      <c r="D1211">
        <v>2017</v>
      </c>
      <c r="E1211">
        <v>38.5</v>
      </c>
    </row>
    <row r="1212" spans="1:5" hidden="1">
      <c r="A1212" t="s">
        <v>862</v>
      </c>
      <c r="B1212" t="s">
        <v>457</v>
      </c>
      <c r="C1212" t="str">
        <f>IF(ISERROR(VLOOKUP(B1212,'Country category'!$A$3:$A$50,1,FALSE)),"non-SSA","sub-Saharan Africa")</f>
        <v>non-SSA</v>
      </c>
      <c r="D1212">
        <v>2018</v>
      </c>
      <c r="E1212">
        <v>38.5</v>
      </c>
    </row>
    <row r="1213" spans="1:5" hidden="1">
      <c r="A1213" t="s">
        <v>862</v>
      </c>
      <c r="B1213" t="s">
        <v>457</v>
      </c>
      <c r="C1213" t="str">
        <f>IF(ISERROR(VLOOKUP(B1213,'Country category'!$A$3:$A$50,1,FALSE)),"non-SSA","sub-Saharan Africa")</f>
        <v>non-SSA</v>
      </c>
      <c r="D1213">
        <v>2019</v>
      </c>
      <c r="E1213">
        <v>39.299999999999997</v>
      </c>
    </row>
    <row r="1214" spans="1:5" hidden="1">
      <c r="A1214" t="s">
        <v>862</v>
      </c>
      <c r="B1214" t="s">
        <v>457</v>
      </c>
      <c r="C1214" t="str">
        <f>IF(ISERROR(VLOOKUP(B1214,'Country category'!$A$3:$A$50,1,FALSE)),"non-SSA","sub-Saharan Africa")</f>
        <v>non-SSA</v>
      </c>
      <c r="D1214">
        <v>2020</v>
      </c>
      <c r="E1214">
        <v>38</v>
      </c>
    </row>
    <row r="1215" spans="1:5" hidden="1">
      <c r="A1215" t="s">
        <v>863</v>
      </c>
      <c r="B1215" t="s">
        <v>447</v>
      </c>
      <c r="C1215" t="str">
        <f>IF(ISERROR(VLOOKUP(B1215,'Country category'!$A$3:$A$50,1,FALSE)),"non-SSA","sub-Saharan Africa")</f>
        <v>non-SSA</v>
      </c>
      <c r="D1215">
        <v>2006</v>
      </c>
      <c r="E1215">
        <v>40.799999999999997</v>
      </c>
    </row>
    <row r="1216" spans="1:5" hidden="1">
      <c r="A1216" t="s">
        <v>863</v>
      </c>
      <c r="B1216" t="s">
        <v>447</v>
      </c>
      <c r="C1216" t="str">
        <f>IF(ISERROR(VLOOKUP(B1216,'Country category'!$A$3:$A$50,1,FALSE)),"non-SSA","sub-Saharan Africa")</f>
        <v>non-SSA</v>
      </c>
      <c r="D1216">
        <v>2007</v>
      </c>
      <c r="E1216">
        <v>40.65</v>
      </c>
    </row>
    <row r="1217" spans="1:5" hidden="1">
      <c r="A1217" t="s">
        <v>863</v>
      </c>
      <c r="B1217" t="s">
        <v>447</v>
      </c>
      <c r="C1217" t="str">
        <f>IF(ISERROR(VLOOKUP(B1217,'Country category'!$A$3:$A$50,1,FALSE)),"non-SSA","sub-Saharan Africa")</f>
        <v>non-SSA</v>
      </c>
      <c r="D1217">
        <v>2008</v>
      </c>
      <c r="E1217">
        <v>40.5</v>
      </c>
    </row>
    <row r="1218" spans="1:5" hidden="1">
      <c r="A1218" t="s">
        <v>863</v>
      </c>
      <c r="B1218" t="s">
        <v>447</v>
      </c>
      <c r="C1218" t="str">
        <f>IF(ISERROR(VLOOKUP(B1218,'Country category'!$A$3:$A$50,1,FALSE)),"non-SSA","sub-Saharan Africa")</f>
        <v>non-SSA</v>
      </c>
      <c r="D1218">
        <v>2009</v>
      </c>
      <c r="E1218">
        <v>41.8</v>
      </c>
    </row>
    <row r="1219" spans="1:5" hidden="1">
      <c r="A1219" t="s">
        <v>863</v>
      </c>
      <c r="B1219" t="s">
        <v>447</v>
      </c>
      <c r="C1219" t="str">
        <f>IF(ISERROR(VLOOKUP(B1219,'Country category'!$A$3:$A$50,1,FALSE)),"non-SSA","sub-Saharan Africa")</f>
        <v>non-SSA</v>
      </c>
      <c r="D1219">
        <v>2010</v>
      </c>
      <c r="E1219">
        <v>43.099999999999987</v>
      </c>
    </row>
    <row r="1220" spans="1:5" hidden="1">
      <c r="A1220" t="s">
        <v>863</v>
      </c>
      <c r="B1220" t="s">
        <v>447</v>
      </c>
      <c r="C1220" t="str">
        <f>IF(ISERROR(VLOOKUP(B1220,'Country category'!$A$3:$A$50,1,FALSE)),"non-SSA","sub-Saharan Africa")</f>
        <v>non-SSA</v>
      </c>
      <c r="D1220">
        <v>2011</v>
      </c>
      <c r="E1220">
        <v>43.4</v>
      </c>
    </row>
    <row r="1221" spans="1:5" hidden="1">
      <c r="A1221" t="s">
        <v>863</v>
      </c>
      <c r="B1221" t="s">
        <v>447</v>
      </c>
      <c r="C1221" t="str">
        <f>IF(ISERROR(VLOOKUP(B1221,'Country category'!$A$3:$A$50,1,FALSE)),"non-SSA","sub-Saharan Africa")</f>
        <v>non-SSA</v>
      </c>
      <c r="D1221">
        <v>2012</v>
      </c>
      <c r="E1221">
        <v>46.900000000000013</v>
      </c>
    </row>
    <row r="1222" spans="1:5" hidden="1">
      <c r="A1222" t="s">
        <v>863</v>
      </c>
      <c r="B1222" t="s">
        <v>447</v>
      </c>
      <c r="C1222" t="str">
        <f>IF(ISERROR(VLOOKUP(B1222,'Country category'!$A$3:$A$50,1,FALSE)),"non-SSA","sub-Saharan Africa")</f>
        <v>non-SSA</v>
      </c>
      <c r="D1222">
        <v>2013</v>
      </c>
      <c r="E1222">
        <v>46.900000000000013</v>
      </c>
    </row>
    <row r="1223" spans="1:5" hidden="1">
      <c r="A1223" t="s">
        <v>863</v>
      </c>
      <c r="B1223" t="s">
        <v>447</v>
      </c>
      <c r="C1223" t="str">
        <f>IF(ISERROR(VLOOKUP(B1223,'Country category'!$A$3:$A$50,1,FALSE)),"non-SSA","sub-Saharan Africa")</f>
        <v>non-SSA</v>
      </c>
      <c r="D1223">
        <v>2014</v>
      </c>
      <c r="E1223">
        <v>52.400000000000013</v>
      </c>
    </row>
    <row r="1224" spans="1:5" hidden="1">
      <c r="A1224" t="s">
        <v>863</v>
      </c>
      <c r="B1224" t="s">
        <v>447</v>
      </c>
      <c r="C1224" t="str">
        <f>IF(ISERROR(VLOOKUP(B1224,'Country category'!$A$3:$A$50,1,FALSE)),"non-SSA","sub-Saharan Africa")</f>
        <v>non-SSA</v>
      </c>
      <c r="D1224">
        <v>2015</v>
      </c>
      <c r="E1224">
        <v>53.3</v>
      </c>
    </row>
    <row r="1225" spans="1:5" hidden="1">
      <c r="A1225" t="s">
        <v>863</v>
      </c>
      <c r="B1225" t="s">
        <v>447</v>
      </c>
      <c r="C1225" t="str">
        <f>IF(ISERROR(VLOOKUP(B1225,'Country category'!$A$3:$A$50,1,FALSE)),"non-SSA","sub-Saharan Africa")</f>
        <v>non-SSA</v>
      </c>
      <c r="D1225">
        <v>2016</v>
      </c>
      <c r="E1225">
        <v>49.3</v>
      </c>
    </row>
    <row r="1226" spans="1:5" hidden="1">
      <c r="A1226" t="s">
        <v>863</v>
      </c>
      <c r="B1226" t="s">
        <v>447</v>
      </c>
      <c r="C1226" t="str">
        <f>IF(ISERROR(VLOOKUP(B1226,'Country category'!$A$3:$A$50,1,FALSE)),"non-SSA","sub-Saharan Africa")</f>
        <v>non-SSA</v>
      </c>
      <c r="D1226">
        <v>2017</v>
      </c>
      <c r="E1226">
        <v>51.1</v>
      </c>
    </row>
    <row r="1227" spans="1:5" hidden="1">
      <c r="A1227" t="s">
        <v>863</v>
      </c>
      <c r="B1227" t="s">
        <v>447</v>
      </c>
      <c r="C1227" t="str">
        <f>IF(ISERROR(VLOOKUP(B1227,'Country category'!$A$3:$A$50,1,FALSE)),"non-SSA","sub-Saharan Africa")</f>
        <v>non-SSA</v>
      </c>
      <c r="D1227">
        <v>2018</v>
      </c>
      <c r="E1227">
        <v>51.1</v>
      </c>
    </row>
    <row r="1228" spans="1:5" hidden="1">
      <c r="A1228" t="s">
        <v>863</v>
      </c>
      <c r="B1228" t="s">
        <v>447</v>
      </c>
      <c r="C1228" t="str">
        <f>IF(ISERROR(VLOOKUP(B1228,'Country category'!$A$3:$A$50,1,FALSE)),"non-SSA","sub-Saharan Africa")</f>
        <v>non-SSA</v>
      </c>
      <c r="D1228">
        <v>2019</v>
      </c>
      <c r="E1228">
        <v>48.9</v>
      </c>
    </row>
    <row r="1229" spans="1:5" hidden="1">
      <c r="A1229" t="s">
        <v>863</v>
      </c>
      <c r="B1229" t="s">
        <v>447</v>
      </c>
      <c r="C1229" t="str">
        <f>IF(ISERROR(VLOOKUP(B1229,'Country category'!$A$3:$A$50,1,FALSE)),"non-SSA","sub-Saharan Africa")</f>
        <v>non-SSA</v>
      </c>
      <c r="D1229">
        <v>2020</v>
      </c>
      <c r="E1229">
        <v>42.1</v>
      </c>
    </row>
    <row r="1230" spans="1:5" hidden="1">
      <c r="A1230" t="s">
        <v>864</v>
      </c>
      <c r="B1230" t="s">
        <v>865</v>
      </c>
      <c r="C1230" t="str">
        <f>IF(ISERROR(VLOOKUP(B1230,'Country category'!$A$3:$A$50,1,FALSE)),"non-SSA","sub-Saharan Africa")</f>
        <v>non-SSA</v>
      </c>
      <c r="D1230">
        <v>2006</v>
      </c>
      <c r="E1230">
        <v>21</v>
      </c>
    </row>
    <row r="1231" spans="1:5" hidden="1">
      <c r="A1231" t="s">
        <v>864</v>
      </c>
      <c r="B1231" t="s">
        <v>865</v>
      </c>
      <c r="C1231" t="str">
        <f>IF(ISERROR(VLOOKUP(B1231,'Country category'!$A$3:$A$50,1,FALSE)),"non-SSA","sub-Saharan Africa")</f>
        <v>non-SSA</v>
      </c>
      <c r="D1231">
        <v>2007</v>
      </c>
      <c r="E1231">
        <v>21</v>
      </c>
    </row>
    <row r="1232" spans="1:5" hidden="1">
      <c r="A1232" t="s">
        <v>864</v>
      </c>
      <c r="B1232" t="s">
        <v>865</v>
      </c>
      <c r="C1232" t="str">
        <f>IF(ISERROR(VLOOKUP(B1232,'Country category'!$A$3:$A$50,1,FALSE)),"non-SSA","sub-Saharan Africa")</f>
        <v>non-SSA</v>
      </c>
      <c r="D1232">
        <v>2008</v>
      </c>
      <c r="E1232">
        <v>21</v>
      </c>
    </row>
    <row r="1233" spans="1:5" hidden="1">
      <c r="A1233" t="s">
        <v>864</v>
      </c>
      <c r="B1233" t="s">
        <v>865</v>
      </c>
      <c r="C1233" t="str">
        <f>IF(ISERROR(VLOOKUP(B1233,'Country category'!$A$3:$A$50,1,FALSE)),"non-SSA","sub-Saharan Africa")</f>
        <v>non-SSA</v>
      </c>
      <c r="D1233">
        <v>2009</v>
      </c>
      <c r="E1233">
        <v>21</v>
      </c>
    </row>
    <row r="1234" spans="1:5" hidden="1">
      <c r="A1234" t="s">
        <v>864</v>
      </c>
      <c r="B1234" t="s">
        <v>865</v>
      </c>
      <c r="C1234" t="str">
        <f>IF(ISERROR(VLOOKUP(B1234,'Country category'!$A$3:$A$50,1,FALSE)),"non-SSA","sub-Saharan Africa")</f>
        <v>non-SSA</v>
      </c>
      <c r="D1234">
        <v>2010</v>
      </c>
      <c r="E1234">
        <v>21</v>
      </c>
    </row>
    <row r="1235" spans="1:5" hidden="1">
      <c r="A1235" t="s">
        <v>864</v>
      </c>
      <c r="B1235" t="s">
        <v>865</v>
      </c>
      <c r="C1235" t="str">
        <f>IF(ISERROR(VLOOKUP(B1235,'Country category'!$A$3:$A$50,1,FALSE)),"non-SSA","sub-Saharan Africa")</f>
        <v>non-SSA</v>
      </c>
      <c r="D1235">
        <v>2011</v>
      </c>
      <c r="E1235">
        <v>21</v>
      </c>
    </row>
    <row r="1236" spans="1:5" hidden="1">
      <c r="A1236" t="s">
        <v>864</v>
      </c>
      <c r="B1236" t="s">
        <v>865</v>
      </c>
      <c r="C1236" t="str">
        <f>IF(ISERROR(VLOOKUP(B1236,'Country category'!$A$3:$A$50,1,FALSE)),"non-SSA","sub-Saharan Africa")</f>
        <v>non-SSA</v>
      </c>
      <c r="D1236">
        <v>2012</v>
      </c>
      <c r="E1236">
        <v>23.2</v>
      </c>
    </row>
    <row r="1237" spans="1:5" hidden="1">
      <c r="A1237" t="s">
        <v>864</v>
      </c>
      <c r="B1237" t="s">
        <v>865</v>
      </c>
      <c r="C1237" t="str">
        <f>IF(ISERROR(VLOOKUP(B1237,'Country category'!$A$3:$A$50,1,FALSE)),"non-SSA","sub-Saharan Africa")</f>
        <v>non-SSA</v>
      </c>
      <c r="D1237">
        <v>2013</v>
      </c>
      <c r="E1237">
        <v>22.1</v>
      </c>
    </row>
    <row r="1238" spans="1:5" hidden="1">
      <c r="A1238" t="s">
        <v>864</v>
      </c>
      <c r="B1238" t="s">
        <v>865</v>
      </c>
      <c r="C1238" t="str">
        <f>IF(ISERROR(VLOOKUP(B1238,'Country category'!$A$3:$A$50,1,FALSE)),"non-SSA","sub-Saharan Africa")</f>
        <v>non-SSA</v>
      </c>
      <c r="D1238">
        <v>2014</v>
      </c>
      <c r="E1238">
        <v>22.1</v>
      </c>
    </row>
    <row r="1239" spans="1:5" hidden="1">
      <c r="A1239" t="s">
        <v>864</v>
      </c>
      <c r="B1239" t="s">
        <v>865</v>
      </c>
      <c r="C1239" t="str">
        <f>IF(ISERROR(VLOOKUP(B1239,'Country category'!$A$3:$A$50,1,FALSE)),"non-SSA","sub-Saharan Africa")</f>
        <v>non-SSA</v>
      </c>
      <c r="D1239">
        <v>2015</v>
      </c>
      <c r="E1239">
        <v>22.1</v>
      </c>
    </row>
    <row r="1240" spans="1:5" hidden="1">
      <c r="A1240" t="s">
        <v>864</v>
      </c>
      <c r="B1240" t="s">
        <v>865</v>
      </c>
      <c r="C1240" t="str">
        <f>IF(ISERROR(VLOOKUP(B1240,'Country category'!$A$3:$A$50,1,FALSE)),"non-SSA","sub-Saharan Africa")</f>
        <v>non-SSA</v>
      </c>
      <c r="D1240">
        <v>2016</v>
      </c>
      <c r="E1240">
        <v>23.7</v>
      </c>
    </row>
    <row r="1241" spans="1:5" hidden="1">
      <c r="A1241" t="s">
        <v>864</v>
      </c>
      <c r="B1241" t="s">
        <v>865</v>
      </c>
      <c r="C1241" t="str">
        <f>IF(ISERROR(VLOOKUP(B1241,'Country category'!$A$3:$A$50,1,FALSE)),"non-SSA","sub-Saharan Africa")</f>
        <v>non-SSA</v>
      </c>
      <c r="D1241">
        <v>2017</v>
      </c>
      <c r="E1241">
        <v>23.7</v>
      </c>
    </row>
    <row r="1242" spans="1:5" hidden="1">
      <c r="A1242" t="s">
        <v>864</v>
      </c>
      <c r="B1242" t="s">
        <v>865</v>
      </c>
      <c r="C1242" t="str">
        <f>IF(ISERROR(VLOOKUP(B1242,'Country category'!$A$3:$A$50,1,FALSE)),"non-SSA","sub-Saharan Africa")</f>
        <v>non-SSA</v>
      </c>
      <c r="D1242">
        <v>2018</v>
      </c>
      <c r="E1242">
        <v>23.7</v>
      </c>
    </row>
    <row r="1243" spans="1:5" hidden="1">
      <c r="A1243" t="s">
        <v>864</v>
      </c>
      <c r="B1243" t="s">
        <v>865</v>
      </c>
      <c r="C1243" t="str">
        <f>IF(ISERROR(VLOOKUP(B1243,'Country category'!$A$3:$A$50,1,FALSE)),"non-SSA","sub-Saharan Africa")</f>
        <v>non-SSA</v>
      </c>
      <c r="D1243">
        <v>2019</v>
      </c>
      <c r="E1243">
        <v>21.4</v>
      </c>
    </row>
    <row r="1244" spans="1:5" hidden="1">
      <c r="A1244" t="s">
        <v>864</v>
      </c>
      <c r="B1244" t="s">
        <v>865</v>
      </c>
      <c r="C1244" t="str">
        <f>IF(ISERROR(VLOOKUP(B1244,'Country category'!$A$3:$A$50,1,FALSE)),"non-SSA","sub-Saharan Africa")</f>
        <v>non-SSA</v>
      </c>
      <c r="D1244">
        <v>2020</v>
      </c>
      <c r="E1244">
        <v>17.7</v>
      </c>
    </row>
    <row r="1245" spans="1:5" hidden="1">
      <c r="A1245" t="s">
        <v>866</v>
      </c>
      <c r="B1245" t="s">
        <v>491</v>
      </c>
      <c r="C1245" t="str">
        <f>IF(ISERROR(VLOOKUP(B1245,'Country category'!$A$3:$A$50,1,FALSE)),"non-SSA","sub-Saharan Africa")</f>
        <v>non-SSA</v>
      </c>
      <c r="D1245">
        <v>2006</v>
      </c>
      <c r="E1245">
        <v>73.7</v>
      </c>
    </row>
    <row r="1246" spans="1:5" hidden="1">
      <c r="A1246" t="s">
        <v>866</v>
      </c>
      <c r="B1246" t="s">
        <v>491</v>
      </c>
      <c r="C1246" t="str">
        <f>IF(ISERROR(VLOOKUP(B1246,'Country category'!$A$3:$A$50,1,FALSE)),"non-SSA","sub-Saharan Africa")</f>
        <v>non-SSA</v>
      </c>
      <c r="D1246">
        <v>2007</v>
      </c>
      <c r="E1246">
        <v>73</v>
      </c>
    </row>
    <row r="1247" spans="1:5" hidden="1">
      <c r="A1247" t="s">
        <v>866</v>
      </c>
      <c r="B1247" t="s">
        <v>491</v>
      </c>
      <c r="C1247" t="str">
        <f>IF(ISERROR(VLOOKUP(B1247,'Country category'!$A$3:$A$50,1,FALSE)),"non-SSA","sub-Saharan Africa")</f>
        <v>non-SSA</v>
      </c>
      <c r="D1247">
        <v>2008</v>
      </c>
      <c r="E1247">
        <v>72.300000000000011</v>
      </c>
    </row>
    <row r="1248" spans="1:5" hidden="1">
      <c r="A1248" t="s">
        <v>866</v>
      </c>
      <c r="B1248" t="s">
        <v>491</v>
      </c>
      <c r="C1248" t="str">
        <f>IF(ISERROR(VLOOKUP(B1248,'Country category'!$A$3:$A$50,1,FALSE)),"non-SSA","sub-Saharan Africa")</f>
        <v>non-SSA</v>
      </c>
      <c r="D1248">
        <v>2009</v>
      </c>
      <c r="E1248">
        <v>71.400000000000006</v>
      </c>
    </row>
    <row r="1249" spans="1:5" hidden="1">
      <c r="A1249" t="s">
        <v>866</v>
      </c>
      <c r="B1249" t="s">
        <v>491</v>
      </c>
      <c r="C1249" t="str">
        <f>IF(ISERROR(VLOOKUP(B1249,'Country category'!$A$3:$A$50,1,FALSE)),"non-SSA","sub-Saharan Africa")</f>
        <v>non-SSA</v>
      </c>
      <c r="D1249">
        <v>2010</v>
      </c>
      <c r="E1249">
        <v>70.5</v>
      </c>
    </row>
    <row r="1250" spans="1:5" hidden="1">
      <c r="A1250" t="s">
        <v>866</v>
      </c>
      <c r="B1250" t="s">
        <v>491</v>
      </c>
      <c r="C1250" t="str">
        <f>IF(ISERROR(VLOOKUP(B1250,'Country category'!$A$3:$A$50,1,FALSE)),"non-SSA","sub-Saharan Africa")</f>
        <v>non-SSA</v>
      </c>
      <c r="D1250">
        <v>2011</v>
      </c>
      <c r="E1250">
        <v>70.5</v>
      </c>
    </row>
    <row r="1251" spans="1:5" hidden="1">
      <c r="A1251" t="s">
        <v>866</v>
      </c>
      <c r="B1251" t="s">
        <v>491</v>
      </c>
      <c r="C1251" t="str">
        <f>IF(ISERROR(VLOOKUP(B1251,'Country category'!$A$3:$A$50,1,FALSE)),"non-SSA","sub-Saharan Africa")</f>
        <v>non-SSA</v>
      </c>
      <c r="D1251">
        <v>2012</v>
      </c>
      <c r="E1251">
        <v>70.5</v>
      </c>
    </row>
    <row r="1252" spans="1:5" hidden="1">
      <c r="A1252" t="s">
        <v>866</v>
      </c>
      <c r="B1252" t="s">
        <v>491</v>
      </c>
      <c r="C1252" t="str">
        <f>IF(ISERROR(VLOOKUP(B1252,'Country category'!$A$3:$A$50,1,FALSE)),"non-SSA","sub-Saharan Africa")</f>
        <v>non-SSA</v>
      </c>
      <c r="D1252">
        <v>2013</v>
      </c>
      <c r="E1252">
        <v>70.5</v>
      </c>
    </row>
    <row r="1253" spans="1:5" hidden="1">
      <c r="A1253" t="s">
        <v>866</v>
      </c>
      <c r="B1253" t="s">
        <v>491</v>
      </c>
      <c r="C1253" t="str">
        <f>IF(ISERROR(VLOOKUP(B1253,'Country category'!$A$3:$A$50,1,FALSE)),"non-SSA","sub-Saharan Africa")</f>
        <v>non-SSA</v>
      </c>
      <c r="D1253">
        <v>2014</v>
      </c>
      <c r="E1253">
        <v>74.800000000000011</v>
      </c>
    </row>
    <row r="1254" spans="1:5" hidden="1">
      <c r="A1254" t="s">
        <v>866</v>
      </c>
      <c r="B1254" t="s">
        <v>491</v>
      </c>
      <c r="C1254" t="str">
        <f>IF(ISERROR(VLOOKUP(B1254,'Country category'!$A$3:$A$50,1,FALSE)),"non-SSA","sub-Saharan Africa")</f>
        <v>non-SSA</v>
      </c>
      <c r="D1254">
        <v>2015</v>
      </c>
      <c r="E1254">
        <v>73.7</v>
      </c>
    </row>
    <row r="1255" spans="1:5" hidden="1">
      <c r="A1255" t="s">
        <v>866</v>
      </c>
      <c r="B1255" t="s">
        <v>491</v>
      </c>
      <c r="C1255" t="str">
        <f>IF(ISERROR(VLOOKUP(B1255,'Country category'!$A$3:$A$50,1,FALSE)),"non-SSA","sub-Saharan Africa")</f>
        <v>non-SSA</v>
      </c>
      <c r="D1255">
        <v>2016</v>
      </c>
      <c r="E1255">
        <v>73.099999999999994</v>
      </c>
    </row>
    <row r="1256" spans="1:5" hidden="1">
      <c r="A1256" t="s">
        <v>866</v>
      </c>
      <c r="B1256" t="s">
        <v>491</v>
      </c>
      <c r="C1256" t="str">
        <f>IF(ISERROR(VLOOKUP(B1256,'Country category'!$A$3:$A$50,1,FALSE)),"non-SSA","sub-Saharan Africa")</f>
        <v>non-SSA</v>
      </c>
      <c r="D1256">
        <v>2017</v>
      </c>
      <c r="E1256">
        <v>72.5</v>
      </c>
    </row>
    <row r="1257" spans="1:5" hidden="1">
      <c r="A1257" t="s">
        <v>866</v>
      </c>
      <c r="B1257" t="s">
        <v>491</v>
      </c>
      <c r="C1257" t="str">
        <f>IF(ISERROR(VLOOKUP(B1257,'Country category'!$A$3:$A$50,1,FALSE)),"non-SSA","sub-Saharan Africa")</f>
        <v>non-SSA</v>
      </c>
      <c r="D1257">
        <v>2018</v>
      </c>
      <c r="E1257">
        <v>73.8</v>
      </c>
    </row>
    <row r="1258" spans="1:5" hidden="1">
      <c r="A1258" t="s">
        <v>866</v>
      </c>
      <c r="B1258" t="s">
        <v>491</v>
      </c>
      <c r="C1258" t="str">
        <f>IF(ISERROR(VLOOKUP(B1258,'Country category'!$A$3:$A$50,1,FALSE)),"non-SSA","sub-Saharan Africa")</f>
        <v>non-SSA</v>
      </c>
      <c r="D1258">
        <v>2019</v>
      </c>
      <c r="E1258">
        <v>74.900000000000006</v>
      </c>
    </row>
    <row r="1259" spans="1:5" hidden="1">
      <c r="A1259" t="s">
        <v>866</v>
      </c>
      <c r="B1259" t="s">
        <v>491</v>
      </c>
      <c r="C1259" t="str">
        <f>IF(ISERROR(VLOOKUP(B1259,'Country category'!$A$3:$A$50,1,FALSE)),"non-SSA","sub-Saharan Africa")</f>
        <v>non-SSA</v>
      </c>
      <c r="D1259">
        <v>2020</v>
      </c>
      <c r="E1259">
        <v>72.400000000000006</v>
      </c>
    </row>
    <row r="1260" spans="1:5" hidden="1">
      <c r="A1260" t="s">
        <v>867</v>
      </c>
      <c r="B1260" t="s">
        <v>463</v>
      </c>
      <c r="C1260" t="str">
        <f>IF(ISERROR(VLOOKUP(B1260,'Country category'!$A$3:$A$50,1,FALSE)),"non-SSA","sub-Saharan Africa")</f>
        <v>non-SSA</v>
      </c>
      <c r="D1260">
        <v>2006</v>
      </c>
      <c r="E1260">
        <v>58.2</v>
      </c>
    </row>
    <row r="1261" spans="1:5" hidden="1">
      <c r="A1261" t="s">
        <v>867</v>
      </c>
      <c r="B1261" t="s">
        <v>463</v>
      </c>
      <c r="C1261" t="str">
        <f>IF(ISERROR(VLOOKUP(B1261,'Country category'!$A$3:$A$50,1,FALSE)),"non-SSA","sub-Saharan Africa")</f>
        <v>non-SSA</v>
      </c>
      <c r="D1261">
        <v>2007</v>
      </c>
      <c r="E1261">
        <v>57.2</v>
      </c>
    </row>
    <row r="1262" spans="1:5" hidden="1">
      <c r="A1262" t="s">
        <v>867</v>
      </c>
      <c r="B1262" t="s">
        <v>463</v>
      </c>
      <c r="C1262" t="str">
        <f>IF(ISERROR(VLOOKUP(B1262,'Country category'!$A$3:$A$50,1,FALSE)),"non-SSA","sub-Saharan Africa")</f>
        <v>non-SSA</v>
      </c>
      <c r="D1262">
        <v>2008</v>
      </c>
      <c r="E1262">
        <v>56.2</v>
      </c>
    </row>
    <row r="1263" spans="1:5" hidden="1">
      <c r="A1263" t="s">
        <v>867</v>
      </c>
      <c r="B1263" t="s">
        <v>463</v>
      </c>
      <c r="C1263" t="str">
        <f>IF(ISERROR(VLOOKUP(B1263,'Country category'!$A$3:$A$50,1,FALSE)),"non-SSA","sub-Saharan Africa")</f>
        <v>non-SSA</v>
      </c>
      <c r="D1263">
        <v>2009</v>
      </c>
      <c r="E1263">
        <v>57.2</v>
      </c>
    </row>
    <row r="1264" spans="1:5" hidden="1">
      <c r="A1264" t="s">
        <v>867</v>
      </c>
      <c r="B1264" t="s">
        <v>463</v>
      </c>
      <c r="C1264" t="str">
        <f>IF(ISERROR(VLOOKUP(B1264,'Country category'!$A$3:$A$50,1,FALSE)),"non-SSA","sub-Saharan Africa")</f>
        <v>non-SSA</v>
      </c>
      <c r="D1264">
        <v>2010</v>
      </c>
      <c r="E1264">
        <v>58.2</v>
      </c>
    </row>
    <row r="1265" spans="1:5" hidden="1">
      <c r="A1265" t="s">
        <v>867</v>
      </c>
      <c r="B1265" t="s">
        <v>463</v>
      </c>
      <c r="C1265" t="str">
        <f>IF(ISERROR(VLOOKUP(B1265,'Country category'!$A$3:$A$50,1,FALSE)),"non-SSA","sub-Saharan Africa")</f>
        <v>non-SSA</v>
      </c>
      <c r="D1265">
        <v>2011</v>
      </c>
      <c r="E1265">
        <v>53.2</v>
      </c>
    </row>
    <row r="1266" spans="1:5" hidden="1">
      <c r="A1266" t="s">
        <v>867</v>
      </c>
      <c r="B1266" t="s">
        <v>463</v>
      </c>
      <c r="C1266" t="str">
        <f>IF(ISERROR(VLOOKUP(B1266,'Country category'!$A$3:$A$50,1,FALSE)),"non-SSA","sub-Saharan Africa")</f>
        <v>non-SSA</v>
      </c>
      <c r="D1266">
        <v>2012</v>
      </c>
      <c r="E1266">
        <v>50.5</v>
      </c>
    </row>
    <row r="1267" spans="1:5" hidden="1">
      <c r="A1267" t="s">
        <v>867</v>
      </c>
      <c r="B1267" t="s">
        <v>463</v>
      </c>
      <c r="C1267" t="str">
        <f>IF(ISERROR(VLOOKUP(B1267,'Country category'!$A$3:$A$50,1,FALSE)),"non-SSA","sub-Saharan Africa")</f>
        <v>non-SSA</v>
      </c>
      <c r="D1267">
        <v>2013</v>
      </c>
      <c r="E1267">
        <v>50.5</v>
      </c>
    </row>
    <row r="1268" spans="1:5" hidden="1">
      <c r="A1268" t="s">
        <v>867</v>
      </c>
      <c r="B1268" t="s">
        <v>463</v>
      </c>
      <c r="C1268" t="str">
        <f>IF(ISERROR(VLOOKUP(B1268,'Country category'!$A$3:$A$50,1,FALSE)),"non-SSA","sub-Saharan Africa")</f>
        <v>non-SSA</v>
      </c>
      <c r="D1268">
        <v>2014</v>
      </c>
      <c r="E1268">
        <v>51.2</v>
      </c>
    </row>
    <row r="1269" spans="1:5" hidden="1">
      <c r="A1269" t="s">
        <v>867</v>
      </c>
      <c r="B1269" t="s">
        <v>463</v>
      </c>
      <c r="C1269" t="str">
        <f>IF(ISERROR(VLOOKUP(B1269,'Country category'!$A$3:$A$50,1,FALSE)),"non-SSA","sub-Saharan Africa")</f>
        <v>non-SSA</v>
      </c>
      <c r="D1269">
        <v>2015</v>
      </c>
      <c r="E1269">
        <v>48.6</v>
      </c>
    </row>
    <row r="1270" spans="1:5" hidden="1">
      <c r="A1270" t="s">
        <v>867</v>
      </c>
      <c r="B1270" t="s">
        <v>463</v>
      </c>
      <c r="C1270" t="str">
        <f>IF(ISERROR(VLOOKUP(B1270,'Country category'!$A$3:$A$50,1,FALSE)),"non-SSA","sub-Saharan Africa")</f>
        <v>non-SSA</v>
      </c>
      <c r="D1270">
        <v>2016</v>
      </c>
      <c r="E1270">
        <v>48.6</v>
      </c>
    </row>
    <row r="1271" spans="1:5" hidden="1">
      <c r="A1271" t="s">
        <v>867</v>
      </c>
      <c r="B1271" t="s">
        <v>463</v>
      </c>
      <c r="C1271" t="str">
        <f>IF(ISERROR(VLOOKUP(B1271,'Country category'!$A$3:$A$50,1,FALSE)),"non-SSA","sub-Saharan Africa")</f>
        <v>non-SSA</v>
      </c>
      <c r="D1271">
        <v>2017</v>
      </c>
      <c r="E1271">
        <v>47.2</v>
      </c>
    </row>
    <row r="1272" spans="1:5" hidden="1">
      <c r="A1272" t="s">
        <v>867</v>
      </c>
      <c r="B1272" t="s">
        <v>463</v>
      </c>
      <c r="C1272" t="str">
        <f>IF(ISERROR(VLOOKUP(B1272,'Country category'!$A$3:$A$50,1,FALSE)),"non-SSA","sub-Saharan Africa")</f>
        <v>non-SSA</v>
      </c>
      <c r="D1272">
        <v>2018</v>
      </c>
      <c r="E1272">
        <v>46.3</v>
      </c>
    </row>
    <row r="1273" spans="1:5" hidden="1">
      <c r="A1273" t="s">
        <v>867</v>
      </c>
      <c r="B1273" t="s">
        <v>463</v>
      </c>
      <c r="C1273" t="str">
        <f>IF(ISERROR(VLOOKUP(B1273,'Country category'!$A$3:$A$50,1,FALSE)),"non-SSA","sub-Saharan Africa")</f>
        <v>non-SSA</v>
      </c>
      <c r="D1273">
        <v>2019</v>
      </c>
      <c r="E1273">
        <v>43.6</v>
      </c>
    </row>
    <row r="1274" spans="1:5" hidden="1">
      <c r="A1274" t="s">
        <v>867</v>
      </c>
      <c r="B1274" t="s">
        <v>463</v>
      </c>
      <c r="C1274" t="str">
        <f>IF(ISERROR(VLOOKUP(B1274,'Country category'!$A$3:$A$50,1,FALSE)),"non-SSA","sub-Saharan Africa")</f>
        <v>non-SSA</v>
      </c>
      <c r="D1274">
        <v>2020</v>
      </c>
      <c r="E1274">
        <v>41.6</v>
      </c>
    </row>
    <row r="1275" spans="1:5">
      <c r="A1275" t="s">
        <v>759</v>
      </c>
      <c r="B1275" t="s">
        <v>159</v>
      </c>
      <c r="C1275" t="str">
        <f>IF(ISERROR(VLOOKUP(B1275,'Country category'!$A$3:$A$50,1,FALSE)),"non-SSA","sub-Saharan Africa")</f>
        <v>sub-Saharan Africa</v>
      </c>
      <c r="D1275">
        <v>2006</v>
      </c>
      <c r="E1275">
        <v>64.800000000000011</v>
      </c>
    </row>
    <row r="1276" spans="1:5">
      <c r="A1276" t="s">
        <v>759</v>
      </c>
      <c r="B1276" t="s">
        <v>159</v>
      </c>
      <c r="C1276" t="str">
        <f>IF(ISERROR(VLOOKUP(B1276,'Country category'!$A$3:$A$50,1,FALSE)),"non-SSA","sub-Saharan Africa")</f>
        <v>sub-Saharan Africa</v>
      </c>
      <c r="D1276">
        <v>2007</v>
      </c>
      <c r="E1276">
        <v>63.85</v>
      </c>
    </row>
    <row r="1277" spans="1:5">
      <c r="A1277" t="s">
        <v>759</v>
      </c>
      <c r="B1277" t="s">
        <v>159</v>
      </c>
      <c r="C1277" t="str">
        <f>IF(ISERROR(VLOOKUP(B1277,'Country category'!$A$3:$A$50,1,FALSE)),"non-SSA","sub-Saharan Africa")</f>
        <v>sub-Saharan Africa</v>
      </c>
      <c r="D1277">
        <v>2008</v>
      </c>
      <c r="E1277">
        <v>62.9</v>
      </c>
    </row>
    <row r="1278" spans="1:5">
      <c r="A1278" t="s">
        <v>759</v>
      </c>
      <c r="B1278" t="s">
        <v>159</v>
      </c>
      <c r="C1278" t="str">
        <f>IF(ISERROR(VLOOKUP(B1278,'Country category'!$A$3:$A$50,1,FALSE)),"non-SSA","sub-Saharan Africa")</f>
        <v>sub-Saharan Africa</v>
      </c>
      <c r="D1278">
        <v>2009</v>
      </c>
      <c r="E1278">
        <v>61.55</v>
      </c>
    </row>
    <row r="1279" spans="1:5">
      <c r="A1279" t="s">
        <v>759</v>
      </c>
      <c r="B1279" t="s">
        <v>159</v>
      </c>
      <c r="C1279" t="str">
        <f>IF(ISERROR(VLOOKUP(B1279,'Country category'!$A$3:$A$50,1,FALSE)),"non-SSA","sub-Saharan Africa")</f>
        <v>sub-Saharan Africa</v>
      </c>
      <c r="D1279">
        <v>2010</v>
      </c>
      <c r="E1279">
        <v>60.2</v>
      </c>
    </row>
    <row r="1280" spans="1:5">
      <c r="A1280" t="s">
        <v>759</v>
      </c>
      <c r="B1280" t="s">
        <v>159</v>
      </c>
      <c r="C1280" t="str">
        <f>IF(ISERROR(VLOOKUP(B1280,'Country category'!$A$3:$A$50,1,FALSE)),"non-SSA","sub-Saharan Africa")</f>
        <v>sub-Saharan Africa</v>
      </c>
      <c r="D1280">
        <v>2011</v>
      </c>
      <c r="E1280">
        <v>63.3</v>
      </c>
    </row>
    <row r="1281" spans="1:5">
      <c r="A1281" t="s">
        <v>759</v>
      </c>
      <c r="B1281" t="s">
        <v>159</v>
      </c>
      <c r="C1281" t="str">
        <f>IF(ISERROR(VLOOKUP(B1281,'Country category'!$A$3:$A$50,1,FALSE)),"non-SSA","sub-Saharan Africa")</f>
        <v>sub-Saharan Africa</v>
      </c>
      <c r="D1281">
        <v>2012</v>
      </c>
      <c r="E1281">
        <v>66.599999999999994</v>
      </c>
    </row>
    <row r="1282" spans="1:5">
      <c r="A1282" t="s">
        <v>759</v>
      </c>
      <c r="B1282" t="s">
        <v>159</v>
      </c>
      <c r="C1282" t="str">
        <f>IF(ISERROR(VLOOKUP(B1282,'Country category'!$A$3:$A$50,1,FALSE)),"non-SSA","sub-Saharan Africa")</f>
        <v>sub-Saharan Africa</v>
      </c>
      <c r="D1282">
        <v>2013</v>
      </c>
      <c r="E1282">
        <v>66.599999999999994</v>
      </c>
    </row>
    <row r="1283" spans="1:5">
      <c r="A1283" t="s">
        <v>759</v>
      </c>
      <c r="B1283" t="s">
        <v>159</v>
      </c>
      <c r="C1283" t="str">
        <f>IF(ISERROR(VLOOKUP(B1283,'Country category'!$A$3:$A$50,1,FALSE)),"non-SSA","sub-Saharan Africa")</f>
        <v>sub-Saharan Africa</v>
      </c>
      <c r="D1283">
        <v>2014</v>
      </c>
      <c r="E1283">
        <v>66.599999999999994</v>
      </c>
    </row>
    <row r="1284" spans="1:5">
      <c r="A1284" t="s">
        <v>759</v>
      </c>
      <c r="B1284" t="s">
        <v>159</v>
      </c>
      <c r="C1284" t="str">
        <f>IF(ISERROR(VLOOKUP(B1284,'Country category'!$A$3:$A$50,1,FALSE)),"non-SSA","sub-Saharan Africa")</f>
        <v>sub-Saharan Africa</v>
      </c>
      <c r="D1284">
        <v>2015</v>
      </c>
      <c r="E1284">
        <v>65.900000000000006</v>
      </c>
    </row>
    <row r="1285" spans="1:5">
      <c r="A1285" t="s">
        <v>759</v>
      </c>
      <c r="B1285" t="s">
        <v>159</v>
      </c>
      <c r="C1285" t="str">
        <f>IF(ISERROR(VLOOKUP(B1285,'Country category'!$A$3:$A$50,1,FALSE)),"non-SSA","sub-Saharan Africa")</f>
        <v>sub-Saharan Africa</v>
      </c>
      <c r="D1285">
        <v>2016</v>
      </c>
      <c r="E1285">
        <v>65.900000000000006</v>
      </c>
    </row>
    <row r="1286" spans="1:5">
      <c r="A1286" t="s">
        <v>759</v>
      </c>
      <c r="B1286" t="s">
        <v>159</v>
      </c>
      <c r="C1286" t="str">
        <f>IF(ISERROR(VLOOKUP(B1286,'Country category'!$A$3:$A$50,1,FALSE)),"non-SSA","sub-Saharan Africa")</f>
        <v>sub-Saharan Africa</v>
      </c>
      <c r="D1286">
        <v>2017</v>
      </c>
      <c r="E1286">
        <v>66.399999999999991</v>
      </c>
    </row>
    <row r="1287" spans="1:5">
      <c r="A1287" t="s">
        <v>759</v>
      </c>
      <c r="B1287" t="s">
        <v>159</v>
      </c>
      <c r="C1287" t="str">
        <f>IF(ISERROR(VLOOKUP(B1287,'Country category'!$A$3:$A$50,1,FALSE)),"non-SSA","sub-Saharan Africa")</f>
        <v>sub-Saharan Africa</v>
      </c>
      <c r="D1287">
        <v>2018</v>
      </c>
      <c r="E1287">
        <v>66.399999999999991</v>
      </c>
    </row>
    <row r="1288" spans="1:5">
      <c r="A1288" t="s">
        <v>759</v>
      </c>
      <c r="B1288" t="s">
        <v>159</v>
      </c>
      <c r="C1288" t="str">
        <f>IF(ISERROR(VLOOKUP(B1288,'Country category'!$A$3:$A$50,1,FALSE)),"non-SSA","sub-Saharan Africa")</f>
        <v>sub-Saharan Africa</v>
      </c>
      <c r="D1288">
        <v>2019</v>
      </c>
      <c r="E1288">
        <v>65.400000000000006</v>
      </c>
    </row>
    <row r="1289" spans="1:5">
      <c r="A1289" t="s">
        <v>759</v>
      </c>
      <c r="B1289" t="s">
        <v>159</v>
      </c>
      <c r="C1289" t="str">
        <f>IF(ISERROR(VLOOKUP(B1289,'Country category'!$A$3:$A$50,1,FALSE)),"non-SSA","sub-Saharan Africa")</f>
        <v>sub-Saharan Africa</v>
      </c>
      <c r="D1289">
        <v>2020</v>
      </c>
      <c r="E1289">
        <v>63</v>
      </c>
    </row>
    <row r="1290" spans="1:5">
      <c r="A1290" t="s">
        <v>760</v>
      </c>
      <c r="B1290" t="s">
        <v>160</v>
      </c>
      <c r="C1290" t="str">
        <f>IF(ISERROR(VLOOKUP(B1290,'Country category'!$A$3:$A$50,1,FALSE)),"non-SSA","sub-Saharan Africa")</f>
        <v>sub-Saharan Africa</v>
      </c>
      <c r="D1290">
        <v>2006</v>
      </c>
      <c r="E1290">
        <v>52.2</v>
      </c>
    </row>
    <row r="1291" spans="1:5">
      <c r="A1291" t="s">
        <v>760</v>
      </c>
      <c r="B1291" t="s">
        <v>160</v>
      </c>
      <c r="C1291" t="str">
        <f>IF(ISERROR(VLOOKUP(B1291,'Country category'!$A$3:$A$50,1,FALSE)),"non-SSA","sub-Saharan Africa")</f>
        <v>sub-Saharan Africa</v>
      </c>
      <c r="D1291">
        <v>2007</v>
      </c>
      <c r="E1291">
        <v>52.35</v>
      </c>
    </row>
    <row r="1292" spans="1:5">
      <c r="A1292" t="s">
        <v>760</v>
      </c>
      <c r="B1292" t="s">
        <v>160</v>
      </c>
      <c r="C1292" t="str">
        <f>IF(ISERROR(VLOOKUP(B1292,'Country category'!$A$3:$A$50,1,FALSE)),"non-SSA","sub-Saharan Africa")</f>
        <v>sub-Saharan Africa</v>
      </c>
      <c r="D1292">
        <v>2008</v>
      </c>
      <c r="E1292">
        <v>52.5</v>
      </c>
    </row>
    <row r="1293" spans="1:5">
      <c r="A1293" t="s">
        <v>760</v>
      </c>
      <c r="B1293" t="s">
        <v>160</v>
      </c>
      <c r="C1293" t="str">
        <f>IF(ISERROR(VLOOKUP(B1293,'Country category'!$A$3:$A$50,1,FALSE)),"non-SSA","sub-Saharan Africa")</f>
        <v>sub-Saharan Africa</v>
      </c>
      <c r="D1293">
        <v>2009</v>
      </c>
      <c r="E1293">
        <v>51.6</v>
      </c>
    </row>
    <row r="1294" spans="1:5">
      <c r="A1294" t="s">
        <v>760</v>
      </c>
      <c r="B1294" t="s">
        <v>160</v>
      </c>
      <c r="C1294" t="str">
        <f>IF(ISERROR(VLOOKUP(B1294,'Country category'!$A$3:$A$50,1,FALSE)),"non-SSA","sub-Saharan Africa")</f>
        <v>sub-Saharan Africa</v>
      </c>
      <c r="D1294">
        <v>2010</v>
      </c>
      <c r="E1294">
        <v>50.7</v>
      </c>
    </row>
    <row r="1295" spans="1:5">
      <c r="A1295" t="s">
        <v>760</v>
      </c>
      <c r="B1295" t="s">
        <v>160</v>
      </c>
      <c r="C1295" t="str">
        <f>IF(ISERROR(VLOOKUP(B1295,'Country category'!$A$3:$A$50,1,FALSE)),"non-SSA","sub-Saharan Africa")</f>
        <v>sub-Saharan Africa</v>
      </c>
      <c r="D1295">
        <v>2011</v>
      </c>
      <c r="E1295">
        <v>50.7</v>
      </c>
    </row>
    <row r="1296" spans="1:5">
      <c r="A1296" t="s">
        <v>760</v>
      </c>
      <c r="B1296" t="s">
        <v>160</v>
      </c>
      <c r="C1296" t="str">
        <f>IF(ISERROR(VLOOKUP(B1296,'Country category'!$A$3:$A$50,1,FALSE)),"non-SSA","sub-Saharan Africa")</f>
        <v>sub-Saharan Africa</v>
      </c>
      <c r="D1296">
        <v>2012</v>
      </c>
      <c r="E1296">
        <v>49.5</v>
      </c>
    </row>
    <row r="1297" spans="1:5">
      <c r="A1297" t="s">
        <v>760</v>
      </c>
      <c r="B1297" t="s">
        <v>160</v>
      </c>
      <c r="C1297" t="str">
        <f>IF(ISERROR(VLOOKUP(B1297,'Country category'!$A$3:$A$50,1,FALSE)),"non-SSA","sub-Saharan Africa")</f>
        <v>sub-Saharan Africa</v>
      </c>
      <c r="D1297">
        <v>2013</v>
      </c>
      <c r="E1297">
        <v>49.5</v>
      </c>
    </row>
    <row r="1298" spans="1:5">
      <c r="A1298" t="s">
        <v>760</v>
      </c>
      <c r="B1298" t="s">
        <v>160</v>
      </c>
      <c r="C1298" t="str">
        <f>IF(ISERROR(VLOOKUP(B1298,'Country category'!$A$3:$A$50,1,FALSE)),"non-SSA","sub-Saharan Africa")</f>
        <v>sub-Saharan Africa</v>
      </c>
      <c r="D1298">
        <v>2014</v>
      </c>
      <c r="E1298">
        <v>49.5</v>
      </c>
    </row>
    <row r="1299" spans="1:5">
      <c r="A1299" t="s">
        <v>760</v>
      </c>
      <c r="B1299" t="s">
        <v>160</v>
      </c>
      <c r="C1299" t="str">
        <f>IF(ISERROR(VLOOKUP(B1299,'Country category'!$A$3:$A$50,1,FALSE)),"non-SSA","sub-Saharan Africa")</f>
        <v>sub-Saharan Africa</v>
      </c>
      <c r="D1299">
        <v>2015</v>
      </c>
      <c r="E1299">
        <v>49.5</v>
      </c>
    </row>
    <row r="1300" spans="1:5">
      <c r="A1300" t="s">
        <v>760</v>
      </c>
      <c r="B1300" t="s">
        <v>160</v>
      </c>
      <c r="C1300" t="str">
        <f>IF(ISERROR(VLOOKUP(B1300,'Country category'!$A$3:$A$50,1,FALSE)),"non-SSA","sub-Saharan Africa")</f>
        <v>sub-Saharan Africa</v>
      </c>
      <c r="D1300">
        <v>2016</v>
      </c>
      <c r="E1300">
        <v>53.099999999999987</v>
      </c>
    </row>
    <row r="1301" spans="1:5">
      <c r="A1301" t="s">
        <v>760</v>
      </c>
      <c r="B1301" t="s">
        <v>160</v>
      </c>
      <c r="C1301" t="str">
        <f>IF(ISERROR(VLOOKUP(B1301,'Country category'!$A$3:$A$50,1,FALSE)),"non-SSA","sub-Saharan Africa")</f>
        <v>sub-Saharan Africa</v>
      </c>
      <c r="D1301">
        <v>2017</v>
      </c>
      <c r="E1301">
        <v>52.3</v>
      </c>
    </row>
    <row r="1302" spans="1:5">
      <c r="A1302" t="s">
        <v>760</v>
      </c>
      <c r="B1302" t="s">
        <v>160</v>
      </c>
      <c r="C1302" t="str">
        <f>IF(ISERROR(VLOOKUP(B1302,'Country category'!$A$3:$A$50,1,FALSE)),"non-SSA","sub-Saharan Africa")</f>
        <v>sub-Saharan Africa</v>
      </c>
      <c r="D1302">
        <v>2018</v>
      </c>
      <c r="E1302">
        <v>53.5</v>
      </c>
    </row>
    <row r="1303" spans="1:5">
      <c r="A1303" t="s">
        <v>760</v>
      </c>
      <c r="B1303" t="s">
        <v>160</v>
      </c>
      <c r="C1303" t="str">
        <f>IF(ISERROR(VLOOKUP(B1303,'Country category'!$A$3:$A$50,1,FALSE)),"non-SSA","sub-Saharan Africa")</f>
        <v>sub-Saharan Africa</v>
      </c>
      <c r="D1303">
        <v>2019</v>
      </c>
      <c r="E1303">
        <v>54.5</v>
      </c>
    </row>
    <row r="1304" spans="1:5">
      <c r="A1304" t="s">
        <v>760</v>
      </c>
      <c r="B1304" t="s">
        <v>160</v>
      </c>
      <c r="C1304" t="str">
        <f>IF(ISERROR(VLOOKUP(B1304,'Country category'!$A$3:$A$50,1,FALSE)),"non-SSA","sub-Saharan Africa")</f>
        <v>sub-Saharan Africa</v>
      </c>
      <c r="D1304">
        <v>2020</v>
      </c>
      <c r="E1304">
        <v>53.2</v>
      </c>
    </row>
    <row r="1305" spans="1:5" hidden="1">
      <c r="A1305" t="s">
        <v>868</v>
      </c>
      <c r="B1305" t="s">
        <v>466</v>
      </c>
      <c r="C1305" t="str">
        <f>IF(ISERROR(VLOOKUP(B1305,'Country category'!$A$3:$A$50,1,FALSE)),"non-SSA","sub-Saharan Africa")</f>
        <v>non-SSA</v>
      </c>
      <c r="D1305">
        <v>2006</v>
      </c>
      <c r="E1305">
        <v>18.399999999999999</v>
      </c>
    </row>
    <row r="1306" spans="1:5" hidden="1">
      <c r="A1306" t="s">
        <v>868</v>
      </c>
      <c r="B1306" t="s">
        <v>466</v>
      </c>
      <c r="C1306" t="str">
        <f>IF(ISERROR(VLOOKUP(B1306,'Country category'!$A$3:$A$50,1,FALSE)),"non-SSA","sub-Saharan Africa")</f>
        <v>non-SSA</v>
      </c>
      <c r="D1306">
        <v>2007</v>
      </c>
      <c r="E1306">
        <v>19.2</v>
      </c>
    </row>
    <row r="1307" spans="1:5" hidden="1">
      <c r="A1307" t="s">
        <v>868</v>
      </c>
      <c r="B1307" t="s">
        <v>466</v>
      </c>
      <c r="C1307" t="str">
        <f>IF(ISERROR(VLOOKUP(B1307,'Country category'!$A$3:$A$50,1,FALSE)),"non-SSA","sub-Saharan Africa")</f>
        <v>non-SSA</v>
      </c>
      <c r="D1307">
        <v>2008</v>
      </c>
      <c r="E1307">
        <v>20</v>
      </c>
    </row>
    <row r="1308" spans="1:5" hidden="1">
      <c r="A1308" t="s">
        <v>868</v>
      </c>
      <c r="B1308" t="s">
        <v>466</v>
      </c>
      <c r="C1308" t="str">
        <f>IF(ISERROR(VLOOKUP(B1308,'Country category'!$A$3:$A$50,1,FALSE)),"non-SSA","sub-Saharan Africa")</f>
        <v>non-SSA</v>
      </c>
      <c r="D1308">
        <v>2009</v>
      </c>
      <c r="E1308">
        <v>19.7</v>
      </c>
    </row>
    <row r="1309" spans="1:5" hidden="1">
      <c r="A1309" t="s">
        <v>868</v>
      </c>
      <c r="B1309" t="s">
        <v>466</v>
      </c>
      <c r="C1309" t="str">
        <f>IF(ISERROR(VLOOKUP(B1309,'Country category'!$A$3:$A$50,1,FALSE)),"non-SSA","sub-Saharan Africa")</f>
        <v>non-SSA</v>
      </c>
      <c r="D1309">
        <v>2010</v>
      </c>
      <c r="E1309">
        <v>19.399999999999999</v>
      </c>
    </row>
    <row r="1310" spans="1:5" hidden="1">
      <c r="A1310" t="s">
        <v>868</v>
      </c>
      <c r="B1310" t="s">
        <v>466</v>
      </c>
      <c r="C1310" t="str">
        <f>IF(ISERROR(VLOOKUP(B1310,'Country category'!$A$3:$A$50,1,FALSE)),"non-SSA","sub-Saharan Africa")</f>
        <v>non-SSA</v>
      </c>
      <c r="D1310">
        <v>2011</v>
      </c>
      <c r="E1310">
        <v>35.5</v>
      </c>
    </row>
    <row r="1311" spans="1:5" hidden="1">
      <c r="A1311" t="s">
        <v>868</v>
      </c>
      <c r="B1311" t="s">
        <v>466</v>
      </c>
      <c r="C1311" t="str">
        <f>IF(ISERROR(VLOOKUP(B1311,'Country category'!$A$3:$A$50,1,FALSE)),"non-SSA","sub-Saharan Africa")</f>
        <v>non-SSA</v>
      </c>
      <c r="D1311">
        <v>2012</v>
      </c>
      <c r="E1311">
        <v>51.5</v>
      </c>
    </row>
    <row r="1312" spans="1:5" hidden="1">
      <c r="A1312" t="s">
        <v>868</v>
      </c>
      <c r="B1312" t="s">
        <v>466</v>
      </c>
      <c r="C1312" t="str">
        <f>IF(ISERROR(VLOOKUP(B1312,'Country category'!$A$3:$A$50,1,FALSE)),"non-SSA","sub-Saharan Africa")</f>
        <v>non-SSA</v>
      </c>
      <c r="D1312">
        <v>2013</v>
      </c>
      <c r="E1312">
        <v>48.2</v>
      </c>
    </row>
    <row r="1313" spans="1:5" hidden="1">
      <c r="A1313" t="s">
        <v>868</v>
      </c>
      <c r="B1313" t="s">
        <v>466</v>
      </c>
      <c r="C1313" t="str">
        <f>IF(ISERROR(VLOOKUP(B1313,'Country category'!$A$3:$A$50,1,FALSE)),"non-SSA","sub-Saharan Africa")</f>
        <v>non-SSA</v>
      </c>
      <c r="D1313">
        <v>2014</v>
      </c>
      <c r="E1313">
        <v>38</v>
      </c>
    </row>
    <row r="1314" spans="1:5" hidden="1">
      <c r="A1314" t="s">
        <v>868</v>
      </c>
      <c r="B1314" t="s">
        <v>466</v>
      </c>
      <c r="C1314" t="str">
        <f>IF(ISERROR(VLOOKUP(B1314,'Country category'!$A$3:$A$50,1,FALSE)),"non-SSA","sub-Saharan Africa")</f>
        <v>non-SSA</v>
      </c>
      <c r="D1314">
        <v>2015</v>
      </c>
      <c r="E1314">
        <v>22.5</v>
      </c>
    </row>
    <row r="1315" spans="1:5" hidden="1">
      <c r="A1315" t="s">
        <v>868</v>
      </c>
      <c r="B1315" t="s">
        <v>466</v>
      </c>
      <c r="C1315" t="str">
        <f>IF(ISERROR(VLOOKUP(B1315,'Country category'!$A$3:$A$50,1,FALSE)),"non-SSA","sub-Saharan Africa")</f>
        <v>non-SSA</v>
      </c>
      <c r="D1315">
        <v>2016</v>
      </c>
      <c r="E1315">
        <v>22.5</v>
      </c>
    </row>
    <row r="1316" spans="1:5" hidden="1">
      <c r="A1316" t="s">
        <v>868</v>
      </c>
      <c r="B1316" t="s">
        <v>466</v>
      </c>
      <c r="C1316" t="str">
        <f>IF(ISERROR(VLOOKUP(B1316,'Country category'!$A$3:$A$50,1,FALSE)),"non-SSA","sub-Saharan Africa")</f>
        <v>non-SSA</v>
      </c>
      <c r="D1316">
        <v>2017</v>
      </c>
      <c r="E1316">
        <v>23.2</v>
      </c>
    </row>
    <row r="1317" spans="1:5" hidden="1">
      <c r="A1317" t="s">
        <v>868</v>
      </c>
      <c r="B1317" t="s">
        <v>466</v>
      </c>
      <c r="C1317" t="str">
        <f>IF(ISERROR(VLOOKUP(B1317,'Country category'!$A$3:$A$50,1,FALSE)),"non-SSA","sub-Saharan Africa")</f>
        <v>non-SSA</v>
      </c>
      <c r="D1317">
        <v>2018</v>
      </c>
      <c r="E1317">
        <v>21.9</v>
      </c>
    </row>
    <row r="1318" spans="1:5" hidden="1">
      <c r="A1318" t="s">
        <v>868</v>
      </c>
      <c r="B1318" t="s">
        <v>466</v>
      </c>
      <c r="C1318" t="str">
        <f>IF(ISERROR(VLOOKUP(B1318,'Country category'!$A$3:$A$50,1,FALSE)),"non-SSA","sub-Saharan Africa")</f>
        <v>non-SSA</v>
      </c>
      <c r="D1318">
        <v>2019</v>
      </c>
      <c r="E1318">
        <v>20.2</v>
      </c>
    </row>
    <row r="1319" spans="1:5" hidden="1">
      <c r="A1319" t="s">
        <v>868</v>
      </c>
      <c r="B1319" t="s">
        <v>466</v>
      </c>
      <c r="C1319" t="str">
        <f>IF(ISERROR(VLOOKUP(B1319,'Country category'!$A$3:$A$50,1,FALSE)),"non-SSA","sub-Saharan Africa")</f>
        <v>non-SSA</v>
      </c>
      <c r="D1319">
        <v>2020</v>
      </c>
      <c r="E1319">
        <v>19.5</v>
      </c>
    </row>
    <row r="1320" spans="1:5" hidden="1">
      <c r="A1320" t="s">
        <v>869</v>
      </c>
      <c r="B1320" t="s">
        <v>487</v>
      </c>
      <c r="C1320" t="str">
        <f>IF(ISERROR(VLOOKUP(B1320,'Country category'!$A$3:$A$50,1,FALSE)),"non-SSA","sub-Saharan Africa")</f>
        <v>non-SSA</v>
      </c>
      <c r="D1320">
        <v>2006</v>
      </c>
      <c r="E1320">
        <v>74.3</v>
      </c>
    </row>
    <row r="1321" spans="1:5" hidden="1">
      <c r="A1321" t="s">
        <v>869</v>
      </c>
      <c r="B1321" t="s">
        <v>487</v>
      </c>
      <c r="C1321" t="str">
        <f>IF(ISERROR(VLOOKUP(B1321,'Country category'!$A$3:$A$50,1,FALSE)),"non-SSA","sub-Saharan Africa")</f>
        <v>non-SSA</v>
      </c>
      <c r="D1321">
        <v>2007</v>
      </c>
      <c r="E1321">
        <v>73.95</v>
      </c>
    </row>
    <row r="1322" spans="1:5" hidden="1">
      <c r="A1322" t="s">
        <v>869</v>
      </c>
      <c r="B1322" t="s">
        <v>487</v>
      </c>
      <c r="C1322" t="str">
        <f>IF(ISERROR(VLOOKUP(B1322,'Country category'!$A$3:$A$50,1,FALSE)),"non-SSA","sub-Saharan Africa")</f>
        <v>non-SSA</v>
      </c>
      <c r="D1322">
        <v>2008</v>
      </c>
      <c r="E1322">
        <v>73.600000000000009</v>
      </c>
    </row>
    <row r="1323" spans="1:5" hidden="1">
      <c r="A1323" t="s">
        <v>869</v>
      </c>
      <c r="B1323" t="s">
        <v>487</v>
      </c>
      <c r="C1323" t="str">
        <f>IF(ISERROR(VLOOKUP(B1323,'Country category'!$A$3:$A$50,1,FALSE)),"non-SSA","sub-Saharan Africa")</f>
        <v>non-SSA</v>
      </c>
      <c r="D1323">
        <v>2009</v>
      </c>
      <c r="E1323">
        <v>73</v>
      </c>
    </row>
    <row r="1324" spans="1:5" hidden="1">
      <c r="A1324" t="s">
        <v>869</v>
      </c>
      <c r="B1324" t="s">
        <v>487</v>
      </c>
      <c r="C1324" t="str">
        <f>IF(ISERROR(VLOOKUP(B1324,'Country category'!$A$3:$A$50,1,FALSE)),"non-SSA","sub-Saharan Africa")</f>
        <v>non-SSA</v>
      </c>
      <c r="D1324">
        <v>2010</v>
      </c>
      <c r="E1324">
        <v>72.400000000000006</v>
      </c>
    </row>
    <row r="1325" spans="1:5" hidden="1">
      <c r="A1325" t="s">
        <v>869</v>
      </c>
      <c r="B1325" t="s">
        <v>487</v>
      </c>
      <c r="C1325" t="str">
        <f>IF(ISERROR(VLOOKUP(B1325,'Country category'!$A$3:$A$50,1,FALSE)),"non-SSA","sub-Saharan Africa")</f>
        <v>non-SSA</v>
      </c>
      <c r="D1325">
        <v>2011</v>
      </c>
      <c r="E1325">
        <v>72.400000000000006</v>
      </c>
    </row>
    <row r="1326" spans="1:5" hidden="1">
      <c r="A1326" t="s">
        <v>869</v>
      </c>
      <c r="B1326" t="s">
        <v>487</v>
      </c>
      <c r="C1326" t="str">
        <f>IF(ISERROR(VLOOKUP(B1326,'Country category'!$A$3:$A$50,1,FALSE)),"non-SSA","sub-Saharan Africa")</f>
        <v>non-SSA</v>
      </c>
      <c r="D1326">
        <v>2012</v>
      </c>
      <c r="E1326">
        <v>72.400000000000006</v>
      </c>
    </row>
    <row r="1327" spans="1:5" hidden="1">
      <c r="A1327" t="s">
        <v>869</v>
      </c>
      <c r="B1327" t="s">
        <v>487</v>
      </c>
      <c r="C1327" t="str">
        <f>IF(ISERROR(VLOOKUP(B1327,'Country category'!$A$3:$A$50,1,FALSE)),"non-SSA","sub-Saharan Africa")</f>
        <v>non-SSA</v>
      </c>
      <c r="D1327">
        <v>2013</v>
      </c>
      <c r="E1327">
        <v>75.400000000000006</v>
      </c>
    </row>
    <row r="1328" spans="1:5" hidden="1">
      <c r="A1328" t="s">
        <v>869</v>
      </c>
      <c r="B1328" t="s">
        <v>487</v>
      </c>
      <c r="C1328" t="str">
        <f>IF(ISERROR(VLOOKUP(B1328,'Country category'!$A$3:$A$50,1,FALSE)),"non-SSA","sub-Saharan Africa")</f>
        <v>non-SSA</v>
      </c>
      <c r="D1328">
        <v>2014</v>
      </c>
      <c r="E1328">
        <v>75.400000000000006</v>
      </c>
    </row>
    <row r="1329" spans="1:5" hidden="1">
      <c r="A1329" t="s">
        <v>869</v>
      </c>
      <c r="B1329" t="s">
        <v>487</v>
      </c>
      <c r="C1329" t="str">
        <f>IF(ISERROR(VLOOKUP(B1329,'Country category'!$A$3:$A$50,1,FALSE)),"non-SSA","sub-Saharan Africa")</f>
        <v>non-SSA</v>
      </c>
      <c r="D1329">
        <v>2015</v>
      </c>
      <c r="E1329">
        <v>75.400000000000006</v>
      </c>
    </row>
    <row r="1330" spans="1:5" hidden="1">
      <c r="A1330" t="s">
        <v>869</v>
      </c>
      <c r="B1330" t="s">
        <v>487</v>
      </c>
      <c r="C1330" t="str">
        <f>IF(ISERROR(VLOOKUP(B1330,'Country category'!$A$3:$A$50,1,FALSE)),"non-SSA","sub-Saharan Africa")</f>
        <v>non-SSA</v>
      </c>
      <c r="D1330">
        <v>2016</v>
      </c>
      <c r="E1330">
        <v>74.7</v>
      </c>
    </row>
    <row r="1331" spans="1:5" hidden="1">
      <c r="A1331" t="s">
        <v>869</v>
      </c>
      <c r="B1331" t="s">
        <v>487</v>
      </c>
      <c r="C1331" t="str">
        <f>IF(ISERROR(VLOOKUP(B1331,'Country category'!$A$3:$A$50,1,FALSE)),"non-SSA","sub-Saharan Africa")</f>
        <v>non-SSA</v>
      </c>
      <c r="D1331">
        <v>2017</v>
      </c>
      <c r="E1331">
        <v>74.099999999999994</v>
      </c>
    </row>
    <row r="1332" spans="1:5" hidden="1">
      <c r="A1332" t="s">
        <v>869</v>
      </c>
      <c r="B1332" t="s">
        <v>487</v>
      </c>
      <c r="C1332" t="str">
        <f>IF(ISERROR(VLOOKUP(B1332,'Country category'!$A$3:$A$50,1,FALSE)),"non-SSA","sub-Saharan Africa")</f>
        <v>non-SSA</v>
      </c>
      <c r="D1332">
        <v>2018</v>
      </c>
      <c r="E1332">
        <v>75</v>
      </c>
    </row>
    <row r="1333" spans="1:5" hidden="1">
      <c r="A1333" t="s">
        <v>869</v>
      </c>
      <c r="B1333" t="s">
        <v>487</v>
      </c>
      <c r="C1333" t="str">
        <f>IF(ISERROR(VLOOKUP(B1333,'Country category'!$A$3:$A$50,1,FALSE)),"non-SSA","sub-Saharan Africa")</f>
        <v>non-SSA</v>
      </c>
      <c r="D1333">
        <v>2019</v>
      </c>
      <c r="E1333">
        <v>75</v>
      </c>
    </row>
    <row r="1334" spans="1:5" hidden="1">
      <c r="A1334" t="s">
        <v>870</v>
      </c>
      <c r="B1334" t="s">
        <v>489</v>
      </c>
      <c r="C1334" t="str">
        <f>IF(ISERROR(VLOOKUP(B1334,'Country category'!$A$3:$A$50,1,FALSE)),"non-SSA","sub-Saharan Africa")</f>
        <v>non-SSA</v>
      </c>
      <c r="D1334">
        <v>2006</v>
      </c>
      <c r="E1334">
        <v>91</v>
      </c>
    </row>
    <row r="1335" spans="1:5" hidden="1">
      <c r="A1335" t="s">
        <v>870</v>
      </c>
      <c r="B1335" t="s">
        <v>489</v>
      </c>
      <c r="C1335" t="str">
        <f>IF(ISERROR(VLOOKUP(B1335,'Country category'!$A$3:$A$50,1,FALSE)),"non-SSA","sub-Saharan Africa")</f>
        <v>non-SSA</v>
      </c>
      <c r="D1335">
        <v>2007</v>
      </c>
      <c r="E1335">
        <v>91</v>
      </c>
    </row>
    <row r="1336" spans="1:5" hidden="1">
      <c r="A1336" t="s">
        <v>870</v>
      </c>
      <c r="B1336" t="s">
        <v>489</v>
      </c>
      <c r="C1336" t="str">
        <f>IF(ISERROR(VLOOKUP(B1336,'Country category'!$A$3:$A$50,1,FALSE)),"non-SSA","sub-Saharan Africa")</f>
        <v>non-SSA</v>
      </c>
      <c r="D1336">
        <v>2008</v>
      </c>
      <c r="E1336">
        <v>91</v>
      </c>
    </row>
    <row r="1337" spans="1:5" hidden="1">
      <c r="A1337" t="s">
        <v>870</v>
      </c>
      <c r="B1337" t="s">
        <v>489</v>
      </c>
      <c r="C1337" t="str">
        <f>IF(ISERROR(VLOOKUP(B1337,'Country category'!$A$3:$A$50,1,FALSE)),"non-SSA","sub-Saharan Africa")</f>
        <v>non-SSA</v>
      </c>
      <c r="D1337">
        <v>2009</v>
      </c>
      <c r="E1337">
        <v>89.9</v>
      </c>
    </row>
    <row r="1338" spans="1:5" hidden="1">
      <c r="A1338" t="s">
        <v>870</v>
      </c>
      <c r="B1338" t="s">
        <v>489</v>
      </c>
      <c r="C1338" t="str">
        <f>IF(ISERROR(VLOOKUP(B1338,'Country category'!$A$3:$A$50,1,FALSE)),"non-SSA","sub-Saharan Africa")</f>
        <v>non-SSA</v>
      </c>
      <c r="D1338">
        <v>2010</v>
      </c>
      <c r="E1338">
        <v>88.800000000000011</v>
      </c>
    </row>
    <row r="1339" spans="1:5" hidden="1">
      <c r="A1339" t="s">
        <v>870</v>
      </c>
      <c r="B1339" t="s">
        <v>489</v>
      </c>
      <c r="C1339" t="str">
        <f>IF(ISERROR(VLOOKUP(B1339,'Country category'!$A$3:$A$50,1,FALSE)),"non-SSA","sub-Saharan Africa")</f>
        <v>non-SSA</v>
      </c>
      <c r="D1339">
        <v>2011</v>
      </c>
      <c r="E1339">
        <v>88.800000000000011</v>
      </c>
    </row>
    <row r="1340" spans="1:5" hidden="1">
      <c r="A1340" t="s">
        <v>870</v>
      </c>
      <c r="B1340" t="s">
        <v>489</v>
      </c>
      <c r="C1340" t="str">
        <f>IF(ISERROR(VLOOKUP(B1340,'Country category'!$A$3:$A$50,1,FALSE)),"non-SSA","sub-Saharan Africa")</f>
        <v>non-SSA</v>
      </c>
      <c r="D1340">
        <v>2012</v>
      </c>
      <c r="E1340">
        <v>88.800000000000011</v>
      </c>
    </row>
    <row r="1341" spans="1:5" hidden="1">
      <c r="A1341" t="s">
        <v>870</v>
      </c>
      <c r="B1341" t="s">
        <v>489</v>
      </c>
      <c r="C1341" t="str">
        <f>IF(ISERROR(VLOOKUP(B1341,'Country category'!$A$3:$A$50,1,FALSE)),"non-SSA","sub-Saharan Africa")</f>
        <v>non-SSA</v>
      </c>
      <c r="D1341">
        <v>2013</v>
      </c>
      <c r="E1341">
        <v>88.800000000000011</v>
      </c>
    </row>
    <row r="1342" spans="1:5" hidden="1">
      <c r="A1342" t="s">
        <v>870</v>
      </c>
      <c r="B1342" t="s">
        <v>489</v>
      </c>
      <c r="C1342" t="str">
        <f>IF(ISERROR(VLOOKUP(B1342,'Country category'!$A$3:$A$50,1,FALSE)),"non-SSA","sub-Saharan Africa")</f>
        <v>non-SSA</v>
      </c>
      <c r="D1342">
        <v>2014</v>
      </c>
      <c r="E1342">
        <v>88.800000000000011</v>
      </c>
    </row>
    <row r="1343" spans="1:5" hidden="1">
      <c r="A1343" t="s">
        <v>870</v>
      </c>
      <c r="B1343" t="s">
        <v>489</v>
      </c>
      <c r="C1343" t="str">
        <f>IF(ISERROR(VLOOKUP(B1343,'Country category'!$A$3:$A$50,1,FALSE)),"non-SSA","sub-Saharan Africa")</f>
        <v>non-SSA</v>
      </c>
      <c r="D1343">
        <v>2015</v>
      </c>
      <c r="E1343">
        <v>88.800000000000011</v>
      </c>
    </row>
    <row r="1344" spans="1:5" hidden="1">
      <c r="A1344" t="s">
        <v>870</v>
      </c>
      <c r="B1344" t="s">
        <v>489</v>
      </c>
      <c r="C1344" t="str">
        <f>IF(ISERROR(VLOOKUP(B1344,'Country category'!$A$3:$A$50,1,FALSE)),"non-SSA","sub-Saharan Africa")</f>
        <v>non-SSA</v>
      </c>
      <c r="D1344">
        <v>2016</v>
      </c>
      <c r="E1344">
        <v>88.100000000000009</v>
      </c>
    </row>
    <row r="1345" spans="1:5" hidden="1">
      <c r="A1345" t="s">
        <v>870</v>
      </c>
      <c r="B1345" t="s">
        <v>489</v>
      </c>
      <c r="C1345" t="str">
        <f>IF(ISERROR(VLOOKUP(B1345,'Country category'!$A$3:$A$50,1,FALSE)),"non-SSA","sub-Saharan Africa")</f>
        <v>non-SSA</v>
      </c>
      <c r="D1345">
        <v>2017</v>
      </c>
      <c r="E1345">
        <v>88.100000000000009</v>
      </c>
    </row>
    <row r="1346" spans="1:5" hidden="1">
      <c r="A1346" t="s">
        <v>870</v>
      </c>
      <c r="B1346" t="s">
        <v>489</v>
      </c>
      <c r="C1346" t="str">
        <f>IF(ISERROR(VLOOKUP(B1346,'Country category'!$A$3:$A$50,1,FALSE)),"non-SSA","sub-Saharan Africa")</f>
        <v>non-SSA</v>
      </c>
      <c r="D1346">
        <v>2018</v>
      </c>
      <c r="E1346">
        <v>88.100000000000009</v>
      </c>
    </row>
    <row r="1347" spans="1:5" hidden="1">
      <c r="A1347" t="s">
        <v>870</v>
      </c>
      <c r="B1347" t="s">
        <v>489</v>
      </c>
      <c r="C1347" t="str">
        <f>IF(ISERROR(VLOOKUP(B1347,'Country category'!$A$3:$A$50,1,FALSE)),"non-SSA","sub-Saharan Africa")</f>
        <v>non-SSA</v>
      </c>
      <c r="D1347">
        <v>2019</v>
      </c>
      <c r="E1347">
        <v>88.100000000000009</v>
      </c>
    </row>
    <row r="1348" spans="1:5" hidden="1">
      <c r="A1348" t="s">
        <v>870</v>
      </c>
      <c r="B1348" t="s">
        <v>489</v>
      </c>
      <c r="C1348" t="str">
        <f>IF(ISERROR(VLOOKUP(B1348,'Country category'!$A$3:$A$50,1,FALSE)),"non-SSA","sub-Saharan Africa")</f>
        <v>non-SSA</v>
      </c>
      <c r="D1348">
        <v>2020</v>
      </c>
      <c r="E1348">
        <v>86.8</v>
      </c>
    </row>
    <row r="1349" spans="1:5" hidden="1">
      <c r="A1349" t="s">
        <v>871</v>
      </c>
      <c r="B1349" t="s">
        <v>872</v>
      </c>
      <c r="C1349" t="str">
        <f>IF(ISERROR(VLOOKUP(B1349,'Country category'!$A$3:$A$50,1,FALSE)),"non-SSA","sub-Saharan Africa")</f>
        <v>non-SSA</v>
      </c>
      <c r="D1349">
        <v>2006</v>
      </c>
      <c r="E1349">
        <v>63.3</v>
      </c>
    </row>
    <row r="1350" spans="1:5" hidden="1">
      <c r="A1350" t="s">
        <v>871</v>
      </c>
      <c r="B1350" t="s">
        <v>872</v>
      </c>
      <c r="C1350" t="str">
        <f>IF(ISERROR(VLOOKUP(B1350,'Country category'!$A$3:$A$50,1,FALSE)),"non-SSA","sub-Saharan Africa")</f>
        <v>non-SSA</v>
      </c>
      <c r="D1350">
        <v>2007</v>
      </c>
      <c r="E1350">
        <v>62.7</v>
      </c>
    </row>
    <row r="1351" spans="1:5" hidden="1">
      <c r="A1351" t="s">
        <v>871</v>
      </c>
      <c r="B1351" t="s">
        <v>872</v>
      </c>
      <c r="C1351" t="str">
        <f>IF(ISERROR(VLOOKUP(B1351,'Country category'!$A$3:$A$50,1,FALSE)),"non-SSA","sub-Saharan Africa")</f>
        <v>non-SSA</v>
      </c>
      <c r="D1351">
        <v>2008</v>
      </c>
      <c r="E1351">
        <v>62.1</v>
      </c>
    </row>
    <row r="1352" spans="1:5" hidden="1">
      <c r="A1352" t="s">
        <v>871</v>
      </c>
      <c r="B1352" t="s">
        <v>872</v>
      </c>
      <c r="C1352" t="str">
        <f>IF(ISERROR(VLOOKUP(B1352,'Country category'!$A$3:$A$50,1,FALSE)),"non-SSA","sub-Saharan Africa")</f>
        <v>non-SSA</v>
      </c>
      <c r="D1352">
        <v>2009</v>
      </c>
      <c r="E1352">
        <v>61.85</v>
      </c>
    </row>
    <row r="1353" spans="1:5" hidden="1">
      <c r="A1353" t="s">
        <v>871</v>
      </c>
      <c r="B1353" t="s">
        <v>872</v>
      </c>
      <c r="C1353" t="str">
        <f>IF(ISERROR(VLOOKUP(B1353,'Country category'!$A$3:$A$50,1,FALSE)),"non-SSA","sub-Saharan Africa")</f>
        <v>non-SSA</v>
      </c>
      <c r="D1353">
        <v>2010</v>
      </c>
      <c r="E1353">
        <v>61.6</v>
      </c>
    </row>
    <row r="1354" spans="1:5" hidden="1">
      <c r="A1354" t="s">
        <v>871</v>
      </c>
      <c r="B1354" t="s">
        <v>872</v>
      </c>
      <c r="C1354" t="str">
        <f>IF(ISERROR(VLOOKUP(B1354,'Country category'!$A$3:$A$50,1,FALSE)),"non-SSA","sub-Saharan Africa")</f>
        <v>non-SSA</v>
      </c>
      <c r="D1354">
        <v>2011</v>
      </c>
      <c r="E1354">
        <v>61.6</v>
      </c>
    </row>
    <row r="1355" spans="1:5" hidden="1">
      <c r="A1355" t="s">
        <v>871</v>
      </c>
      <c r="B1355" t="s">
        <v>872</v>
      </c>
      <c r="C1355" t="str">
        <f>IF(ISERROR(VLOOKUP(B1355,'Country category'!$A$3:$A$50,1,FALSE)),"non-SSA","sub-Saharan Africa")</f>
        <v>non-SSA</v>
      </c>
      <c r="D1355">
        <v>2012</v>
      </c>
      <c r="E1355">
        <v>61.6</v>
      </c>
    </row>
    <row r="1356" spans="1:5" hidden="1">
      <c r="A1356" t="s">
        <v>871</v>
      </c>
      <c r="B1356" t="s">
        <v>872</v>
      </c>
      <c r="C1356" t="str">
        <f>IF(ISERROR(VLOOKUP(B1356,'Country category'!$A$3:$A$50,1,FALSE)),"non-SSA","sub-Saharan Africa")</f>
        <v>non-SSA</v>
      </c>
      <c r="D1356">
        <v>2013</v>
      </c>
      <c r="E1356">
        <v>61.6</v>
      </c>
    </row>
    <row r="1357" spans="1:5" hidden="1">
      <c r="A1357" t="s">
        <v>871</v>
      </c>
      <c r="B1357" t="s">
        <v>872</v>
      </c>
      <c r="C1357" t="str">
        <f>IF(ISERROR(VLOOKUP(B1357,'Country category'!$A$3:$A$50,1,FALSE)),"non-SSA","sub-Saharan Africa")</f>
        <v>non-SSA</v>
      </c>
      <c r="D1357">
        <v>2014</v>
      </c>
      <c r="E1357">
        <v>62.5</v>
      </c>
    </row>
    <row r="1358" spans="1:5" hidden="1">
      <c r="A1358" t="s">
        <v>871</v>
      </c>
      <c r="B1358" t="s">
        <v>872</v>
      </c>
      <c r="C1358" t="str">
        <f>IF(ISERROR(VLOOKUP(B1358,'Country category'!$A$3:$A$50,1,FALSE)),"non-SSA","sub-Saharan Africa")</f>
        <v>non-SSA</v>
      </c>
      <c r="D1358">
        <v>2015</v>
      </c>
      <c r="E1358">
        <v>60.2</v>
      </c>
    </row>
    <row r="1359" spans="1:5" hidden="1">
      <c r="A1359" t="s">
        <v>871</v>
      </c>
      <c r="B1359" t="s">
        <v>872</v>
      </c>
      <c r="C1359" t="str">
        <f>IF(ISERROR(VLOOKUP(B1359,'Country category'!$A$3:$A$50,1,FALSE)),"non-SSA","sub-Saharan Africa")</f>
        <v>non-SSA</v>
      </c>
      <c r="D1359">
        <v>2016</v>
      </c>
      <c r="E1359">
        <v>52.3</v>
      </c>
    </row>
    <row r="1360" spans="1:5" hidden="1">
      <c r="A1360" t="s">
        <v>871</v>
      </c>
      <c r="B1360" t="s">
        <v>872</v>
      </c>
      <c r="C1360" t="str">
        <f>IF(ISERROR(VLOOKUP(B1360,'Country category'!$A$3:$A$50,1,FALSE)),"non-SSA","sub-Saharan Africa")</f>
        <v>non-SSA</v>
      </c>
      <c r="D1360">
        <v>2017</v>
      </c>
      <c r="E1360">
        <v>55.7</v>
      </c>
    </row>
    <row r="1361" spans="1:5" hidden="1">
      <c r="A1361" t="s">
        <v>871</v>
      </c>
      <c r="B1361" t="s">
        <v>872</v>
      </c>
      <c r="C1361" t="str">
        <f>IF(ISERROR(VLOOKUP(B1361,'Country category'!$A$3:$A$50,1,FALSE)),"non-SSA","sub-Saharan Africa")</f>
        <v>non-SSA</v>
      </c>
      <c r="D1361">
        <v>2018</v>
      </c>
      <c r="E1361">
        <v>58.7</v>
      </c>
    </row>
    <row r="1362" spans="1:5" hidden="1">
      <c r="A1362" t="s">
        <v>871</v>
      </c>
      <c r="B1362" t="s">
        <v>872</v>
      </c>
      <c r="C1362" t="str">
        <f>IF(ISERROR(VLOOKUP(B1362,'Country category'!$A$3:$A$50,1,FALSE)),"non-SSA","sub-Saharan Africa")</f>
        <v>non-SSA</v>
      </c>
      <c r="D1362">
        <v>2019</v>
      </c>
      <c r="E1362">
        <v>59.7</v>
      </c>
    </row>
    <row r="1363" spans="1:5" hidden="1">
      <c r="A1363" t="s">
        <v>871</v>
      </c>
      <c r="B1363" t="s">
        <v>872</v>
      </c>
      <c r="C1363" t="str">
        <f>IF(ISERROR(VLOOKUP(B1363,'Country category'!$A$3:$A$50,1,FALSE)),"non-SSA","sub-Saharan Africa")</f>
        <v>non-SSA</v>
      </c>
      <c r="D1363">
        <v>2020</v>
      </c>
      <c r="E1363">
        <v>58.9</v>
      </c>
    </row>
    <row r="1364" spans="1:5">
      <c r="A1364" t="s">
        <v>761</v>
      </c>
      <c r="B1364" t="s">
        <v>161</v>
      </c>
      <c r="C1364" t="str">
        <f>IF(ISERROR(VLOOKUP(B1364,'Country category'!$A$3:$A$50,1,FALSE)),"non-SSA","sub-Saharan Africa")</f>
        <v>sub-Saharan Africa</v>
      </c>
      <c r="D1364">
        <v>2006</v>
      </c>
      <c r="E1364">
        <v>58.2</v>
      </c>
    </row>
    <row r="1365" spans="1:5">
      <c r="A1365" t="s">
        <v>761</v>
      </c>
      <c r="B1365" t="s">
        <v>161</v>
      </c>
      <c r="C1365" t="str">
        <f>IF(ISERROR(VLOOKUP(B1365,'Country category'!$A$3:$A$50,1,FALSE)),"non-SSA","sub-Saharan Africa")</f>
        <v>sub-Saharan Africa</v>
      </c>
      <c r="D1365">
        <v>2007</v>
      </c>
      <c r="E1365">
        <v>56.95</v>
      </c>
    </row>
    <row r="1366" spans="1:5">
      <c r="A1366" t="s">
        <v>761</v>
      </c>
      <c r="B1366" t="s">
        <v>161</v>
      </c>
      <c r="C1366" t="str">
        <f>IF(ISERROR(VLOOKUP(B1366,'Country category'!$A$3:$A$50,1,FALSE)),"non-SSA","sub-Saharan Africa")</f>
        <v>sub-Saharan Africa</v>
      </c>
      <c r="D1366">
        <v>2008</v>
      </c>
      <c r="E1366">
        <v>55.7</v>
      </c>
    </row>
    <row r="1367" spans="1:5">
      <c r="A1367" t="s">
        <v>761</v>
      </c>
      <c r="B1367" t="s">
        <v>161</v>
      </c>
      <c r="C1367" t="str">
        <f>IF(ISERROR(VLOOKUP(B1367,'Country category'!$A$3:$A$50,1,FALSE)),"non-SSA","sub-Saharan Africa")</f>
        <v>sub-Saharan Africa</v>
      </c>
      <c r="D1367">
        <v>2009</v>
      </c>
      <c r="E1367">
        <v>47.55</v>
      </c>
    </row>
    <row r="1368" spans="1:5">
      <c r="A1368" t="s">
        <v>761</v>
      </c>
      <c r="B1368" t="s">
        <v>161</v>
      </c>
      <c r="C1368" t="str">
        <f>IF(ISERROR(VLOOKUP(B1368,'Country category'!$A$3:$A$50,1,FALSE)),"non-SSA","sub-Saharan Africa")</f>
        <v>sub-Saharan Africa</v>
      </c>
      <c r="D1368">
        <v>2010</v>
      </c>
      <c r="E1368">
        <v>39.4</v>
      </c>
    </row>
    <row r="1369" spans="1:5">
      <c r="A1369" t="s">
        <v>761</v>
      </c>
      <c r="B1369" t="s">
        <v>161</v>
      </c>
      <c r="C1369" t="str">
        <f>IF(ISERROR(VLOOKUP(B1369,'Country category'!$A$3:$A$50,1,FALSE)),"non-SSA","sub-Saharan Africa")</f>
        <v>sub-Saharan Africa</v>
      </c>
      <c r="D1369">
        <v>2011</v>
      </c>
      <c r="E1369">
        <v>39.299999999999997</v>
      </c>
    </row>
    <row r="1370" spans="1:5">
      <c r="A1370" t="s">
        <v>761</v>
      </c>
      <c r="B1370" t="s">
        <v>161</v>
      </c>
      <c r="C1370" t="str">
        <f>IF(ISERROR(VLOOKUP(B1370,'Country category'!$A$3:$A$50,1,FALSE)),"non-SSA","sub-Saharan Africa")</f>
        <v>sub-Saharan Africa</v>
      </c>
      <c r="D1370">
        <v>2012</v>
      </c>
      <c r="E1370">
        <v>39.299999999999997</v>
      </c>
    </row>
    <row r="1371" spans="1:5">
      <c r="A1371" t="s">
        <v>761</v>
      </c>
      <c r="B1371" t="s">
        <v>161</v>
      </c>
      <c r="C1371" t="str">
        <f>IF(ISERROR(VLOOKUP(B1371,'Country category'!$A$3:$A$50,1,FALSE)),"non-SSA","sub-Saharan Africa")</f>
        <v>sub-Saharan Africa</v>
      </c>
      <c r="D1371">
        <v>2013</v>
      </c>
      <c r="E1371">
        <v>43.2</v>
      </c>
    </row>
    <row r="1372" spans="1:5">
      <c r="A1372" t="s">
        <v>761</v>
      </c>
      <c r="B1372" t="s">
        <v>161</v>
      </c>
      <c r="C1372" t="str">
        <f>IF(ISERROR(VLOOKUP(B1372,'Country category'!$A$3:$A$50,1,FALSE)),"non-SSA","sub-Saharan Africa")</f>
        <v>sub-Saharan Africa</v>
      </c>
      <c r="D1372">
        <v>2014</v>
      </c>
      <c r="E1372">
        <v>44.2</v>
      </c>
    </row>
    <row r="1373" spans="1:5">
      <c r="A1373" t="s">
        <v>761</v>
      </c>
      <c r="B1373" t="s">
        <v>161</v>
      </c>
      <c r="C1373" t="str">
        <f>IF(ISERROR(VLOOKUP(B1373,'Country category'!$A$3:$A$50,1,FALSE)),"non-SSA","sub-Saharan Africa")</f>
        <v>sub-Saharan Africa</v>
      </c>
      <c r="D1373">
        <v>2015</v>
      </c>
      <c r="E1373">
        <v>48.5</v>
      </c>
    </row>
    <row r="1374" spans="1:5">
      <c r="A1374" t="s">
        <v>761</v>
      </c>
      <c r="B1374" t="s">
        <v>161</v>
      </c>
      <c r="C1374" t="str">
        <f>IF(ISERROR(VLOOKUP(B1374,'Country category'!$A$3:$A$50,1,FALSE)),"non-SSA","sub-Saharan Africa")</f>
        <v>sub-Saharan Africa</v>
      </c>
      <c r="D1374">
        <v>2016</v>
      </c>
      <c r="E1374">
        <v>50.7</v>
      </c>
    </row>
    <row r="1375" spans="1:5">
      <c r="A1375" t="s">
        <v>761</v>
      </c>
      <c r="B1375" t="s">
        <v>161</v>
      </c>
      <c r="C1375" t="str">
        <f>IF(ISERROR(VLOOKUP(B1375,'Country category'!$A$3:$A$50,1,FALSE)),"non-SSA","sub-Saharan Africa")</f>
        <v>sub-Saharan Africa</v>
      </c>
      <c r="D1375">
        <v>2017</v>
      </c>
      <c r="E1375">
        <v>51.1</v>
      </c>
    </row>
    <row r="1376" spans="1:5">
      <c r="A1376" t="s">
        <v>761</v>
      </c>
      <c r="B1376" t="s">
        <v>161</v>
      </c>
      <c r="C1376" t="str">
        <f>IF(ISERROR(VLOOKUP(B1376,'Country category'!$A$3:$A$50,1,FALSE)),"non-SSA","sub-Saharan Africa")</f>
        <v>sub-Saharan Africa</v>
      </c>
      <c r="D1376">
        <v>2018</v>
      </c>
      <c r="E1376">
        <v>52.2</v>
      </c>
    </row>
    <row r="1377" spans="1:5">
      <c r="A1377" t="s">
        <v>761</v>
      </c>
      <c r="B1377" t="s">
        <v>161</v>
      </c>
      <c r="C1377" t="str">
        <f>IF(ISERROR(VLOOKUP(B1377,'Country category'!$A$3:$A$50,1,FALSE)),"non-SSA","sub-Saharan Africa")</f>
        <v>sub-Saharan Africa</v>
      </c>
      <c r="D1377">
        <v>2019</v>
      </c>
      <c r="E1377">
        <v>56.4</v>
      </c>
    </row>
    <row r="1378" spans="1:5">
      <c r="A1378" t="s">
        <v>761</v>
      </c>
      <c r="B1378" t="s">
        <v>161</v>
      </c>
      <c r="C1378" t="str">
        <f>IF(ISERROR(VLOOKUP(B1378,'Country category'!$A$3:$A$50,1,FALSE)),"non-SSA","sub-Saharan Africa")</f>
        <v>sub-Saharan Africa</v>
      </c>
      <c r="D1378">
        <v>2020</v>
      </c>
      <c r="E1378">
        <v>57</v>
      </c>
    </row>
    <row r="1379" spans="1:5">
      <c r="A1379" t="s">
        <v>762</v>
      </c>
      <c r="B1379" t="s">
        <v>162</v>
      </c>
      <c r="C1379" t="str">
        <f>IF(ISERROR(VLOOKUP(B1379,'Country category'!$A$3:$A$50,1,FALSE)),"non-SSA","sub-Saharan Africa")</f>
        <v>sub-Saharan Africa</v>
      </c>
      <c r="D1379">
        <v>2006</v>
      </c>
      <c r="E1379">
        <v>49.7</v>
      </c>
    </row>
    <row r="1380" spans="1:5">
      <c r="A1380" t="s">
        <v>762</v>
      </c>
      <c r="B1380" t="s">
        <v>162</v>
      </c>
      <c r="C1380" t="str">
        <f>IF(ISERROR(VLOOKUP(B1380,'Country category'!$A$3:$A$50,1,FALSE)),"non-SSA","sub-Saharan Africa")</f>
        <v>sub-Saharan Africa</v>
      </c>
      <c r="D1380">
        <v>2007</v>
      </c>
      <c r="E1380">
        <v>50.5</v>
      </c>
    </row>
    <row r="1381" spans="1:5">
      <c r="A1381" t="s">
        <v>762</v>
      </c>
      <c r="B1381" t="s">
        <v>162</v>
      </c>
      <c r="C1381" t="str">
        <f>IF(ISERROR(VLOOKUP(B1381,'Country category'!$A$3:$A$50,1,FALSE)),"non-SSA","sub-Saharan Africa")</f>
        <v>sub-Saharan Africa</v>
      </c>
      <c r="D1381">
        <v>2008</v>
      </c>
      <c r="E1381">
        <v>51.3</v>
      </c>
    </row>
    <row r="1382" spans="1:5">
      <c r="A1382" t="s">
        <v>762</v>
      </c>
      <c r="B1382" t="s">
        <v>162</v>
      </c>
      <c r="C1382" t="str">
        <f>IF(ISERROR(VLOOKUP(B1382,'Country category'!$A$3:$A$50,1,FALSE)),"non-SSA","sub-Saharan Africa")</f>
        <v>sub-Saharan Africa</v>
      </c>
      <c r="D1382">
        <v>2009</v>
      </c>
      <c r="E1382">
        <v>54.85</v>
      </c>
    </row>
    <row r="1383" spans="1:5">
      <c r="A1383" t="s">
        <v>762</v>
      </c>
      <c r="B1383" t="s">
        <v>162</v>
      </c>
      <c r="C1383" t="str">
        <f>IF(ISERROR(VLOOKUP(B1383,'Country category'!$A$3:$A$50,1,FALSE)),"non-SSA","sub-Saharan Africa")</f>
        <v>sub-Saharan Africa</v>
      </c>
      <c r="D1383">
        <v>2010</v>
      </c>
      <c r="E1383">
        <v>58.4</v>
      </c>
    </row>
    <row r="1384" spans="1:5">
      <c r="A1384" t="s">
        <v>762</v>
      </c>
      <c r="B1384" t="s">
        <v>162</v>
      </c>
      <c r="C1384" t="str">
        <f>IF(ISERROR(VLOOKUP(B1384,'Country category'!$A$3:$A$50,1,FALSE)),"non-SSA","sub-Saharan Africa")</f>
        <v>sub-Saharan Africa</v>
      </c>
      <c r="D1384">
        <v>2011</v>
      </c>
      <c r="E1384">
        <v>58.4</v>
      </c>
    </row>
    <row r="1385" spans="1:5">
      <c r="A1385" t="s">
        <v>762</v>
      </c>
      <c r="B1385" t="s">
        <v>162</v>
      </c>
      <c r="C1385" t="str">
        <f>IF(ISERROR(VLOOKUP(B1385,'Country category'!$A$3:$A$50,1,FALSE)),"non-SSA","sub-Saharan Africa")</f>
        <v>sub-Saharan Africa</v>
      </c>
      <c r="D1385">
        <v>2012</v>
      </c>
      <c r="E1385">
        <v>60.8</v>
      </c>
    </row>
    <row r="1386" spans="1:5">
      <c r="A1386" t="s">
        <v>762</v>
      </c>
      <c r="B1386" t="s">
        <v>162</v>
      </c>
      <c r="C1386" t="str">
        <f>IF(ISERROR(VLOOKUP(B1386,'Country category'!$A$3:$A$50,1,FALSE)),"non-SSA","sub-Saharan Africa")</f>
        <v>sub-Saharan Africa</v>
      </c>
      <c r="D1386">
        <v>2013</v>
      </c>
      <c r="E1386">
        <v>60</v>
      </c>
    </row>
    <row r="1387" spans="1:5">
      <c r="A1387" t="s">
        <v>762</v>
      </c>
      <c r="B1387" t="s">
        <v>162</v>
      </c>
      <c r="C1387" t="str">
        <f>IF(ISERROR(VLOOKUP(B1387,'Country category'!$A$3:$A$50,1,FALSE)),"non-SSA","sub-Saharan Africa")</f>
        <v>sub-Saharan Africa</v>
      </c>
      <c r="D1387">
        <v>2014</v>
      </c>
      <c r="E1387">
        <v>56.6</v>
      </c>
    </row>
    <row r="1388" spans="1:5">
      <c r="A1388" t="s">
        <v>762</v>
      </c>
      <c r="B1388" t="s">
        <v>162</v>
      </c>
      <c r="C1388" t="str">
        <f>IF(ISERROR(VLOOKUP(B1388,'Country category'!$A$3:$A$50,1,FALSE)),"non-SSA","sub-Saharan Africa")</f>
        <v>sub-Saharan Africa</v>
      </c>
      <c r="D1388">
        <v>2015</v>
      </c>
      <c r="E1388">
        <v>55.5</v>
      </c>
    </row>
    <row r="1389" spans="1:5">
      <c r="A1389" t="s">
        <v>762</v>
      </c>
      <c r="B1389" t="s">
        <v>162</v>
      </c>
      <c r="C1389" t="str">
        <f>IF(ISERROR(VLOOKUP(B1389,'Country category'!$A$3:$A$50,1,FALSE)),"non-SSA","sub-Saharan Africa")</f>
        <v>sub-Saharan Africa</v>
      </c>
      <c r="D1389">
        <v>2016</v>
      </c>
      <c r="E1389">
        <v>55.5</v>
      </c>
    </row>
    <row r="1390" spans="1:5">
      <c r="A1390" t="s">
        <v>762</v>
      </c>
      <c r="B1390" t="s">
        <v>162</v>
      </c>
      <c r="C1390" t="str">
        <f>IF(ISERROR(VLOOKUP(B1390,'Country category'!$A$3:$A$50,1,FALSE)),"non-SSA","sub-Saharan Africa")</f>
        <v>sub-Saharan Africa</v>
      </c>
      <c r="D1390">
        <v>2017</v>
      </c>
      <c r="E1390">
        <v>54.900000000000013</v>
      </c>
    </row>
    <row r="1391" spans="1:5">
      <c r="A1391" t="s">
        <v>762</v>
      </c>
      <c r="B1391" t="s">
        <v>162</v>
      </c>
      <c r="C1391" t="str">
        <f>IF(ISERROR(VLOOKUP(B1391,'Country category'!$A$3:$A$50,1,FALSE)),"non-SSA","sub-Saharan Africa")</f>
        <v>sub-Saharan Africa</v>
      </c>
      <c r="D1391">
        <v>2018</v>
      </c>
      <c r="E1391">
        <v>54.900000000000013</v>
      </c>
    </row>
    <row r="1392" spans="1:5">
      <c r="A1392" t="s">
        <v>762</v>
      </c>
      <c r="B1392" t="s">
        <v>162</v>
      </c>
      <c r="C1392" t="str">
        <f>IF(ISERROR(VLOOKUP(B1392,'Country category'!$A$3:$A$50,1,FALSE)),"non-SSA","sub-Saharan Africa")</f>
        <v>sub-Saharan Africa</v>
      </c>
      <c r="D1392">
        <v>2019</v>
      </c>
      <c r="E1392">
        <v>55</v>
      </c>
    </row>
    <row r="1393" spans="1:5">
      <c r="A1393" t="s">
        <v>762</v>
      </c>
      <c r="B1393" t="s">
        <v>162</v>
      </c>
      <c r="C1393" t="str">
        <f>IF(ISERROR(VLOOKUP(B1393,'Country category'!$A$3:$A$50,1,FALSE)),"non-SSA","sub-Saharan Africa")</f>
        <v>sub-Saharan Africa</v>
      </c>
      <c r="D1393">
        <v>2020</v>
      </c>
      <c r="E1393">
        <v>57.400000000000013</v>
      </c>
    </row>
    <row r="1394" spans="1:5" hidden="1">
      <c r="A1394" t="s">
        <v>873</v>
      </c>
      <c r="B1394" t="s">
        <v>533</v>
      </c>
      <c r="C1394" t="str">
        <f>IF(ISERROR(VLOOKUP(B1394,'Country category'!$A$3:$A$50,1,FALSE)),"non-SSA","sub-Saharan Africa")</f>
        <v>non-SSA</v>
      </c>
      <c r="D1394">
        <v>2006</v>
      </c>
      <c r="E1394">
        <v>59.8</v>
      </c>
    </row>
    <row r="1395" spans="1:5" hidden="1">
      <c r="A1395" t="s">
        <v>873</v>
      </c>
      <c r="B1395" t="s">
        <v>533</v>
      </c>
      <c r="C1395" t="str">
        <f>IF(ISERROR(VLOOKUP(B1395,'Country category'!$A$3:$A$50,1,FALSE)),"non-SSA","sub-Saharan Africa")</f>
        <v>non-SSA</v>
      </c>
      <c r="D1395">
        <v>2007</v>
      </c>
      <c r="E1395">
        <v>61.7</v>
      </c>
    </row>
    <row r="1396" spans="1:5" hidden="1">
      <c r="A1396" t="s">
        <v>873</v>
      </c>
      <c r="B1396" t="s">
        <v>533</v>
      </c>
      <c r="C1396" t="str">
        <f>IF(ISERROR(VLOOKUP(B1396,'Country category'!$A$3:$A$50,1,FALSE)),"non-SSA","sub-Saharan Africa")</f>
        <v>non-SSA</v>
      </c>
      <c r="D1396">
        <v>2008</v>
      </c>
      <c r="E1396">
        <v>63.6</v>
      </c>
    </row>
    <row r="1397" spans="1:5" hidden="1">
      <c r="A1397" t="s">
        <v>873</v>
      </c>
      <c r="B1397" t="s">
        <v>533</v>
      </c>
      <c r="C1397" t="str">
        <f>IF(ISERROR(VLOOKUP(B1397,'Country category'!$A$3:$A$50,1,FALSE)),"non-SSA","sub-Saharan Africa")</f>
        <v>non-SSA</v>
      </c>
      <c r="D1397">
        <v>2009</v>
      </c>
      <c r="E1397">
        <v>62.75</v>
      </c>
    </row>
    <row r="1398" spans="1:5" hidden="1">
      <c r="A1398" t="s">
        <v>873</v>
      </c>
      <c r="B1398" t="s">
        <v>533</v>
      </c>
      <c r="C1398" t="str">
        <f>IF(ISERROR(VLOOKUP(B1398,'Country category'!$A$3:$A$50,1,FALSE)),"non-SSA","sub-Saharan Africa")</f>
        <v>non-SSA</v>
      </c>
      <c r="D1398">
        <v>2010</v>
      </c>
      <c r="E1398">
        <v>61.900000000000013</v>
      </c>
    </row>
    <row r="1399" spans="1:5" hidden="1">
      <c r="A1399" t="s">
        <v>873</v>
      </c>
      <c r="B1399" t="s">
        <v>533</v>
      </c>
      <c r="C1399" t="str">
        <f>IF(ISERROR(VLOOKUP(B1399,'Country category'!$A$3:$A$50,1,FALSE)),"non-SSA","sub-Saharan Africa")</f>
        <v>non-SSA</v>
      </c>
      <c r="D1399">
        <v>2011</v>
      </c>
      <c r="E1399">
        <v>61.900000000000013</v>
      </c>
    </row>
    <row r="1400" spans="1:5" hidden="1">
      <c r="A1400" t="s">
        <v>873</v>
      </c>
      <c r="B1400" t="s">
        <v>533</v>
      </c>
      <c r="C1400" t="str">
        <f>IF(ISERROR(VLOOKUP(B1400,'Country category'!$A$3:$A$50,1,FALSE)),"non-SSA","sub-Saharan Africa")</f>
        <v>non-SSA</v>
      </c>
      <c r="D1400">
        <v>2012</v>
      </c>
      <c r="E1400">
        <v>64.099999999999994</v>
      </c>
    </row>
    <row r="1401" spans="1:5" hidden="1">
      <c r="A1401" t="s">
        <v>873</v>
      </c>
      <c r="B1401" t="s">
        <v>533</v>
      </c>
      <c r="C1401" t="str">
        <f>IF(ISERROR(VLOOKUP(B1401,'Country category'!$A$3:$A$50,1,FALSE)),"non-SSA","sub-Saharan Africa")</f>
        <v>non-SSA</v>
      </c>
      <c r="D1401">
        <v>2013</v>
      </c>
      <c r="E1401">
        <v>64.900000000000006</v>
      </c>
    </row>
    <row r="1402" spans="1:5" hidden="1">
      <c r="A1402" t="s">
        <v>873</v>
      </c>
      <c r="B1402" t="s">
        <v>533</v>
      </c>
      <c r="C1402" t="str">
        <f>IF(ISERROR(VLOOKUP(B1402,'Country category'!$A$3:$A$50,1,FALSE)),"non-SSA","sub-Saharan Africa")</f>
        <v>non-SSA</v>
      </c>
      <c r="D1402">
        <v>2014</v>
      </c>
      <c r="E1402">
        <v>64.900000000000006</v>
      </c>
    </row>
    <row r="1403" spans="1:5" hidden="1">
      <c r="A1403" t="s">
        <v>873</v>
      </c>
      <c r="B1403" t="s">
        <v>533</v>
      </c>
      <c r="C1403" t="str">
        <f>IF(ISERROR(VLOOKUP(B1403,'Country category'!$A$3:$A$50,1,FALSE)),"non-SSA","sub-Saharan Africa")</f>
        <v>non-SSA</v>
      </c>
      <c r="D1403">
        <v>2015</v>
      </c>
      <c r="E1403">
        <v>64.3</v>
      </c>
    </row>
    <row r="1404" spans="1:5" hidden="1">
      <c r="A1404" t="s">
        <v>873</v>
      </c>
      <c r="B1404" t="s">
        <v>533</v>
      </c>
      <c r="C1404" t="str">
        <f>IF(ISERROR(VLOOKUP(B1404,'Country category'!$A$3:$A$50,1,FALSE)),"non-SSA","sub-Saharan Africa")</f>
        <v>non-SSA</v>
      </c>
      <c r="D1404">
        <v>2016</v>
      </c>
      <c r="E1404">
        <v>65.400000000000006</v>
      </c>
    </row>
    <row r="1405" spans="1:5" hidden="1">
      <c r="A1405" t="s">
        <v>873</v>
      </c>
      <c r="B1405" t="s">
        <v>533</v>
      </c>
      <c r="C1405" t="str">
        <f>IF(ISERROR(VLOOKUP(B1405,'Country category'!$A$3:$A$50,1,FALSE)),"non-SSA","sub-Saharan Africa")</f>
        <v>non-SSA</v>
      </c>
      <c r="D1405">
        <v>2017</v>
      </c>
      <c r="E1405">
        <v>65.400000000000006</v>
      </c>
    </row>
    <row r="1406" spans="1:5" hidden="1">
      <c r="A1406" t="s">
        <v>873</v>
      </c>
      <c r="B1406" t="s">
        <v>533</v>
      </c>
      <c r="C1406" t="str">
        <f>IF(ISERROR(VLOOKUP(B1406,'Country category'!$A$3:$A$50,1,FALSE)),"non-SSA","sub-Saharan Africa")</f>
        <v>non-SSA</v>
      </c>
      <c r="D1406">
        <v>2018</v>
      </c>
      <c r="E1406">
        <v>68.8</v>
      </c>
    </row>
    <row r="1407" spans="1:5" hidden="1">
      <c r="A1407" t="s">
        <v>873</v>
      </c>
      <c r="B1407" t="s">
        <v>533</v>
      </c>
      <c r="C1407" t="str">
        <f>IF(ISERROR(VLOOKUP(B1407,'Country category'!$A$3:$A$50,1,FALSE)),"non-SSA","sub-Saharan Africa")</f>
        <v>non-SSA</v>
      </c>
      <c r="D1407">
        <v>2019</v>
      </c>
      <c r="E1407">
        <v>71.599999999999994</v>
      </c>
    </row>
    <row r="1408" spans="1:5" hidden="1">
      <c r="A1408" t="s">
        <v>873</v>
      </c>
      <c r="B1408" t="s">
        <v>533</v>
      </c>
      <c r="C1408" t="str">
        <f>IF(ISERROR(VLOOKUP(B1408,'Country category'!$A$3:$A$50,1,FALSE)),"non-SSA","sub-Saharan Africa")</f>
        <v>non-SSA</v>
      </c>
      <c r="D1408">
        <v>2020</v>
      </c>
      <c r="E1408">
        <v>71.900000000000006</v>
      </c>
    </row>
    <row r="1409" spans="1:5">
      <c r="A1409" t="s">
        <v>763</v>
      </c>
      <c r="B1409" t="s">
        <v>163</v>
      </c>
      <c r="C1409" t="str">
        <f>IF(ISERROR(VLOOKUP(B1409,'Country category'!$A$3:$A$50,1,FALSE)),"non-SSA","sub-Saharan Africa")</f>
        <v>sub-Saharan Africa</v>
      </c>
      <c r="D1409">
        <v>2006</v>
      </c>
      <c r="E1409">
        <v>59.900000000000013</v>
      </c>
    </row>
    <row r="1410" spans="1:5">
      <c r="A1410" t="s">
        <v>763</v>
      </c>
      <c r="B1410" t="s">
        <v>163</v>
      </c>
      <c r="C1410" t="str">
        <f>IF(ISERROR(VLOOKUP(B1410,'Country category'!$A$3:$A$50,1,FALSE)),"non-SSA","sub-Saharan Africa")</f>
        <v>sub-Saharan Africa</v>
      </c>
      <c r="D1410">
        <v>2007</v>
      </c>
      <c r="E1410">
        <v>59.3</v>
      </c>
    </row>
    <row r="1411" spans="1:5">
      <c r="A1411" t="s">
        <v>763</v>
      </c>
      <c r="B1411" t="s">
        <v>163</v>
      </c>
      <c r="C1411" t="str">
        <f>IF(ISERROR(VLOOKUP(B1411,'Country category'!$A$3:$A$50,1,FALSE)),"non-SSA","sub-Saharan Africa")</f>
        <v>sub-Saharan Africa</v>
      </c>
      <c r="D1411">
        <v>2008</v>
      </c>
      <c r="E1411">
        <v>58.7</v>
      </c>
    </row>
    <row r="1412" spans="1:5">
      <c r="A1412" t="s">
        <v>763</v>
      </c>
      <c r="B1412" t="s">
        <v>163</v>
      </c>
      <c r="C1412" t="str">
        <f>IF(ISERROR(VLOOKUP(B1412,'Country category'!$A$3:$A$50,1,FALSE)),"non-SSA","sub-Saharan Africa")</f>
        <v>sub-Saharan Africa</v>
      </c>
      <c r="D1412">
        <v>2009</v>
      </c>
      <c r="E1412">
        <v>59.4</v>
      </c>
    </row>
    <row r="1413" spans="1:5">
      <c r="A1413" t="s">
        <v>763</v>
      </c>
      <c r="B1413" t="s">
        <v>163</v>
      </c>
      <c r="C1413" t="str">
        <f>IF(ISERROR(VLOOKUP(B1413,'Country category'!$A$3:$A$50,1,FALSE)),"non-SSA","sub-Saharan Africa")</f>
        <v>sub-Saharan Africa</v>
      </c>
      <c r="D1413">
        <v>2010</v>
      </c>
      <c r="E1413">
        <v>60.099999999999987</v>
      </c>
    </row>
    <row r="1414" spans="1:5">
      <c r="A1414" t="s">
        <v>763</v>
      </c>
      <c r="B1414" t="s">
        <v>163</v>
      </c>
      <c r="C1414" t="str">
        <f>IF(ISERROR(VLOOKUP(B1414,'Country category'!$A$3:$A$50,1,FALSE)),"non-SSA","sub-Saharan Africa")</f>
        <v>sub-Saharan Africa</v>
      </c>
      <c r="D1414">
        <v>2011</v>
      </c>
      <c r="E1414">
        <v>63.6</v>
      </c>
    </row>
    <row r="1415" spans="1:5">
      <c r="A1415" t="s">
        <v>763</v>
      </c>
      <c r="B1415" t="s">
        <v>163</v>
      </c>
      <c r="C1415" t="str">
        <f>IF(ISERROR(VLOOKUP(B1415,'Country category'!$A$3:$A$50,1,FALSE)),"non-SSA","sub-Saharan Africa")</f>
        <v>sub-Saharan Africa</v>
      </c>
      <c r="D1415">
        <v>2012</v>
      </c>
      <c r="E1415">
        <v>51.2</v>
      </c>
    </row>
    <row r="1416" spans="1:5">
      <c r="A1416" t="s">
        <v>763</v>
      </c>
      <c r="B1416" t="s">
        <v>163</v>
      </c>
      <c r="C1416" t="str">
        <f>IF(ISERROR(VLOOKUP(B1416,'Country category'!$A$3:$A$50,1,FALSE)),"non-SSA","sub-Saharan Africa")</f>
        <v>sub-Saharan Africa</v>
      </c>
      <c r="D1416">
        <v>2013</v>
      </c>
      <c r="E1416">
        <v>59</v>
      </c>
    </row>
    <row r="1417" spans="1:5">
      <c r="A1417" t="s">
        <v>763</v>
      </c>
      <c r="B1417" t="s">
        <v>163</v>
      </c>
      <c r="C1417" t="str">
        <f>IF(ISERROR(VLOOKUP(B1417,'Country category'!$A$3:$A$50,1,FALSE)),"non-SSA","sub-Saharan Africa")</f>
        <v>sub-Saharan Africa</v>
      </c>
      <c r="D1417">
        <v>2014</v>
      </c>
      <c r="E1417">
        <v>57.9</v>
      </c>
    </row>
    <row r="1418" spans="1:5">
      <c r="A1418" t="s">
        <v>763</v>
      </c>
      <c r="B1418" t="s">
        <v>163</v>
      </c>
      <c r="C1418" t="str">
        <f>IF(ISERROR(VLOOKUP(B1418,'Country category'!$A$3:$A$50,1,FALSE)),"non-SSA","sub-Saharan Africa")</f>
        <v>sub-Saharan Africa</v>
      </c>
      <c r="D1418">
        <v>2015</v>
      </c>
      <c r="E1418">
        <v>57</v>
      </c>
    </row>
    <row r="1419" spans="1:5">
      <c r="A1419" t="s">
        <v>763</v>
      </c>
      <c r="B1419" t="s">
        <v>163</v>
      </c>
      <c r="C1419" t="str">
        <f>IF(ISERROR(VLOOKUP(B1419,'Country category'!$A$3:$A$50,1,FALSE)),"non-SSA","sub-Saharan Africa")</f>
        <v>sub-Saharan Africa</v>
      </c>
      <c r="D1419">
        <v>2016</v>
      </c>
      <c r="E1419">
        <v>57</v>
      </c>
    </row>
    <row r="1420" spans="1:5">
      <c r="A1420" t="s">
        <v>763</v>
      </c>
      <c r="B1420" t="s">
        <v>163</v>
      </c>
      <c r="C1420" t="str">
        <f>IF(ISERROR(VLOOKUP(B1420,'Country category'!$A$3:$A$50,1,FALSE)),"non-SSA","sub-Saharan Africa")</f>
        <v>sub-Saharan Africa</v>
      </c>
      <c r="D1420">
        <v>2017</v>
      </c>
      <c r="E1420">
        <v>56.4</v>
      </c>
    </row>
    <row r="1421" spans="1:5">
      <c r="A1421" t="s">
        <v>763</v>
      </c>
      <c r="B1421" t="s">
        <v>163</v>
      </c>
      <c r="C1421" t="str">
        <f>IF(ISERROR(VLOOKUP(B1421,'Country category'!$A$3:$A$50,1,FALSE)),"non-SSA","sub-Saharan Africa")</f>
        <v>sub-Saharan Africa</v>
      </c>
      <c r="D1421">
        <v>2018</v>
      </c>
      <c r="E1421">
        <v>54.1</v>
      </c>
    </row>
    <row r="1422" spans="1:5">
      <c r="A1422" t="s">
        <v>763</v>
      </c>
      <c r="B1422" t="s">
        <v>163</v>
      </c>
      <c r="C1422" t="str">
        <f>IF(ISERROR(VLOOKUP(B1422,'Country category'!$A$3:$A$50,1,FALSE)),"non-SSA","sub-Saharan Africa")</f>
        <v>sub-Saharan Africa</v>
      </c>
      <c r="D1422">
        <v>2019</v>
      </c>
      <c r="E1422">
        <v>49.2</v>
      </c>
    </row>
    <row r="1423" spans="1:5">
      <c r="A1423" t="s">
        <v>763</v>
      </c>
      <c r="B1423" t="s">
        <v>163</v>
      </c>
      <c r="C1423" t="str">
        <f>IF(ISERROR(VLOOKUP(B1423,'Country category'!$A$3:$A$50,1,FALSE)),"non-SSA","sub-Saharan Africa")</f>
        <v>sub-Saharan Africa</v>
      </c>
      <c r="D1423">
        <v>2020</v>
      </c>
      <c r="E1423">
        <v>39.299999999999997</v>
      </c>
    </row>
    <row r="1424" spans="1:5" hidden="1">
      <c r="A1424" t="s">
        <v>874</v>
      </c>
      <c r="B1424" t="s">
        <v>517</v>
      </c>
      <c r="C1424" t="str">
        <f>IF(ISERROR(VLOOKUP(B1424,'Country category'!$A$3:$A$50,1,FALSE)),"non-SSA","sub-Saharan Africa")</f>
        <v>non-SSA</v>
      </c>
      <c r="D1424">
        <v>2006</v>
      </c>
      <c r="E1424">
        <v>83.9</v>
      </c>
    </row>
    <row r="1425" spans="1:5" hidden="1">
      <c r="A1425" t="s">
        <v>874</v>
      </c>
      <c r="B1425" t="s">
        <v>517</v>
      </c>
      <c r="C1425" t="str">
        <f>IF(ISERROR(VLOOKUP(B1425,'Country category'!$A$3:$A$50,1,FALSE)),"non-SSA","sub-Saharan Africa")</f>
        <v>non-SSA</v>
      </c>
      <c r="D1425">
        <v>2007</v>
      </c>
      <c r="E1425">
        <v>83.9</v>
      </c>
    </row>
    <row r="1426" spans="1:5" hidden="1">
      <c r="A1426" t="s">
        <v>874</v>
      </c>
      <c r="B1426" t="s">
        <v>517</v>
      </c>
      <c r="C1426" t="str">
        <f>IF(ISERROR(VLOOKUP(B1426,'Country category'!$A$3:$A$50,1,FALSE)),"non-SSA","sub-Saharan Africa")</f>
        <v>non-SSA</v>
      </c>
      <c r="D1426">
        <v>2008</v>
      </c>
      <c r="E1426">
        <v>83.9</v>
      </c>
    </row>
    <row r="1427" spans="1:5" hidden="1">
      <c r="A1427" t="s">
        <v>874</v>
      </c>
      <c r="B1427" t="s">
        <v>517</v>
      </c>
      <c r="C1427" t="str">
        <f>IF(ISERROR(VLOOKUP(B1427,'Country category'!$A$3:$A$50,1,FALSE)),"non-SSA","sub-Saharan Africa")</f>
        <v>non-SSA</v>
      </c>
      <c r="D1427">
        <v>2009</v>
      </c>
      <c r="E1427">
        <v>83.35</v>
      </c>
    </row>
    <row r="1428" spans="1:5" hidden="1">
      <c r="A1428" t="s">
        <v>874</v>
      </c>
      <c r="B1428" t="s">
        <v>517</v>
      </c>
      <c r="C1428" t="str">
        <f>IF(ISERROR(VLOOKUP(B1428,'Country category'!$A$3:$A$50,1,FALSE)),"non-SSA","sub-Saharan Africa")</f>
        <v>non-SSA</v>
      </c>
      <c r="D1428">
        <v>2010</v>
      </c>
      <c r="E1428">
        <v>82.8</v>
      </c>
    </row>
    <row r="1429" spans="1:5" hidden="1">
      <c r="A1429" t="s">
        <v>874</v>
      </c>
      <c r="B1429" t="s">
        <v>517</v>
      </c>
      <c r="C1429" t="str">
        <f>IF(ISERROR(VLOOKUP(B1429,'Country category'!$A$3:$A$50,1,FALSE)),"non-SSA","sub-Saharan Africa")</f>
        <v>non-SSA</v>
      </c>
      <c r="D1429">
        <v>2011</v>
      </c>
      <c r="E1429">
        <v>82.8</v>
      </c>
    </row>
    <row r="1430" spans="1:5" hidden="1">
      <c r="A1430" t="s">
        <v>874</v>
      </c>
      <c r="B1430" t="s">
        <v>517</v>
      </c>
      <c r="C1430" t="str">
        <f>IF(ISERROR(VLOOKUP(B1430,'Country category'!$A$3:$A$50,1,FALSE)),"non-SSA","sub-Saharan Africa")</f>
        <v>non-SSA</v>
      </c>
      <c r="D1430">
        <v>2012</v>
      </c>
      <c r="E1430">
        <v>82.8</v>
      </c>
    </row>
    <row r="1431" spans="1:5" hidden="1">
      <c r="A1431" t="s">
        <v>874</v>
      </c>
      <c r="B1431" t="s">
        <v>517</v>
      </c>
      <c r="C1431" t="str">
        <f>IF(ISERROR(VLOOKUP(B1431,'Country category'!$A$3:$A$50,1,FALSE)),"non-SSA","sub-Saharan Africa")</f>
        <v>non-SSA</v>
      </c>
      <c r="D1431">
        <v>2013</v>
      </c>
      <c r="E1431">
        <v>82.8</v>
      </c>
    </row>
    <row r="1432" spans="1:5" hidden="1">
      <c r="A1432" t="s">
        <v>874</v>
      </c>
      <c r="B1432" t="s">
        <v>517</v>
      </c>
      <c r="C1432" t="str">
        <f>IF(ISERROR(VLOOKUP(B1432,'Country category'!$A$3:$A$50,1,FALSE)),"non-SSA","sub-Saharan Africa")</f>
        <v>non-SSA</v>
      </c>
      <c r="D1432">
        <v>2014</v>
      </c>
      <c r="E1432">
        <v>83.9</v>
      </c>
    </row>
    <row r="1433" spans="1:5" hidden="1">
      <c r="A1433" t="s">
        <v>874</v>
      </c>
      <c r="B1433" t="s">
        <v>517</v>
      </c>
      <c r="C1433" t="str">
        <f>IF(ISERROR(VLOOKUP(B1433,'Country category'!$A$3:$A$50,1,FALSE)),"non-SSA","sub-Saharan Africa")</f>
        <v>non-SSA</v>
      </c>
      <c r="D1433">
        <v>2015</v>
      </c>
      <c r="E1433">
        <v>83.9</v>
      </c>
    </row>
    <row r="1434" spans="1:5" hidden="1">
      <c r="A1434" t="s">
        <v>874</v>
      </c>
      <c r="B1434" t="s">
        <v>517</v>
      </c>
      <c r="C1434" t="str">
        <f>IF(ISERROR(VLOOKUP(B1434,'Country category'!$A$3:$A$50,1,FALSE)),"non-SSA","sub-Saharan Africa")</f>
        <v>non-SSA</v>
      </c>
      <c r="D1434">
        <v>2016</v>
      </c>
      <c r="E1434">
        <v>83.9</v>
      </c>
    </row>
    <row r="1435" spans="1:5" hidden="1">
      <c r="A1435" t="s">
        <v>874</v>
      </c>
      <c r="B1435" t="s">
        <v>517</v>
      </c>
      <c r="C1435" t="str">
        <f>IF(ISERROR(VLOOKUP(B1435,'Country category'!$A$3:$A$50,1,FALSE)),"non-SSA","sub-Saharan Africa")</f>
        <v>non-SSA</v>
      </c>
      <c r="D1435">
        <v>2017</v>
      </c>
      <c r="E1435">
        <v>81.5</v>
      </c>
    </row>
    <row r="1436" spans="1:5" hidden="1">
      <c r="A1436" t="s">
        <v>874</v>
      </c>
      <c r="B1436" t="s">
        <v>517</v>
      </c>
      <c r="C1436" t="str">
        <f>IF(ISERROR(VLOOKUP(B1436,'Country category'!$A$3:$A$50,1,FALSE)),"non-SSA","sub-Saharan Africa")</f>
        <v>non-SSA</v>
      </c>
      <c r="D1436">
        <v>2018</v>
      </c>
      <c r="E1436">
        <v>82.100000000000009</v>
      </c>
    </row>
    <row r="1437" spans="1:5" hidden="1">
      <c r="A1437" t="s">
        <v>874</v>
      </c>
      <c r="B1437" t="s">
        <v>517</v>
      </c>
      <c r="C1437" t="str">
        <f>IF(ISERROR(VLOOKUP(B1437,'Country category'!$A$3:$A$50,1,FALSE)),"non-SSA","sub-Saharan Africa")</f>
        <v>non-SSA</v>
      </c>
      <c r="D1437">
        <v>2019</v>
      </c>
      <c r="E1437">
        <v>79.5</v>
      </c>
    </row>
    <row r="1438" spans="1:5" hidden="1">
      <c r="A1438" t="s">
        <v>874</v>
      </c>
      <c r="B1438" t="s">
        <v>517</v>
      </c>
      <c r="C1438" t="str">
        <f>IF(ISERROR(VLOOKUP(B1438,'Country category'!$A$3:$A$50,1,FALSE)),"non-SSA","sub-Saharan Africa")</f>
        <v>non-SSA</v>
      </c>
      <c r="D1438">
        <v>2020</v>
      </c>
      <c r="E1438">
        <v>76.8</v>
      </c>
    </row>
    <row r="1439" spans="1:5">
      <c r="A1439" t="s">
        <v>764</v>
      </c>
      <c r="B1439" t="s">
        <v>164</v>
      </c>
      <c r="C1439" t="str">
        <f>IF(ISERROR(VLOOKUP(B1439,'Country category'!$A$3:$A$50,1,FALSE)),"non-SSA","sub-Saharan Africa")</f>
        <v>sub-Saharan Africa</v>
      </c>
      <c r="D1439">
        <v>2006</v>
      </c>
      <c r="E1439">
        <v>31.2</v>
      </c>
    </row>
    <row r="1440" spans="1:5">
      <c r="A1440" t="s">
        <v>764</v>
      </c>
      <c r="B1440" t="s">
        <v>164</v>
      </c>
      <c r="C1440" t="str">
        <f>IF(ISERROR(VLOOKUP(B1440,'Country category'!$A$3:$A$50,1,FALSE)),"non-SSA","sub-Saharan Africa")</f>
        <v>sub-Saharan Africa</v>
      </c>
      <c r="D1440">
        <v>2007</v>
      </c>
      <c r="E1440">
        <v>35.15</v>
      </c>
    </row>
    <row r="1441" spans="1:5">
      <c r="A1441" t="s">
        <v>764</v>
      </c>
      <c r="B1441" t="s">
        <v>164</v>
      </c>
      <c r="C1441" t="str">
        <f>IF(ISERROR(VLOOKUP(B1441,'Country category'!$A$3:$A$50,1,FALSE)),"non-SSA","sub-Saharan Africa")</f>
        <v>sub-Saharan Africa</v>
      </c>
      <c r="D1441">
        <v>2008</v>
      </c>
      <c r="E1441">
        <v>39.1</v>
      </c>
    </row>
    <row r="1442" spans="1:5">
      <c r="A1442" t="s">
        <v>764</v>
      </c>
      <c r="B1442" t="s">
        <v>164</v>
      </c>
      <c r="C1442" t="str">
        <f>IF(ISERROR(VLOOKUP(B1442,'Country category'!$A$3:$A$50,1,FALSE)),"non-SSA","sub-Saharan Africa")</f>
        <v>sub-Saharan Africa</v>
      </c>
      <c r="D1442">
        <v>2009</v>
      </c>
      <c r="E1442">
        <v>38.85</v>
      </c>
    </row>
    <row r="1443" spans="1:5">
      <c r="A1443" t="s">
        <v>764</v>
      </c>
      <c r="B1443" t="s">
        <v>164</v>
      </c>
      <c r="C1443" t="str">
        <f>IF(ISERROR(VLOOKUP(B1443,'Country category'!$A$3:$A$50,1,FALSE)),"non-SSA","sub-Saharan Africa")</f>
        <v>sub-Saharan Africa</v>
      </c>
      <c r="D1443">
        <v>2010</v>
      </c>
      <c r="E1443">
        <v>38.6</v>
      </c>
    </row>
    <row r="1444" spans="1:5">
      <c r="A1444" t="s">
        <v>764</v>
      </c>
      <c r="B1444" t="s">
        <v>164</v>
      </c>
      <c r="C1444" t="str">
        <f>IF(ISERROR(VLOOKUP(B1444,'Country category'!$A$3:$A$50,1,FALSE)),"non-SSA","sub-Saharan Africa")</f>
        <v>sub-Saharan Africa</v>
      </c>
      <c r="D1444">
        <v>2011</v>
      </c>
      <c r="E1444">
        <v>41.7</v>
      </c>
    </row>
    <row r="1445" spans="1:5">
      <c r="A1445" t="s">
        <v>764</v>
      </c>
      <c r="B1445" t="s">
        <v>164</v>
      </c>
      <c r="C1445" t="str">
        <f>IF(ISERROR(VLOOKUP(B1445,'Country category'!$A$3:$A$50,1,FALSE)),"non-SSA","sub-Saharan Africa")</f>
        <v>sub-Saharan Africa</v>
      </c>
      <c r="D1445">
        <v>2012</v>
      </c>
      <c r="E1445">
        <v>41.7</v>
      </c>
    </row>
    <row r="1446" spans="1:5">
      <c r="A1446" t="s">
        <v>764</v>
      </c>
      <c r="B1446" t="s">
        <v>164</v>
      </c>
      <c r="C1446" t="str">
        <f>IF(ISERROR(VLOOKUP(B1446,'Country category'!$A$3:$A$50,1,FALSE)),"non-SSA","sub-Saharan Africa")</f>
        <v>sub-Saharan Africa</v>
      </c>
      <c r="D1446">
        <v>2013</v>
      </c>
      <c r="E1446">
        <v>41.7</v>
      </c>
    </row>
    <row r="1447" spans="1:5">
      <c r="A1447" t="s">
        <v>764</v>
      </c>
      <c r="B1447" t="s">
        <v>164</v>
      </c>
      <c r="C1447" t="str">
        <f>IF(ISERROR(VLOOKUP(B1447,'Country category'!$A$3:$A$50,1,FALSE)),"non-SSA","sub-Saharan Africa")</f>
        <v>sub-Saharan Africa</v>
      </c>
      <c r="D1447">
        <v>2014</v>
      </c>
      <c r="E1447">
        <v>41.7</v>
      </c>
    </row>
    <row r="1448" spans="1:5">
      <c r="A1448" t="s">
        <v>764</v>
      </c>
      <c r="B1448" t="s">
        <v>164</v>
      </c>
      <c r="C1448" t="str">
        <f>IF(ISERROR(VLOOKUP(B1448,'Country category'!$A$3:$A$50,1,FALSE)),"non-SSA","sub-Saharan Africa")</f>
        <v>sub-Saharan Africa</v>
      </c>
      <c r="D1448">
        <v>2015</v>
      </c>
      <c r="E1448">
        <v>39.6</v>
      </c>
    </row>
    <row r="1449" spans="1:5">
      <c r="A1449" t="s">
        <v>764</v>
      </c>
      <c r="B1449" t="s">
        <v>164</v>
      </c>
      <c r="C1449" t="str">
        <f>IF(ISERROR(VLOOKUP(B1449,'Country category'!$A$3:$A$50,1,FALSE)),"non-SSA","sub-Saharan Africa")</f>
        <v>sub-Saharan Africa</v>
      </c>
      <c r="D1449">
        <v>2016</v>
      </c>
      <c r="E1449">
        <v>39.6</v>
      </c>
    </row>
    <row r="1450" spans="1:5">
      <c r="A1450" t="s">
        <v>764</v>
      </c>
      <c r="B1450" t="s">
        <v>164</v>
      </c>
      <c r="C1450" t="str">
        <f>IF(ISERROR(VLOOKUP(B1450,'Country category'!$A$3:$A$50,1,FALSE)),"non-SSA","sub-Saharan Africa")</f>
        <v>sub-Saharan Africa</v>
      </c>
      <c r="D1450">
        <v>2017</v>
      </c>
      <c r="E1450">
        <v>38.200000000000003</v>
      </c>
    </row>
    <row r="1451" spans="1:5">
      <c r="A1451" t="s">
        <v>764</v>
      </c>
      <c r="B1451" t="s">
        <v>164</v>
      </c>
      <c r="C1451" t="str">
        <f>IF(ISERROR(VLOOKUP(B1451,'Country category'!$A$3:$A$50,1,FALSE)),"non-SSA","sub-Saharan Africa")</f>
        <v>sub-Saharan Africa</v>
      </c>
      <c r="D1451">
        <v>2018</v>
      </c>
      <c r="E1451">
        <v>38.200000000000003</v>
      </c>
    </row>
    <row r="1452" spans="1:5">
      <c r="A1452" t="s">
        <v>764</v>
      </c>
      <c r="B1452" t="s">
        <v>164</v>
      </c>
      <c r="C1452" t="str">
        <f>IF(ISERROR(VLOOKUP(B1452,'Country category'!$A$3:$A$50,1,FALSE)),"non-SSA","sub-Saharan Africa")</f>
        <v>sub-Saharan Africa</v>
      </c>
      <c r="D1452">
        <v>2019</v>
      </c>
      <c r="E1452">
        <v>39.200000000000003</v>
      </c>
    </row>
    <row r="1453" spans="1:5">
      <c r="A1453" t="s">
        <v>764</v>
      </c>
      <c r="B1453" t="s">
        <v>164</v>
      </c>
      <c r="C1453" t="str">
        <f>IF(ISERROR(VLOOKUP(B1453,'Country category'!$A$3:$A$50,1,FALSE)),"non-SSA","sub-Saharan Africa")</f>
        <v>sub-Saharan Africa</v>
      </c>
      <c r="D1453">
        <v>2020</v>
      </c>
      <c r="E1453">
        <v>39.200000000000003</v>
      </c>
    </row>
    <row r="1454" spans="1:5">
      <c r="A1454" t="s">
        <v>765</v>
      </c>
      <c r="B1454" t="s">
        <v>165</v>
      </c>
      <c r="C1454" t="str">
        <f>IF(ISERROR(VLOOKUP(B1454,'Country category'!$A$3:$A$50,1,FALSE)),"non-SSA","sub-Saharan Africa")</f>
        <v>sub-Saharan Africa</v>
      </c>
      <c r="D1454">
        <v>2006</v>
      </c>
      <c r="E1454">
        <v>80.399999999999991</v>
      </c>
    </row>
    <row r="1455" spans="1:5">
      <c r="A1455" t="s">
        <v>765</v>
      </c>
      <c r="B1455" t="s">
        <v>165</v>
      </c>
      <c r="C1455" t="str">
        <f>IF(ISERROR(VLOOKUP(B1455,'Country category'!$A$3:$A$50,1,FALSE)),"non-SSA","sub-Saharan Africa")</f>
        <v>sub-Saharan Africa</v>
      </c>
      <c r="D1455">
        <v>2007</v>
      </c>
      <c r="E1455">
        <v>80.400000000000006</v>
      </c>
    </row>
    <row r="1456" spans="1:5">
      <c r="A1456" t="s">
        <v>765</v>
      </c>
      <c r="B1456" t="s">
        <v>165</v>
      </c>
      <c r="C1456" t="str">
        <f>IF(ISERROR(VLOOKUP(B1456,'Country category'!$A$3:$A$50,1,FALSE)),"non-SSA","sub-Saharan Africa")</f>
        <v>sub-Saharan Africa</v>
      </c>
      <c r="D1456">
        <v>2008</v>
      </c>
      <c r="E1456">
        <v>80.399999999999991</v>
      </c>
    </row>
    <row r="1457" spans="1:5">
      <c r="A1457" t="s">
        <v>765</v>
      </c>
      <c r="B1457" t="s">
        <v>165</v>
      </c>
      <c r="C1457" t="str">
        <f>IF(ISERROR(VLOOKUP(B1457,'Country category'!$A$3:$A$50,1,FALSE)),"non-SSA","sub-Saharan Africa")</f>
        <v>sub-Saharan Africa</v>
      </c>
      <c r="D1457">
        <v>2009</v>
      </c>
      <c r="E1457">
        <v>80.400000000000006</v>
      </c>
    </row>
    <row r="1458" spans="1:5">
      <c r="A1458" t="s">
        <v>765</v>
      </c>
      <c r="B1458" t="s">
        <v>165</v>
      </c>
      <c r="C1458" t="str">
        <f>IF(ISERROR(VLOOKUP(B1458,'Country category'!$A$3:$A$50,1,FALSE)),"non-SSA","sub-Saharan Africa")</f>
        <v>sub-Saharan Africa</v>
      </c>
      <c r="D1458">
        <v>2010</v>
      </c>
      <c r="E1458">
        <v>80.399999999999991</v>
      </c>
    </row>
    <row r="1459" spans="1:5">
      <c r="A1459" t="s">
        <v>765</v>
      </c>
      <c r="B1459" t="s">
        <v>165</v>
      </c>
      <c r="C1459" t="str">
        <f>IF(ISERROR(VLOOKUP(B1459,'Country category'!$A$3:$A$50,1,FALSE)),"non-SSA","sub-Saharan Africa")</f>
        <v>sub-Saharan Africa</v>
      </c>
      <c r="D1459">
        <v>2011</v>
      </c>
      <c r="E1459">
        <v>80.399999999999991</v>
      </c>
    </row>
    <row r="1460" spans="1:5">
      <c r="A1460" t="s">
        <v>765</v>
      </c>
      <c r="B1460" t="s">
        <v>165</v>
      </c>
      <c r="C1460" t="str">
        <f>IF(ISERROR(VLOOKUP(B1460,'Country category'!$A$3:$A$50,1,FALSE)),"non-SSA","sub-Saharan Africa")</f>
        <v>sub-Saharan Africa</v>
      </c>
      <c r="D1460">
        <v>2012</v>
      </c>
      <c r="E1460">
        <v>81.7</v>
      </c>
    </row>
    <row r="1461" spans="1:5">
      <c r="A1461" t="s">
        <v>765</v>
      </c>
      <c r="B1461" t="s">
        <v>165</v>
      </c>
      <c r="C1461" t="str">
        <f>IF(ISERROR(VLOOKUP(B1461,'Country category'!$A$3:$A$50,1,FALSE)),"non-SSA","sub-Saharan Africa")</f>
        <v>sub-Saharan Africa</v>
      </c>
      <c r="D1461">
        <v>2013</v>
      </c>
      <c r="E1461">
        <v>81.7</v>
      </c>
    </row>
    <row r="1462" spans="1:5">
      <c r="A1462" t="s">
        <v>765</v>
      </c>
      <c r="B1462" t="s">
        <v>165</v>
      </c>
      <c r="C1462" t="str">
        <f>IF(ISERROR(VLOOKUP(B1462,'Country category'!$A$3:$A$50,1,FALSE)),"non-SSA","sub-Saharan Africa")</f>
        <v>sub-Saharan Africa</v>
      </c>
      <c r="D1462">
        <v>2014</v>
      </c>
      <c r="E1462">
        <v>81.7</v>
      </c>
    </row>
    <row r="1463" spans="1:5">
      <c r="A1463" t="s">
        <v>765</v>
      </c>
      <c r="B1463" t="s">
        <v>165</v>
      </c>
      <c r="C1463" t="str">
        <f>IF(ISERROR(VLOOKUP(B1463,'Country category'!$A$3:$A$50,1,FALSE)),"non-SSA","sub-Saharan Africa")</f>
        <v>sub-Saharan Africa</v>
      </c>
      <c r="D1463">
        <v>2015</v>
      </c>
      <c r="E1463">
        <v>82.8</v>
      </c>
    </row>
    <row r="1464" spans="1:5">
      <c r="A1464" t="s">
        <v>765</v>
      </c>
      <c r="B1464" t="s">
        <v>165</v>
      </c>
      <c r="C1464" t="str">
        <f>IF(ISERROR(VLOOKUP(B1464,'Country category'!$A$3:$A$50,1,FALSE)),"non-SSA","sub-Saharan Africa")</f>
        <v>sub-Saharan Africa</v>
      </c>
      <c r="D1464">
        <v>2016</v>
      </c>
      <c r="E1464">
        <v>82.8</v>
      </c>
    </row>
    <row r="1465" spans="1:5">
      <c r="A1465" t="s">
        <v>765</v>
      </c>
      <c r="B1465" t="s">
        <v>165</v>
      </c>
      <c r="C1465" t="str">
        <f>IF(ISERROR(VLOOKUP(B1465,'Country category'!$A$3:$A$50,1,FALSE)),"non-SSA","sub-Saharan Africa")</f>
        <v>sub-Saharan Africa</v>
      </c>
      <c r="D1465">
        <v>2017</v>
      </c>
      <c r="E1465">
        <v>82.2</v>
      </c>
    </row>
    <row r="1466" spans="1:5">
      <c r="A1466" t="s">
        <v>765</v>
      </c>
      <c r="B1466" t="s">
        <v>165</v>
      </c>
      <c r="C1466" t="str">
        <f>IF(ISERROR(VLOOKUP(B1466,'Country category'!$A$3:$A$50,1,FALSE)),"non-SSA","sub-Saharan Africa")</f>
        <v>sub-Saharan Africa</v>
      </c>
      <c r="D1466">
        <v>2018</v>
      </c>
      <c r="E1466">
        <v>82.2</v>
      </c>
    </row>
    <row r="1467" spans="1:5">
      <c r="A1467" t="s">
        <v>765</v>
      </c>
      <c r="B1467" t="s">
        <v>165</v>
      </c>
      <c r="C1467" t="str">
        <f>IF(ISERROR(VLOOKUP(B1467,'Country category'!$A$3:$A$50,1,FALSE)),"non-SSA","sub-Saharan Africa")</f>
        <v>sub-Saharan Africa</v>
      </c>
      <c r="D1467">
        <v>2019</v>
      </c>
      <c r="E1467">
        <v>82.2</v>
      </c>
    </row>
    <row r="1468" spans="1:5">
      <c r="A1468" t="s">
        <v>765</v>
      </c>
      <c r="B1468" t="s">
        <v>165</v>
      </c>
      <c r="C1468" t="str">
        <f>IF(ISERROR(VLOOKUP(B1468,'Country category'!$A$3:$A$50,1,FALSE)),"non-SSA","sub-Saharan Africa")</f>
        <v>sub-Saharan Africa</v>
      </c>
      <c r="D1468">
        <v>2020</v>
      </c>
      <c r="E1468">
        <v>81.400000000000006</v>
      </c>
    </row>
    <row r="1469" spans="1:5" hidden="1">
      <c r="A1469" t="s">
        <v>875</v>
      </c>
      <c r="B1469" t="s">
        <v>508</v>
      </c>
      <c r="C1469" t="str">
        <f>IF(ISERROR(VLOOKUP(B1469,'Country category'!$A$3:$A$50,1,FALSE)),"non-SSA","sub-Saharan Africa")</f>
        <v>non-SSA</v>
      </c>
      <c r="D1469">
        <v>2006</v>
      </c>
      <c r="E1469">
        <v>66.7</v>
      </c>
    </row>
    <row r="1470" spans="1:5" hidden="1">
      <c r="A1470" t="s">
        <v>875</v>
      </c>
      <c r="B1470" t="s">
        <v>508</v>
      </c>
      <c r="C1470" t="str">
        <f>IF(ISERROR(VLOOKUP(B1470,'Country category'!$A$3:$A$50,1,FALSE)),"non-SSA","sub-Saharan Africa")</f>
        <v>non-SSA</v>
      </c>
      <c r="D1470">
        <v>2007</v>
      </c>
      <c r="E1470">
        <v>67.25</v>
      </c>
    </row>
    <row r="1471" spans="1:5" hidden="1">
      <c r="A1471" t="s">
        <v>875</v>
      </c>
      <c r="B1471" t="s">
        <v>508</v>
      </c>
      <c r="C1471" t="str">
        <f>IF(ISERROR(VLOOKUP(B1471,'Country category'!$A$3:$A$50,1,FALSE)),"non-SSA","sub-Saharan Africa")</f>
        <v>non-SSA</v>
      </c>
      <c r="D1471">
        <v>2008</v>
      </c>
      <c r="E1471">
        <v>67.8</v>
      </c>
    </row>
    <row r="1472" spans="1:5" hidden="1">
      <c r="A1472" t="s">
        <v>875</v>
      </c>
      <c r="B1472" t="s">
        <v>508</v>
      </c>
      <c r="C1472" t="str">
        <f>IF(ISERROR(VLOOKUP(B1472,'Country category'!$A$3:$A$50,1,FALSE)),"non-SSA","sub-Saharan Africa")</f>
        <v>non-SSA</v>
      </c>
      <c r="D1472">
        <v>2009</v>
      </c>
      <c r="E1472">
        <v>68.55</v>
      </c>
    </row>
    <row r="1473" spans="1:5" hidden="1">
      <c r="A1473" t="s">
        <v>875</v>
      </c>
      <c r="B1473" t="s">
        <v>508</v>
      </c>
      <c r="C1473" t="str">
        <f>IF(ISERROR(VLOOKUP(B1473,'Country category'!$A$3:$A$50,1,FALSE)),"non-SSA","sub-Saharan Africa")</f>
        <v>non-SSA</v>
      </c>
      <c r="D1473">
        <v>2010</v>
      </c>
      <c r="E1473">
        <v>69.3</v>
      </c>
    </row>
    <row r="1474" spans="1:5" hidden="1">
      <c r="A1474" t="s">
        <v>875</v>
      </c>
      <c r="B1474" t="s">
        <v>508</v>
      </c>
      <c r="C1474" t="str">
        <f>IF(ISERROR(VLOOKUP(B1474,'Country category'!$A$3:$A$50,1,FALSE)),"non-SSA","sub-Saharan Africa")</f>
        <v>non-SSA</v>
      </c>
      <c r="D1474">
        <v>2011</v>
      </c>
      <c r="E1474">
        <v>69.3</v>
      </c>
    </row>
    <row r="1475" spans="1:5" hidden="1">
      <c r="A1475" t="s">
        <v>875</v>
      </c>
      <c r="B1475" t="s">
        <v>508</v>
      </c>
      <c r="C1475" t="str">
        <f>IF(ISERROR(VLOOKUP(B1475,'Country category'!$A$3:$A$50,1,FALSE)),"non-SSA","sub-Saharan Africa")</f>
        <v>non-SSA</v>
      </c>
      <c r="D1475">
        <v>2012</v>
      </c>
      <c r="E1475">
        <v>69</v>
      </c>
    </row>
    <row r="1476" spans="1:5" hidden="1">
      <c r="A1476" t="s">
        <v>875</v>
      </c>
      <c r="B1476" t="s">
        <v>508</v>
      </c>
      <c r="C1476" t="str">
        <f>IF(ISERROR(VLOOKUP(B1476,'Country category'!$A$3:$A$50,1,FALSE)),"non-SSA","sub-Saharan Africa")</f>
        <v>non-SSA</v>
      </c>
      <c r="D1476">
        <v>2013</v>
      </c>
      <c r="E1476">
        <v>69.099999999999994</v>
      </c>
    </row>
    <row r="1477" spans="1:5" hidden="1">
      <c r="A1477" t="s">
        <v>875</v>
      </c>
      <c r="B1477" t="s">
        <v>508</v>
      </c>
      <c r="C1477" t="str">
        <f>IF(ISERROR(VLOOKUP(B1477,'Country category'!$A$3:$A$50,1,FALSE)),"non-SSA","sub-Saharan Africa")</f>
        <v>non-SSA</v>
      </c>
      <c r="D1477">
        <v>2014</v>
      </c>
      <c r="E1477">
        <v>66.8</v>
      </c>
    </row>
    <row r="1478" spans="1:5" hidden="1">
      <c r="A1478" t="s">
        <v>875</v>
      </c>
      <c r="B1478" t="s">
        <v>508</v>
      </c>
      <c r="C1478" t="str">
        <f>IF(ISERROR(VLOOKUP(B1478,'Country category'!$A$3:$A$50,1,FALSE)),"non-SSA","sub-Saharan Africa")</f>
        <v>non-SSA</v>
      </c>
      <c r="D1478">
        <v>2015</v>
      </c>
      <c r="E1478">
        <v>65.5</v>
      </c>
    </row>
    <row r="1479" spans="1:5" hidden="1">
      <c r="A1479" t="s">
        <v>875</v>
      </c>
      <c r="B1479" t="s">
        <v>508</v>
      </c>
      <c r="C1479" t="str">
        <f>IF(ISERROR(VLOOKUP(B1479,'Country category'!$A$3:$A$50,1,FALSE)),"non-SSA","sub-Saharan Africa")</f>
        <v>non-SSA</v>
      </c>
      <c r="D1479">
        <v>2016</v>
      </c>
      <c r="E1479">
        <v>64.7</v>
      </c>
    </row>
    <row r="1480" spans="1:5" hidden="1">
      <c r="A1480" t="s">
        <v>875</v>
      </c>
      <c r="B1480" t="s">
        <v>508</v>
      </c>
      <c r="C1480" t="str">
        <f>IF(ISERROR(VLOOKUP(B1480,'Country category'!$A$3:$A$50,1,FALSE)),"non-SSA","sub-Saharan Africa")</f>
        <v>non-SSA</v>
      </c>
      <c r="D1480">
        <v>2017</v>
      </c>
      <c r="E1480">
        <v>64.099999999999994</v>
      </c>
    </row>
    <row r="1481" spans="1:5" hidden="1">
      <c r="A1481" t="s">
        <v>875</v>
      </c>
      <c r="B1481" t="s">
        <v>508</v>
      </c>
      <c r="C1481" t="str">
        <f>IF(ISERROR(VLOOKUP(B1481,'Country category'!$A$3:$A$50,1,FALSE)),"non-SSA","sub-Saharan Africa")</f>
        <v>non-SSA</v>
      </c>
      <c r="D1481">
        <v>2018</v>
      </c>
      <c r="E1481">
        <v>61.900000000000013</v>
      </c>
    </row>
    <row r="1482" spans="1:5" hidden="1">
      <c r="A1482" t="s">
        <v>875</v>
      </c>
      <c r="B1482" t="s">
        <v>508</v>
      </c>
      <c r="C1482" t="str">
        <f>IF(ISERROR(VLOOKUP(B1482,'Country category'!$A$3:$A$50,1,FALSE)),"non-SSA","sub-Saharan Africa")</f>
        <v>non-SSA</v>
      </c>
      <c r="D1482">
        <v>2019</v>
      </c>
      <c r="E1482">
        <v>60.9</v>
      </c>
    </row>
    <row r="1483" spans="1:5" hidden="1">
      <c r="A1483" t="s">
        <v>875</v>
      </c>
      <c r="B1483" t="s">
        <v>508</v>
      </c>
      <c r="C1483" t="str">
        <f>IF(ISERROR(VLOOKUP(B1483,'Country category'!$A$3:$A$50,1,FALSE)),"non-SSA","sub-Saharan Africa")</f>
        <v>non-SSA</v>
      </c>
      <c r="D1483">
        <v>2020</v>
      </c>
      <c r="E1483">
        <v>60.7</v>
      </c>
    </row>
    <row r="1484" spans="1:5" hidden="1">
      <c r="A1484" t="s">
        <v>876</v>
      </c>
      <c r="B1484" t="s">
        <v>501</v>
      </c>
      <c r="C1484" t="str">
        <f>IF(ISERROR(VLOOKUP(B1484,'Country category'!$A$3:$A$50,1,FALSE)),"non-SSA","sub-Saharan Africa")</f>
        <v>non-SSA</v>
      </c>
      <c r="D1484">
        <v>2006</v>
      </c>
      <c r="E1484">
        <v>65</v>
      </c>
    </row>
    <row r="1485" spans="1:5" hidden="1">
      <c r="A1485" t="s">
        <v>876</v>
      </c>
      <c r="B1485" t="s">
        <v>501</v>
      </c>
      <c r="C1485" t="str">
        <f>IF(ISERROR(VLOOKUP(B1485,'Country category'!$A$3:$A$50,1,FALSE)),"non-SSA","sub-Saharan Africa")</f>
        <v>non-SSA</v>
      </c>
      <c r="D1485">
        <v>2007</v>
      </c>
      <c r="E1485">
        <v>65</v>
      </c>
    </row>
    <row r="1486" spans="1:5" hidden="1">
      <c r="A1486" t="s">
        <v>876</v>
      </c>
      <c r="B1486" t="s">
        <v>501</v>
      </c>
      <c r="C1486" t="str">
        <f>IF(ISERROR(VLOOKUP(B1486,'Country category'!$A$3:$A$50,1,FALSE)),"non-SSA","sub-Saharan Africa")</f>
        <v>non-SSA</v>
      </c>
      <c r="D1486">
        <v>2008</v>
      </c>
      <c r="E1486">
        <v>65</v>
      </c>
    </row>
    <row r="1487" spans="1:5" hidden="1">
      <c r="A1487" t="s">
        <v>876</v>
      </c>
      <c r="B1487" t="s">
        <v>501</v>
      </c>
      <c r="C1487" t="str">
        <f>IF(ISERROR(VLOOKUP(B1487,'Country category'!$A$3:$A$50,1,FALSE)),"non-SSA","sub-Saharan Africa")</f>
        <v>non-SSA</v>
      </c>
      <c r="D1487">
        <v>2009</v>
      </c>
      <c r="E1487">
        <v>64.150000000000006</v>
      </c>
    </row>
    <row r="1488" spans="1:5" hidden="1">
      <c r="A1488" t="s">
        <v>876</v>
      </c>
      <c r="B1488" t="s">
        <v>501</v>
      </c>
      <c r="C1488" t="str">
        <f>IF(ISERROR(VLOOKUP(B1488,'Country category'!$A$3:$A$50,1,FALSE)),"non-SSA","sub-Saharan Africa")</f>
        <v>non-SSA</v>
      </c>
      <c r="D1488">
        <v>2010</v>
      </c>
      <c r="E1488">
        <v>63.3</v>
      </c>
    </row>
    <row r="1489" spans="1:5" hidden="1">
      <c r="A1489" t="s">
        <v>876</v>
      </c>
      <c r="B1489" t="s">
        <v>501</v>
      </c>
      <c r="C1489" t="str">
        <f>IF(ISERROR(VLOOKUP(B1489,'Country category'!$A$3:$A$50,1,FALSE)),"non-SSA","sub-Saharan Africa")</f>
        <v>non-SSA</v>
      </c>
      <c r="D1489">
        <v>2011</v>
      </c>
      <c r="E1489">
        <v>63.3</v>
      </c>
    </row>
    <row r="1490" spans="1:5" hidden="1">
      <c r="A1490" t="s">
        <v>876</v>
      </c>
      <c r="B1490" t="s">
        <v>501</v>
      </c>
      <c r="C1490" t="str">
        <f>IF(ISERROR(VLOOKUP(B1490,'Country category'!$A$3:$A$50,1,FALSE)),"non-SSA","sub-Saharan Africa")</f>
        <v>non-SSA</v>
      </c>
      <c r="D1490">
        <v>2012</v>
      </c>
      <c r="E1490">
        <v>63.2</v>
      </c>
    </row>
    <row r="1491" spans="1:5" hidden="1">
      <c r="A1491" t="s">
        <v>876</v>
      </c>
      <c r="B1491" t="s">
        <v>501</v>
      </c>
      <c r="C1491" t="str">
        <f>IF(ISERROR(VLOOKUP(B1491,'Country category'!$A$3:$A$50,1,FALSE)),"non-SSA","sub-Saharan Africa")</f>
        <v>non-SSA</v>
      </c>
      <c r="D1491">
        <v>2013</v>
      </c>
      <c r="E1491">
        <v>63.2</v>
      </c>
    </row>
    <row r="1492" spans="1:5" hidden="1">
      <c r="A1492" t="s">
        <v>876</v>
      </c>
      <c r="B1492" t="s">
        <v>501</v>
      </c>
      <c r="C1492" t="str">
        <f>IF(ISERROR(VLOOKUP(B1492,'Country category'!$A$3:$A$50,1,FALSE)),"non-SSA","sub-Saharan Africa")</f>
        <v>non-SSA</v>
      </c>
      <c r="D1492">
        <v>2014</v>
      </c>
      <c r="E1492">
        <v>63.2</v>
      </c>
    </row>
    <row r="1493" spans="1:5" hidden="1">
      <c r="A1493" t="s">
        <v>876</v>
      </c>
      <c r="B1493" t="s">
        <v>501</v>
      </c>
      <c r="C1493" t="str">
        <f>IF(ISERROR(VLOOKUP(B1493,'Country category'!$A$3:$A$50,1,FALSE)),"non-SSA","sub-Saharan Africa")</f>
        <v>non-SSA</v>
      </c>
      <c r="D1493">
        <v>2015</v>
      </c>
      <c r="E1493">
        <v>63.5</v>
      </c>
    </row>
    <row r="1494" spans="1:5" hidden="1">
      <c r="A1494" t="s">
        <v>876</v>
      </c>
      <c r="B1494" t="s">
        <v>501</v>
      </c>
      <c r="C1494" t="str">
        <f>IF(ISERROR(VLOOKUP(B1494,'Country category'!$A$3:$A$50,1,FALSE)),"non-SSA","sub-Saharan Africa")</f>
        <v>non-SSA</v>
      </c>
      <c r="D1494">
        <v>2016</v>
      </c>
      <c r="E1494">
        <v>60.099999999999987</v>
      </c>
    </row>
    <row r="1495" spans="1:5" hidden="1">
      <c r="A1495" t="s">
        <v>876</v>
      </c>
      <c r="B1495" t="s">
        <v>501</v>
      </c>
      <c r="C1495" t="str">
        <f>IF(ISERROR(VLOOKUP(B1495,'Country category'!$A$3:$A$50,1,FALSE)),"non-SSA","sub-Saharan Africa")</f>
        <v>non-SSA</v>
      </c>
      <c r="D1495">
        <v>2017</v>
      </c>
      <c r="E1495">
        <v>59.400000000000013</v>
      </c>
    </row>
    <row r="1496" spans="1:5" hidden="1">
      <c r="A1496" t="s">
        <v>876</v>
      </c>
      <c r="B1496" t="s">
        <v>501</v>
      </c>
      <c r="C1496" t="str">
        <f>IF(ISERROR(VLOOKUP(B1496,'Country category'!$A$3:$A$50,1,FALSE)),"non-SSA","sub-Saharan Africa")</f>
        <v>non-SSA</v>
      </c>
      <c r="D1496">
        <v>2018</v>
      </c>
      <c r="E1496">
        <v>58.5</v>
      </c>
    </row>
    <row r="1497" spans="1:5" hidden="1">
      <c r="A1497" t="s">
        <v>876</v>
      </c>
      <c r="B1497" t="s">
        <v>501</v>
      </c>
      <c r="C1497" t="str">
        <f>IF(ISERROR(VLOOKUP(B1497,'Country category'!$A$3:$A$50,1,FALSE)),"non-SSA","sub-Saharan Africa")</f>
        <v>non-SSA</v>
      </c>
      <c r="D1497">
        <v>2019</v>
      </c>
      <c r="E1497">
        <v>57.5</v>
      </c>
    </row>
    <row r="1498" spans="1:5" hidden="1">
      <c r="A1498" t="s">
        <v>876</v>
      </c>
      <c r="B1498" t="s">
        <v>501</v>
      </c>
      <c r="C1498" t="str">
        <f>IF(ISERROR(VLOOKUP(B1498,'Country category'!$A$3:$A$50,1,FALSE)),"non-SSA","sub-Saharan Africa")</f>
        <v>non-SSA</v>
      </c>
      <c r="D1498">
        <v>2020</v>
      </c>
      <c r="E1498">
        <v>57.8</v>
      </c>
    </row>
    <row r="1499" spans="1:5" hidden="1">
      <c r="A1499" t="s">
        <v>877</v>
      </c>
      <c r="B1499" t="s">
        <v>525</v>
      </c>
      <c r="C1499" t="str">
        <f>IF(ISERROR(VLOOKUP(B1499,'Country category'!$A$3:$A$50,1,FALSE)),"non-SSA","sub-Saharan Africa")</f>
        <v>non-SSA</v>
      </c>
      <c r="D1499">
        <v>2006</v>
      </c>
      <c r="E1499">
        <v>66</v>
      </c>
    </row>
    <row r="1500" spans="1:5" hidden="1">
      <c r="A1500" t="s">
        <v>877</v>
      </c>
      <c r="B1500" t="s">
        <v>525</v>
      </c>
      <c r="C1500" t="str">
        <f>IF(ISERROR(VLOOKUP(B1500,'Country category'!$A$3:$A$50,1,FALSE)),"non-SSA","sub-Saharan Africa")</f>
        <v>non-SSA</v>
      </c>
      <c r="D1500">
        <v>2007</v>
      </c>
      <c r="E1500">
        <v>66</v>
      </c>
    </row>
    <row r="1501" spans="1:5" hidden="1">
      <c r="A1501" t="s">
        <v>877</v>
      </c>
      <c r="B1501" t="s">
        <v>525</v>
      </c>
      <c r="C1501" t="str">
        <f>IF(ISERROR(VLOOKUP(B1501,'Country category'!$A$3:$A$50,1,FALSE)),"non-SSA","sub-Saharan Africa")</f>
        <v>non-SSA</v>
      </c>
      <c r="D1501">
        <v>2008</v>
      </c>
      <c r="E1501">
        <v>66</v>
      </c>
    </row>
    <row r="1502" spans="1:5" hidden="1">
      <c r="A1502" t="s">
        <v>877</v>
      </c>
      <c r="B1502" t="s">
        <v>525</v>
      </c>
      <c r="C1502" t="str">
        <f>IF(ISERROR(VLOOKUP(B1502,'Country category'!$A$3:$A$50,1,FALSE)),"non-SSA","sub-Saharan Africa")</f>
        <v>non-SSA</v>
      </c>
      <c r="D1502">
        <v>2009</v>
      </c>
      <c r="E1502">
        <v>64.8</v>
      </c>
    </row>
    <row r="1503" spans="1:5" hidden="1">
      <c r="A1503" t="s">
        <v>877</v>
      </c>
      <c r="B1503" t="s">
        <v>525</v>
      </c>
      <c r="C1503" t="str">
        <f>IF(ISERROR(VLOOKUP(B1503,'Country category'!$A$3:$A$50,1,FALSE)),"non-SSA","sub-Saharan Africa")</f>
        <v>non-SSA</v>
      </c>
      <c r="D1503">
        <v>2010</v>
      </c>
      <c r="E1503">
        <v>63.6</v>
      </c>
    </row>
    <row r="1504" spans="1:5" hidden="1">
      <c r="A1504" t="s">
        <v>877</v>
      </c>
      <c r="B1504" t="s">
        <v>525</v>
      </c>
      <c r="C1504" t="str">
        <f>IF(ISERROR(VLOOKUP(B1504,'Country category'!$A$3:$A$50,1,FALSE)),"non-SSA","sub-Saharan Africa")</f>
        <v>non-SSA</v>
      </c>
      <c r="D1504">
        <v>2011</v>
      </c>
      <c r="E1504">
        <v>62.3</v>
      </c>
    </row>
    <row r="1505" spans="1:5" hidden="1">
      <c r="A1505" t="s">
        <v>877</v>
      </c>
      <c r="B1505" t="s">
        <v>525</v>
      </c>
      <c r="C1505" t="str">
        <f>IF(ISERROR(VLOOKUP(B1505,'Country category'!$A$3:$A$50,1,FALSE)),"non-SSA","sub-Saharan Africa")</f>
        <v>non-SSA</v>
      </c>
      <c r="D1505">
        <v>2012</v>
      </c>
      <c r="E1505">
        <v>63.5</v>
      </c>
    </row>
    <row r="1506" spans="1:5" hidden="1">
      <c r="A1506" t="s">
        <v>877</v>
      </c>
      <c r="B1506" t="s">
        <v>525</v>
      </c>
      <c r="C1506" t="str">
        <f>IF(ISERROR(VLOOKUP(B1506,'Country category'!$A$3:$A$50,1,FALSE)),"non-SSA","sub-Saharan Africa")</f>
        <v>non-SSA</v>
      </c>
      <c r="D1506">
        <v>2013</v>
      </c>
      <c r="E1506">
        <v>65.099999999999994</v>
      </c>
    </row>
    <row r="1507" spans="1:5" hidden="1">
      <c r="A1507" t="s">
        <v>877</v>
      </c>
      <c r="B1507" t="s">
        <v>525</v>
      </c>
      <c r="C1507" t="str">
        <f>IF(ISERROR(VLOOKUP(B1507,'Country category'!$A$3:$A$50,1,FALSE)),"non-SSA","sub-Saharan Africa")</f>
        <v>non-SSA</v>
      </c>
      <c r="D1507">
        <v>2014</v>
      </c>
      <c r="E1507">
        <v>66.2</v>
      </c>
    </row>
    <row r="1508" spans="1:5" hidden="1">
      <c r="A1508" t="s">
        <v>877</v>
      </c>
      <c r="B1508" t="s">
        <v>525</v>
      </c>
      <c r="C1508" t="str">
        <f>IF(ISERROR(VLOOKUP(B1508,'Country category'!$A$3:$A$50,1,FALSE)),"non-SSA","sub-Saharan Africa")</f>
        <v>non-SSA</v>
      </c>
      <c r="D1508">
        <v>2015</v>
      </c>
      <c r="E1508">
        <v>66.2</v>
      </c>
    </row>
    <row r="1509" spans="1:5" hidden="1">
      <c r="A1509" t="s">
        <v>877</v>
      </c>
      <c r="B1509" t="s">
        <v>525</v>
      </c>
      <c r="C1509" t="str">
        <f>IF(ISERROR(VLOOKUP(B1509,'Country category'!$A$3:$A$50,1,FALSE)),"non-SSA","sub-Saharan Africa")</f>
        <v>non-SSA</v>
      </c>
      <c r="D1509">
        <v>2016</v>
      </c>
      <c r="E1509">
        <v>66.2</v>
      </c>
    </row>
    <row r="1510" spans="1:5" hidden="1">
      <c r="A1510" t="s">
        <v>877</v>
      </c>
      <c r="B1510" t="s">
        <v>525</v>
      </c>
      <c r="C1510" t="str">
        <f>IF(ISERROR(VLOOKUP(B1510,'Country category'!$A$3:$A$50,1,FALSE)),"non-SSA","sub-Saharan Africa")</f>
        <v>non-SSA</v>
      </c>
      <c r="D1510">
        <v>2017</v>
      </c>
      <c r="E1510">
        <v>65</v>
      </c>
    </row>
    <row r="1511" spans="1:5" hidden="1">
      <c r="A1511" t="s">
        <v>877</v>
      </c>
      <c r="B1511" t="s">
        <v>525</v>
      </c>
      <c r="C1511" t="str">
        <f>IF(ISERROR(VLOOKUP(B1511,'Country category'!$A$3:$A$50,1,FALSE)),"non-SSA","sub-Saharan Africa")</f>
        <v>non-SSA</v>
      </c>
      <c r="D1511">
        <v>2018</v>
      </c>
      <c r="E1511">
        <v>65</v>
      </c>
    </row>
    <row r="1512" spans="1:5" hidden="1">
      <c r="A1512" t="s">
        <v>877</v>
      </c>
      <c r="B1512" t="s">
        <v>525</v>
      </c>
      <c r="C1512" t="str">
        <f>IF(ISERROR(VLOOKUP(B1512,'Country category'!$A$3:$A$50,1,FALSE)),"non-SSA","sub-Saharan Africa")</f>
        <v>non-SSA</v>
      </c>
      <c r="D1512">
        <v>2019</v>
      </c>
      <c r="E1512">
        <v>65</v>
      </c>
    </row>
    <row r="1513" spans="1:5" hidden="1">
      <c r="A1513" t="s">
        <v>877</v>
      </c>
      <c r="B1513" t="s">
        <v>525</v>
      </c>
      <c r="C1513" t="str">
        <f>IF(ISERROR(VLOOKUP(B1513,'Country category'!$A$3:$A$50,1,FALSE)),"non-SSA","sub-Saharan Africa")</f>
        <v>non-SSA</v>
      </c>
      <c r="D1513">
        <v>2020</v>
      </c>
      <c r="E1513">
        <v>64.800000000000011</v>
      </c>
    </row>
    <row r="1514" spans="1:5" hidden="1">
      <c r="A1514" t="s">
        <v>878</v>
      </c>
      <c r="B1514" t="s">
        <v>523</v>
      </c>
      <c r="C1514" t="str">
        <f>IF(ISERROR(VLOOKUP(B1514,'Country category'!$A$3:$A$50,1,FALSE)),"non-SSA","sub-Saharan Africa")</f>
        <v>non-SSA</v>
      </c>
      <c r="D1514">
        <v>2006</v>
      </c>
      <c r="E1514">
        <v>65.7</v>
      </c>
    </row>
    <row r="1515" spans="1:5" hidden="1">
      <c r="A1515" t="s">
        <v>878</v>
      </c>
      <c r="B1515" t="s">
        <v>523</v>
      </c>
      <c r="C1515" t="str">
        <f>IF(ISERROR(VLOOKUP(B1515,'Country category'!$A$3:$A$50,1,FALSE)),"non-SSA","sub-Saharan Africa")</f>
        <v>non-SSA</v>
      </c>
      <c r="D1515">
        <v>2007</v>
      </c>
      <c r="E1515">
        <v>65</v>
      </c>
    </row>
    <row r="1516" spans="1:5" hidden="1">
      <c r="A1516" t="s">
        <v>878</v>
      </c>
      <c r="B1516" t="s">
        <v>523</v>
      </c>
      <c r="C1516" t="str">
        <f>IF(ISERROR(VLOOKUP(B1516,'Country category'!$A$3:$A$50,1,FALSE)),"non-SSA","sub-Saharan Africa")</f>
        <v>non-SSA</v>
      </c>
      <c r="D1516">
        <v>2008</v>
      </c>
      <c r="E1516">
        <v>64.3</v>
      </c>
    </row>
    <row r="1517" spans="1:5" hidden="1">
      <c r="A1517" t="s">
        <v>878</v>
      </c>
      <c r="B1517" t="s">
        <v>523</v>
      </c>
      <c r="C1517" t="str">
        <f>IF(ISERROR(VLOOKUP(B1517,'Country category'!$A$3:$A$50,1,FALSE)),"non-SSA","sub-Saharan Africa")</f>
        <v>non-SSA</v>
      </c>
      <c r="D1517">
        <v>2009</v>
      </c>
      <c r="E1517">
        <v>63.5</v>
      </c>
    </row>
    <row r="1518" spans="1:5" hidden="1">
      <c r="A1518" t="s">
        <v>878</v>
      </c>
      <c r="B1518" t="s">
        <v>523</v>
      </c>
      <c r="C1518" t="str">
        <f>IF(ISERROR(VLOOKUP(B1518,'Country category'!$A$3:$A$50,1,FALSE)),"non-SSA","sub-Saharan Africa")</f>
        <v>non-SSA</v>
      </c>
      <c r="D1518">
        <v>2010</v>
      </c>
      <c r="E1518">
        <v>62.7</v>
      </c>
    </row>
    <row r="1519" spans="1:5" hidden="1">
      <c r="A1519" t="s">
        <v>878</v>
      </c>
      <c r="B1519" t="s">
        <v>523</v>
      </c>
      <c r="C1519" t="str">
        <f>IF(ISERROR(VLOOKUP(B1519,'Country category'!$A$3:$A$50,1,FALSE)),"non-SSA","sub-Saharan Africa")</f>
        <v>non-SSA</v>
      </c>
      <c r="D1519">
        <v>2011</v>
      </c>
      <c r="E1519">
        <v>61.5</v>
      </c>
    </row>
    <row r="1520" spans="1:5" hidden="1">
      <c r="A1520" t="s">
        <v>878</v>
      </c>
      <c r="B1520" t="s">
        <v>523</v>
      </c>
      <c r="C1520" t="str">
        <f>IF(ISERROR(VLOOKUP(B1520,'Country category'!$A$3:$A$50,1,FALSE)),"non-SSA","sub-Saharan Africa")</f>
        <v>non-SSA</v>
      </c>
      <c r="D1520">
        <v>2012</v>
      </c>
      <c r="E1520">
        <v>60.5</v>
      </c>
    </row>
    <row r="1521" spans="1:5" hidden="1">
      <c r="A1521" t="s">
        <v>878</v>
      </c>
      <c r="B1521" t="s">
        <v>523</v>
      </c>
      <c r="C1521" t="str">
        <f>IF(ISERROR(VLOOKUP(B1521,'Country category'!$A$3:$A$50,1,FALSE)),"non-SSA","sub-Saharan Africa")</f>
        <v>non-SSA</v>
      </c>
      <c r="D1521">
        <v>2013</v>
      </c>
      <c r="E1521">
        <v>59.400000000000013</v>
      </c>
    </row>
    <row r="1522" spans="1:5" hidden="1">
      <c r="A1522" t="s">
        <v>878</v>
      </c>
      <c r="B1522" t="s">
        <v>523</v>
      </c>
      <c r="C1522" t="str">
        <f>IF(ISERROR(VLOOKUP(B1522,'Country category'!$A$3:$A$50,1,FALSE)),"non-SSA","sub-Saharan Africa")</f>
        <v>non-SSA</v>
      </c>
      <c r="D1522">
        <v>2014</v>
      </c>
      <c r="E1522">
        <v>59.400000000000013</v>
      </c>
    </row>
    <row r="1523" spans="1:5" hidden="1">
      <c r="A1523" t="s">
        <v>878</v>
      </c>
      <c r="B1523" t="s">
        <v>523</v>
      </c>
      <c r="C1523" t="str">
        <f>IF(ISERROR(VLOOKUP(B1523,'Country category'!$A$3:$A$50,1,FALSE)),"non-SSA","sub-Saharan Africa")</f>
        <v>non-SSA</v>
      </c>
      <c r="D1523">
        <v>2015</v>
      </c>
      <c r="E1523">
        <v>60.099999999999987</v>
      </c>
    </row>
    <row r="1524" spans="1:5" hidden="1">
      <c r="A1524" t="s">
        <v>878</v>
      </c>
      <c r="B1524" t="s">
        <v>523</v>
      </c>
      <c r="C1524" t="str">
        <f>IF(ISERROR(VLOOKUP(B1524,'Country category'!$A$3:$A$50,1,FALSE)),"non-SSA","sub-Saharan Africa")</f>
        <v>non-SSA</v>
      </c>
      <c r="D1524">
        <v>2016</v>
      </c>
      <c r="E1524">
        <v>57.2</v>
      </c>
    </row>
    <row r="1525" spans="1:5" hidden="1">
      <c r="A1525" t="s">
        <v>878</v>
      </c>
      <c r="B1525" t="s">
        <v>523</v>
      </c>
      <c r="C1525" t="str">
        <f>IF(ISERROR(VLOOKUP(B1525,'Country category'!$A$3:$A$50,1,FALSE)),"non-SSA","sub-Saharan Africa")</f>
        <v>non-SSA</v>
      </c>
      <c r="D1525">
        <v>2017</v>
      </c>
      <c r="E1525">
        <v>56.900000000000013</v>
      </c>
    </row>
    <row r="1526" spans="1:5" hidden="1">
      <c r="A1526" t="s">
        <v>878</v>
      </c>
      <c r="B1526" t="s">
        <v>523</v>
      </c>
      <c r="C1526" t="str">
        <f>IF(ISERROR(VLOOKUP(B1526,'Country category'!$A$3:$A$50,1,FALSE)),"non-SSA","sub-Saharan Africa")</f>
        <v>non-SSA</v>
      </c>
      <c r="D1526">
        <v>2018</v>
      </c>
      <c r="E1526">
        <v>57.400000000000013</v>
      </c>
    </row>
    <row r="1527" spans="1:5" hidden="1">
      <c r="A1527" t="s">
        <v>878</v>
      </c>
      <c r="B1527" t="s">
        <v>523</v>
      </c>
      <c r="C1527" t="str">
        <f>IF(ISERROR(VLOOKUP(B1527,'Country category'!$A$3:$A$50,1,FALSE)),"non-SSA","sub-Saharan Africa")</f>
        <v>non-SSA</v>
      </c>
      <c r="D1527">
        <v>2019</v>
      </c>
      <c r="E1527">
        <v>56.5</v>
      </c>
    </row>
    <row r="1528" spans="1:5" hidden="1">
      <c r="A1528" t="s">
        <v>878</v>
      </c>
      <c r="B1528" t="s">
        <v>523</v>
      </c>
      <c r="C1528" t="str">
        <f>IF(ISERROR(VLOOKUP(B1528,'Country category'!$A$3:$A$50,1,FALSE)),"non-SSA","sub-Saharan Africa")</f>
        <v>non-SSA</v>
      </c>
      <c r="D1528">
        <v>2020</v>
      </c>
      <c r="E1528">
        <v>57.7</v>
      </c>
    </row>
    <row r="1529" spans="1:5" hidden="1">
      <c r="A1529" t="s">
        <v>879</v>
      </c>
      <c r="B1529" t="s">
        <v>497</v>
      </c>
      <c r="C1529" t="str">
        <f>IF(ISERROR(VLOOKUP(B1529,'Country category'!$A$3:$A$50,1,FALSE)),"non-SSA","sub-Saharan Africa")</f>
        <v>non-SSA</v>
      </c>
      <c r="D1529">
        <v>2006</v>
      </c>
      <c r="E1529">
        <v>39</v>
      </c>
    </row>
    <row r="1530" spans="1:5" hidden="1">
      <c r="A1530" t="s">
        <v>879</v>
      </c>
      <c r="B1530" t="s">
        <v>497</v>
      </c>
      <c r="C1530" t="str">
        <f>IF(ISERROR(VLOOKUP(B1530,'Country category'!$A$3:$A$50,1,FALSE)),"non-SSA","sub-Saharan Africa")</f>
        <v>non-SSA</v>
      </c>
      <c r="D1530">
        <v>2007</v>
      </c>
      <c r="E1530">
        <v>38.9</v>
      </c>
    </row>
    <row r="1531" spans="1:5" hidden="1">
      <c r="A1531" t="s">
        <v>879</v>
      </c>
      <c r="B1531" t="s">
        <v>497</v>
      </c>
      <c r="C1531" t="str">
        <f>IF(ISERROR(VLOOKUP(B1531,'Country category'!$A$3:$A$50,1,FALSE)),"non-SSA","sub-Saharan Africa")</f>
        <v>non-SSA</v>
      </c>
      <c r="D1531">
        <v>2008</v>
      </c>
      <c r="E1531">
        <v>38.799999999999997</v>
      </c>
    </row>
    <row r="1532" spans="1:5" hidden="1">
      <c r="A1532" t="s">
        <v>879</v>
      </c>
      <c r="B1532" t="s">
        <v>497</v>
      </c>
      <c r="C1532" t="str">
        <f>IF(ISERROR(VLOOKUP(B1532,'Country category'!$A$3:$A$50,1,FALSE)),"non-SSA","sub-Saharan Africa")</f>
        <v>non-SSA</v>
      </c>
      <c r="D1532">
        <v>2009</v>
      </c>
      <c r="E1532">
        <v>38.35</v>
      </c>
    </row>
    <row r="1533" spans="1:5" hidden="1">
      <c r="A1533" t="s">
        <v>879</v>
      </c>
      <c r="B1533" t="s">
        <v>497</v>
      </c>
      <c r="C1533" t="str">
        <f>IF(ISERROR(VLOOKUP(B1533,'Country category'!$A$3:$A$50,1,FALSE)),"non-SSA","sub-Saharan Africa")</f>
        <v>non-SSA</v>
      </c>
      <c r="D1533">
        <v>2010</v>
      </c>
      <c r="E1533">
        <v>37.9</v>
      </c>
    </row>
    <row r="1534" spans="1:5" hidden="1">
      <c r="A1534" t="s">
        <v>879</v>
      </c>
      <c r="B1534" t="s">
        <v>497</v>
      </c>
      <c r="C1534" t="str">
        <f>IF(ISERROR(VLOOKUP(B1534,'Country category'!$A$3:$A$50,1,FALSE)),"non-SSA","sub-Saharan Africa")</f>
        <v>non-SSA</v>
      </c>
      <c r="D1534">
        <v>2011</v>
      </c>
      <c r="E1534">
        <v>38.299999999999997</v>
      </c>
    </row>
    <row r="1535" spans="1:5" hidden="1">
      <c r="A1535" t="s">
        <v>879</v>
      </c>
      <c r="B1535" t="s">
        <v>497</v>
      </c>
      <c r="C1535" t="str">
        <f>IF(ISERROR(VLOOKUP(B1535,'Country category'!$A$3:$A$50,1,FALSE)),"non-SSA","sub-Saharan Africa")</f>
        <v>non-SSA</v>
      </c>
      <c r="D1535">
        <v>2012</v>
      </c>
      <c r="E1535">
        <v>40.700000000000003</v>
      </c>
    </row>
    <row r="1536" spans="1:5" hidden="1">
      <c r="A1536" t="s">
        <v>879</v>
      </c>
      <c r="B1536" t="s">
        <v>497</v>
      </c>
      <c r="C1536" t="str">
        <f>IF(ISERROR(VLOOKUP(B1536,'Country category'!$A$3:$A$50,1,FALSE)),"non-SSA","sub-Saharan Africa")</f>
        <v>non-SSA</v>
      </c>
      <c r="D1536">
        <v>2013</v>
      </c>
      <c r="E1536">
        <v>40.700000000000003</v>
      </c>
    </row>
    <row r="1537" spans="1:5" hidden="1">
      <c r="A1537" t="s">
        <v>879</v>
      </c>
      <c r="B1537" t="s">
        <v>497</v>
      </c>
      <c r="C1537" t="str">
        <f>IF(ISERROR(VLOOKUP(B1537,'Country category'!$A$3:$A$50,1,FALSE)),"non-SSA","sub-Saharan Africa")</f>
        <v>non-SSA</v>
      </c>
      <c r="D1537">
        <v>2014</v>
      </c>
      <c r="E1537">
        <v>40</v>
      </c>
    </row>
    <row r="1538" spans="1:5" hidden="1">
      <c r="A1538" t="s">
        <v>879</v>
      </c>
      <c r="B1538" t="s">
        <v>497</v>
      </c>
      <c r="C1538" t="str">
        <f>IF(ISERROR(VLOOKUP(B1538,'Country category'!$A$3:$A$50,1,FALSE)),"non-SSA","sub-Saharan Africa")</f>
        <v>non-SSA</v>
      </c>
      <c r="D1538">
        <v>2015</v>
      </c>
      <c r="E1538">
        <v>46.6</v>
      </c>
    </row>
    <row r="1539" spans="1:5" hidden="1">
      <c r="A1539" t="s">
        <v>879</v>
      </c>
      <c r="B1539" t="s">
        <v>497</v>
      </c>
      <c r="C1539" t="str">
        <f>IF(ISERROR(VLOOKUP(B1539,'Country category'!$A$3:$A$50,1,FALSE)),"non-SSA","sub-Saharan Africa")</f>
        <v>non-SSA</v>
      </c>
      <c r="D1539">
        <v>2016</v>
      </c>
      <c r="E1539">
        <v>47.7</v>
      </c>
    </row>
    <row r="1540" spans="1:5" hidden="1">
      <c r="A1540" t="s">
        <v>879</v>
      </c>
      <c r="B1540" t="s">
        <v>497</v>
      </c>
      <c r="C1540" t="str">
        <f>IF(ISERROR(VLOOKUP(B1540,'Country category'!$A$3:$A$50,1,FALSE)),"non-SSA","sub-Saharan Africa")</f>
        <v>non-SSA</v>
      </c>
      <c r="D1540">
        <v>2017</v>
      </c>
      <c r="E1540">
        <v>48.7</v>
      </c>
    </row>
    <row r="1541" spans="1:5" hidden="1">
      <c r="A1541" t="s">
        <v>879</v>
      </c>
      <c r="B1541" t="s">
        <v>497</v>
      </c>
      <c r="C1541" t="str">
        <f>IF(ISERROR(VLOOKUP(B1541,'Country category'!$A$3:$A$50,1,FALSE)),"non-SSA","sub-Saharan Africa")</f>
        <v>non-SSA</v>
      </c>
      <c r="D1541">
        <v>2018</v>
      </c>
      <c r="E1541">
        <v>49.900000000000013</v>
      </c>
    </row>
    <row r="1542" spans="1:5" hidden="1">
      <c r="A1542" t="s">
        <v>879</v>
      </c>
      <c r="B1542" t="s">
        <v>497</v>
      </c>
      <c r="C1542" t="str">
        <f>IF(ISERROR(VLOOKUP(B1542,'Country category'!$A$3:$A$50,1,FALSE)),"non-SSA","sub-Saharan Africa")</f>
        <v>non-SSA</v>
      </c>
      <c r="D1542">
        <v>2019</v>
      </c>
      <c r="E1542">
        <v>51</v>
      </c>
    </row>
    <row r="1543" spans="1:5" hidden="1">
      <c r="A1543" t="s">
        <v>879</v>
      </c>
      <c r="B1543" t="s">
        <v>497</v>
      </c>
      <c r="C1543" t="str">
        <f>IF(ISERROR(VLOOKUP(B1543,'Country category'!$A$3:$A$50,1,FALSE)),"non-SSA","sub-Saharan Africa")</f>
        <v>non-SSA</v>
      </c>
      <c r="D1543">
        <v>2020</v>
      </c>
      <c r="E1543">
        <v>50.4</v>
      </c>
    </row>
    <row r="1544" spans="1:5">
      <c r="A1544" t="s">
        <v>766</v>
      </c>
      <c r="B1544" t="s">
        <v>166</v>
      </c>
      <c r="C1544" t="str">
        <f>IF(ISERROR(VLOOKUP(B1544,'Country category'!$A$3:$A$50,1,FALSE)),"non-SSA","sub-Saharan Africa")</f>
        <v>sub-Saharan Africa</v>
      </c>
      <c r="D1544">
        <v>2006</v>
      </c>
      <c r="E1544">
        <v>52.8</v>
      </c>
    </row>
    <row r="1545" spans="1:5">
      <c r="A1545" t="s">
        <v>766</v>
      </c>
      <c r="B1545" t="s">
        <v>166</v>
      </c>
      <c r="C1545" t="str">
        <f>IF(ISERROR(VLOOKUP(B1545,'Country category'!$A$3:$A$50,1,FALSE)),"non-SSA","sub-Saharan Africa")</f>
        <v>sub-Saharan Africa</v>
      </c>
      <c r="D1545">
        <v>2007</v>
      </c>
      <c r="E1545">
        <v>53.85</v>
      </c>
    </row>
    <row r="1546" spans="1:5">
      <c r="A1546" t="s">
        <v>766</v>
      </c>
      <c r="B1546" t="s">
        <v>166</v>
      </c>
      <c r="C1546" t="str">
        <f>IF(ISERROR(VLOOKUP(B1546,'Country category'!$A$3:$A$50,1,FALSE)),"non-SSA","sub-Saharan Africa")</f>
        <v>sub-Saharan Africa</v>
      </c>
      <c r="D1546">
        <v>2008</v>
      </c>
      <c r="E1546">
        <v>54.900000000000013</v>
      </c>
    </row>
    <row r="1547" spans="1:5">
      <c r="A1547" t="s">
        <v>766</v>
      </c>
      <c r="B1547" t="s">
        <v>166</v>
      </c>
      <c r="C1547" t="str">
        <f>IF(ISERROR(VLOOKUP(B1547,'Country category'!$A$3:$A$50,1,FALSE)),"non-SSA","sub-Saharan Africa")</f>
        <v>sub-Saharan Africa</v>
      </c>
      <c r="D1547">
        <v>2009</v>
      </c>
      <c r="E1547">
        <v>51.95</v>
      </c>
    </row>
    <row r="1548" spans="1:5">
      <c r="A1548" t="s">
        <v>766</v>
      </c>
      <c r="B1548" t="s">
        <v>166</v>
      </c>
      <c r="C1548" t="str">
        <f>IF(ISERROR(VLOOKUP(B1548,'Country category'!$A$3:$A$50,1,FALSE)),"non-SSA","sub-Saharan Africa")</f>
        <v>sub-Saharan Africa</v>
      </c>
      <c r="D1548">
        <v>2010</v>
      </c>
      <c r="E1548">
        <v>49</v>
      </c>
    </row>
    <row r="1549" spans="1:5">
      <c r="A1549" t="s">
        <v>766</v>
      </c>
      <c r="B1549" t="s">
        <v>166</v>
      </c>
      <c r="C1549" t="str">
        <f>IF(ISERROR(VLOOKUP(B1549,'Country category'!$A$3:$A$50,1,FALSE)),"non-SSA","sub-Saharan Africa")</f>
        <v>sub-Saharan Africa</v>
      </c>
      <c r="D1549">
        <v>2011</v>
      </c>
      <c r="E1549">
        <v>49</v>
      </c>
    </row>
    <row r="1550" spans="1:5">
      <c r="A1550" t="s">
        <v>766</v>
      </c>
      <c r="B1550" t="s">
        <v>166</v>
      </c>
      <c r="C1550" t="str">
        <f>IF(ISERROR(VLOOKUP(B1550,'Country category'!$A$3:$A$50,1,FALSE)),"non-SSA","sub-Saharan Africa")</f>
        <v>sub-Saharan Africa</v>
      </c>
      <c r="D1550">
        <v>2012</v>
      </c>
      <c r="E1550">
        <v>48.8</v>
      </c>
    </row>
    <row r="1551" spans="1:5">
      <c r="A1551" t="s">
        <v>766</v>
      </c>
      <c r="B1551" t="s">
        <v>166</v>
      </c>
      <c r="C1551" t="str">
        <f>IF(ISERROR(VLOOKUP(B1551,'Country category'!$A$3:$A$50,1,FALSE)),"non-SSA","sub-Saharan Africa")</f>
        <v>sub-Saharan Africa</v>
      </c>
      <c r="D1551">
        <v>2013</v>
      </c>
      <c r="E1551">
        <v>47.7</v>
      </c>
    </row>
    <row r="1552" spans="1:5">
      <c r="A1552" t="s">
        <v>766</v>
      </c>
      <c r="B1552" t="s">
        <v>166</v>
      </c>
      <c r="C1552" t="str">
        <f>IF(ISERROR(VLOOKUP(B1552,'Country category'!$A$3:$A$50,1,FALSE)),"non-SSA","sub-Saharan Africa")</f>
        <v>sub-Saharan Africa</v>
      </c>
      <c r="D1552">
        <v>2014</v>
      </c>
      <c r="E1552">
        <v>46.6</v>
      </c>
    </row>
    <row r="1553" spans="1:5">
      <c r="A1553" t="s">
        <v>766</v>
      </c>
      <c r="B1553" t="s">
        <v>166</v>
      </c>
      <c r="C1553" t="str">
        <f>IF(ISERROR(VLOOKUP(B1553,'Country category'!$A$3:$A$50,1,FALSE)),"non-SSA","sub-Saharan Africa")</f>
        <v>sub-Saharan Africa</v>
      </c>
      <c r="D1553">
        <v>2015</v>
      </c>
      <c r="E1553">
        <v>46</v>
      </c>
    </row>
    <row r="1554" spans="1:5">
      <c r="A1554" t="s">
        <v>766</v>
      </c>
      <c r="B1554" t="s">
        <v>166</v>
      </c>
      <c r="C1554" t="str">
        <f>IF(ISERROR(VLOOKUP(B1554,'Country category'!$A$3:$A$50,1,FALSE)),"non-SSA","sub-Saharan Africa")</f>
        <v>sub-Saharan Africa</v>
      </c>
      <c r="D1554">
        <v>2016</v>
      </c>
      <c r="E1554">
        <v>40.200000000000003</v>
      </c>
    </row>
    <row r="1555" spans="1:5">
      <c r="A1555" t="s">
        <v>766</v>
      </c>
      <c r="B1555" t="s">
        <v>166</v>
      </c>
      <c r="C1555" t="str">
        <f>IF(ISERROR(VLOOKUP(B1555,'Country category'!$A$3:$A$50,1,FALSE)),"non-SSA","sub-Saharan Africa")</f>
        <v>sub-Saharan Africa</v>
      </c>
      <c r="D1555">
        <v>2017</v>
      </c>
      <c r="E1555">
        <v>40.200000000000003</v>
      </c>
    </row>
    <row r="1556" spans="1:5">
      <c r="A1556" t="s">
        <v>766</v>
      </c>
      <c r="B1556" t="s">
        <v>166</v>
      </c>
      <c r="C1556" t="str">
        <f>IF(ISERROR(VLOOKUP(B1556,'Country category'!$A$3:$A$50,1,FALSE)),"non-SSA","sub-Saharan Africa")</f>
        <v>sub-Saharan Africa</v>
      </c>
      <c r="D1556">
        <v>2018</v>
      </c>
      <c r="E1556">
        <v>38.5</v>
      </c>
    </row>
    <row r="1557" spans="1:5">
      <c r="A1557" t="s">
        <v>766</v>
      </c>
      <c r="B1557" t="s">
        <v>166</v>
      </c>
      <c r="C1557" t="str">
        <f>IF(ISERROR(VLOOKUP(B1557,'Country category'!$A$3:$A$50,1,FALSE)),"non-SSA","sub-Saharan Africa")</f>
        <v>sub-Saharan Africa</v>
      </c>
      <c r="D1557">
        <v>2019</v>
      </c>
      <c r="E1557">
        <v>36.5</v>
      </c>
    </row>
    <row r="1558" spans="1:5">
      <c r="A1558" t="s">
        <v>766</v>
      </c>
      <c r="B1558" t="s">
        <v>166</v>
      </c>
      <c r="C1558" t="str">
        <f>IF(ISERROR(VLOOKUP(B1558,'Country category'!$A$3:$A$50,1,FALSE)),"non-SSA","sub-Saharan Africa")</f>
        <v>sub-Saharan Africa</v>
      </c>
      <c r="D1558">
        <v>2020</v>
      </c>
      <c r="E1558">
        <v>35.099999999999987</v>
      </c>
    </row>
    <row r="1559" spans="1:5" hidden="1">
      <c r="A1559" t="s">
        <v>880</v>
      </c>
      <c r="B1559" t="s">
        <v>519</v>
      </c>
      <c r="C1559" t="str">
        <f>IF(ISERROR(VLOOKUP(B1559,'Country category'!$A$3:$A$50,1,FALSE)),"non-SSA","sub-Saharan Africa")</f>
        <v>non-SSA</v>
      </c>
      <c r="D1559">
        <v>2006</v>
      </c>
      <c r="E1559">
        <v>17.7</v>
      </c>
    </row>
    <row r="1560" spans="1:5" hidden="1">
      <c r="A1560" t="s">
        <v>880</v>
      </c>
      <c r="B1560" t="s">
        <v>519</v>
      </c>
      <c r="C1560" t="str">
        <f>IF(ISERROR(VLOOKUP(B1560,'Country category'!$A$3:$A$50,1,FALSE)),"non-SSA","sub-Saharan Africa")</f>
        <v>non-SSA</v>
      </c>
      <c r="D1560">
        <v>2007</v>
      </c>
      <c r="E1560">
        <v>17.7</v>
      </c>
    </row>
    <row r="1561" spans="1:5" hidden="1">
      <c r="A1561" t="s">
        <v>880</v>
      </c>
      <c r="B1561" t="s">
        <v>519</v>
      </c>
      <c r="C1561" t="str">
        <f>IF(ISERROR(VLOOKUP(B1561,'Country category'!$A$3:$A$50,1,FALSE)),"non-SSA","sub-Saharan Africa")</f>
        <v>non-SSA</v>
      </c>
      <c r="D1561">
        <v>2008</v>
      </c>
      <c r="E1561">
        <v>17.7</v>
      </c>
    </row>
    <row r="1562" spans="1:5" hidden="1">
      <c r="A1562" t="s">
        <v>880</v>
      </c>
      <c r="B1562" t="s">
        <v>519</v>
      </c>
      <c r="C1562" t="str">
        <f>IF(ISERROR(VLOOKUP(B1562,'Country category'!$A$3:$A$50,1,FALSE)),"non-SSA","sub-Saharan Africa")</f>
        <v>non-SSA</v>
      </c>
      <c r="D1562">
        <v>2009</v>
      </c>
      <c r="E1562">
        <v>17.7</v>
      </c>
    </row>
    <row r="1563" spans="1:5" hidden="1">
      <c r="A1563" t="s">
        <v>880</v>
      </c>
      <c r="B1563" t="s">
        <v>519</v>
      </c>
      <c r="C1563" t="str">
        <f>IF(ISERROR(VLOOKUP(B1563,'Country category'!$A$3:$A$50,1,FALSE)),"non-SSA","sub-Saharan Africa")</f>
        <v>non-SSA</v>
      </c>
      <c r="D1563">
        <v>2010</v>
      </c>
      <c r="E1563">
        <v>17.7</v>
      </c>
    </row>
    <row r="1564" spans="1:5" hidden="1">
      <c r="A1564" t="s">
        <v>880</v>
      </c>
      <c r="B1564" t="s">
        <v>519</v>
      </c>
      <c r="C1564" t="str">
        <f>IF(ISERROR(VLOOKUP(B1564,'Country category'!$A$3:$A$50,1,FALSE)),"non-SSA","sub-Saharan Africa")</f>
        <v>non-SSA</v>
      </c>
      <c r="D1564">
        <v>2011</v>
      </c>
      <c r="E1564">
        <v>17.7</v>
      </c>
    </row>
    <row r="1565" spans="1:5" hidden="1">
      <c r="A1565" t="s">
        <v>880</v>
      </c>
      <c r="B1565" t="s">
        <v>519</v>
      </c>
      <c r="C1565" t="str">
        <f>IF(ISERROR(VLOOKUP(B1565,'Country category'!$A$3:$A$50,1,FALSE)),"non-SSA","sub-Saharan Africa")</f>
        <v>non-SSA</v>
      </c>
      <c r="D1565">
        <v>2012</v>
      </c>
      <c r="E1565">
        <v>23.5</v>
      </c>
    </row>
    <row r="1566" spans="1:5" hidden="1">
      <c r="A1566" t="s">
        <v>880</v>
      </c>
      <c r="B1566" t="s">
        <v>519</v>
      </c>
      <c r="C1566" t="str">
        <f>IF(ISERROR(VLOOKUP(B1566,'Country category'!$A$3:$A$50,1,FALSE)),"non-SSA","sub-Saharan Africa")</f>
        <v>non-SSA</v>
      </c>
      <c r="D1566">
        <v>2013</v>
      </c>
      <c r="E1566">
        <v>27.6</v>
      </c>
    </row>
    <row r="1567" spans="1:5" hidden="1">
      <c r="A1567" t="s">
        <v>880</v>
      </c>
      <c r="B1567" t="s">
        <v>519</v>
      </c>
      <c r="C1567" t="str">
        <f>IF(ISERROR(VLOOKUP(B1567,'Country category'!$A$3:$A$50,1,FALSE)),"non-SSA","sub-Saharan Africa")</f>
        <v>non-SSA</v>
      </c>
      <c r="D1567">
        <v>2014</v>
      </c>
      <c r="E1567">
        <v>30.5</v>
      </c>
    </row>
    <row r="1568" spans="1:5" hidden="1">
      <c r="A1568" t="s">
        <v>880</v>
      </c>
      <c r="B1568" t="s">
        <v>519</v>
      </c>
      <c r="C1568" t="str">
        <f>IF(ISERROR(VLOOKUP(B1568,'Country category'!$A$3:$A$50,1,FALSE)),"non-SSA","sub-Saharan Africa")</f>
        <v>non-SSA</v>
      </c>
      <c r="D1568">
        <v>2015</v>
      </c>
      <c r="E1568">
        <v>41.4</v>
      </c>
    </row>
    <row r="1569" spans="1:5" hidden="1">
      <c r="A1569" t="s">
        <v>880</v>
      </c>
      <c r="B1569" t="s">
        <v>519</v>
      </c>
      <c r="C1569" t="str">
        <f>IF(ISERROR(VLOOKUP(B1569,'Country category'!$A$3:$A$50,1,FALSE)),"non-SSA","sub-Saharan Africa")</f>
        <v>non-SSA</v>
      </c>
      <c r="D1569">
        <v>2016</v>
      </c>
      <c r="E1569">
        <v>42</v>
      </c>
    </row>
    <row r="1570" spans="1:5" hidden="1">
      <c r="A1570" t="s">
        <v>880</v>
      </c>
      <c r="B1570" t="s">
        <v>519</v>
      </c>
      <c r="C1570" t="str">
        <f>IF(ISERROR(VLOOKUP(B1570,'Country category'!$A$3:$A$50,1,FALSE)),"non-SSA","sub-Saharan Africa")</f>
        <v>non-SSA</v>
      </c>
      <c r="D1570">
        <v>2017</v>
      </c>
      <c r="E1570">
        <v>38.299999999999997</v>
      </c>
    </row>
    <row r="1571" spans="1:5" hidden="1">
      <c r="A1571" t="s">
        <v>880</v>
      </c>
      <c r="B1571" t="s">
        <v>519</v>
      </c>
      <c r="C1571" t="str">
        <f>IF(ISERROR(VLOOKUP(B1571,'Country category'!$A$3:$A$50,1,FALSE)),"non-SSA","sub-Saharan Africa")</f>
        <v>non-SSA</v>
      </c>
      <c r="D1571">
        <v>2018</v>
      </c>
      <c r="E1571">
        <v>38.299999999999997</v>
      </c>
    </row>
    <row r="1572" spans="1:5" hidden="1">
      <c r="A1572" t="s">
        <v>880</v>
      </c>
      <c r="B1572" t="s">
        <v>519</v>
      </c>
      <c r="C1572" t="str">
        <f>IF(ISERROR(VLOOKUP(B1572,'Country category'!$A$3:$A$50,1,FALSE)),"non-SSA","sub-Saharan Africa")</f>
        <v>non-SSA</v>
      </c>
      <c r="D1572">
        <v>2019</v>
      </c>
      <c r="E1572">
        <v>35.5</v>
      </c>
    </row>
    <row r="1573" spans="1:5" hidden="1">
      <c r="A1573" t="s">
        <v>880</v>
      </c>
      <c r="B1573" t="s">
        <v>519</v>
      </c>
      <c r="C1573" t="str">
        <f>IF(ISERROR(VLOOKUP(B1573,'Country category'!$A$3:$A$50,1,FALSE)),"non-SSA","sub-Saharan Africa")</f>
        <v>non-SSA</v>
      </c>
      <c r="D1573">
        <v>2020</v>
      </c>
      <c r="E1573">
        <v>30.4</v>
      </c>
    </row>
    <row r="1574" spans="1:5">
      <c r="A1574" t="s">
        <v>767</v>
      </c>
      <c r="B1574" t="s">
        <v>167</v>
      </c>
      <c r="C1574" t="str">
        <f>IF(ISERROR(VLOOKUP(B1574,'Country category'!$A$3:$A$50,1,FALSE)),"non-SSA","sub-Saharan Africa")</f>
        <v>sub-Saharan Africa</v>
      </c>
      <c r="D1574">
        <v>2006</v>
      </c>
      <c r="E1574">
        <v>65.400000000000006</v>
      </c>
    </row>
    <row r="1575" spans="1:5">
      <c r="A1575" t="s">
        <v>767</v>
      </c>
      <c r="B1575" t="s">
        <v>167</v>
      </c>
      <c r="C1575" t="str">
        <f>IF(ISERROR(VLOOKUP(B1575,'Country category'!$A$3:$A$50,1,FALSE)),"non-SSA","sub-Saharan Africa")</f>
        <v>sub-Saharan Africa</v>
      </c>
      <c r="D1575">
        <v>2007</v>
      </c>
      <c r="E1575">
        <v>65.099999999999994</v>
      </c>
    </row>
    <row r="1576" spans="1:5">
      <c r="A1576" t="s">
        <v>767</v>
      </c>
      <c r="B1576" t="s">
        <v>167</v>
      </c>
      <c r="C1576" t="str">
        <f>IF(ISERROR(VLOOKUP(B1576,'Country category'!$A$3:$A$50,1,FALSE)),"non-SSA","sub-Saharan Africa")</f>
        <v>sub-Saharan Africa</v>
      </c>
      <c r="D1576">
        <v>2008</v>
      </c>
      <c r="E1576">
        <v>64.800000000000011</v>
      </c>
    </row>
    <row r="1577" spans="1:5">
      <c r="A1577" t="s">
        <v>767</v>
      </c>
      <c r="B1577" t="s">
        <v>167</v>
      </c>
      <c r="C1577" t="str">
        <f>IF(ISERROR(VLOOKUP(B1577,'Country category'!$A$3:$A$50,1,FALSE)),"non-SSA","sub-Saharan Africa")</f>
        <v>sub-Saharan Africa</v>
      </c>
      <c r="D1577">
        <v>2009</v>
      </c>
      <c r="E1577">
        <v>63.55</v>
      </c>
    </row>
    <row r="1578" spans="1:5">
      <c r="A1578" t="s">
        <v>767</v>
      </c>
      <c r="B1578" t="s">
        <v>167</v>
      </c>
      <c r="C1578" t="str">
        <f>IF(ISERROR(VLOOKUP(B1578,'Country category'!$A$3:$A$50,1,FALSE)),"non-SSA","sub-Saharan Africa")</f>
        <v>sub-Saharan Africa</v>
      </c>
      <c r="D1578">
        <v>2010</v>
      </c>
      <c r="E1578">
        <v>62.3</v>
      </c>
    </row>
    <row r="1579" spans="1:5">
      <c r="A1579" t="s">
        <v>767</v>
      </c>
      <c r="B1579" t="s">
        <v>167</v>
      </c>
      <c r="C1579" t="str">
        <f>IF(ISERROR(VLOOKUP(B1579,'Country category'!$A$3:$A$50,1,FALSE)),"non-SSA","sub-Saharan Africa")</f>
        <v>sub-Saharan Africa</v>
      </c>
      <c r="D1579">
        <v>2011</v>
      </c>
      <c r="E1579">
        <v>62.400000000000013</v>
      </c>
    </row>
    <row r="1580" spans="1:5">
      <c r="A1580" t="s">
        <v>767</v>
      </c>
      <c r="B1580" t="s">
        <v>167</v>
      </c>
      <c r="C1580" t="str">
        <f>IF(ISERROR(VLOOKUP(B1580,'Country category'!$A$3:$A$50,1,FALSE)),"non-SSA","sub-Saharan Africa")</f>
        <v>sub-Saharan Africa</v>
      </c>
      <c r="D1580">
        <v>2012</v>
      </c>
      <c r="E1580">
        <v>62.400000000000013</v>
      </c>
    </row>
    <row r="1581" spans="1:5">
      <c r="A1581" t="s">
        <v>767</v>
      </c>
      <c r="B1581" t="s">
        <v>167</v>
      </c>
      <c r="C1581" t="str">
        <f>IF(ISERROR(VLOOKUP(B1581,'Country category'!$A$3:$A$50,1,FALSE)),"non-SSA","sub-Saharan Africa")</f>
        <v>sub-Saharan Africa</v>
      </c>
      <c r="D1581">
        <v>2013</v>
      </c>
      <c r="E1581">
        <v>62.400000000000013</v>
      </c>
    </row>
    <row r="1582" spans="1:5">
      <c r="A1582" t="s">
        <v>767</v>
      </c>
      <c r="B1582" t="s">
        <v>167</v>
      </c>
      <c r="C1582" t="str">
        <f>IF(ISERROR(VLOOKUP(B1582,'Country category'!$A$3:$A$50,1,FALSE)),"non-SSA","sub-Saharan Africa")</f>
        <v>sub-Saharan Africa</v>
      </c>
      <c r="D1582">
        <v>2014</v>
      </c>
      <c r="E1582">
        <v>62.400000000000013</v>
      </c>
    </row>
    <row r="1583" spans="1:5">
      <c r="A1583" t="s">
        <v>767</v>
      </c>
      <c r="B1583" t="s">
        <v>167</v>
      </c>
      <c r="C1583" t="str">
        <f>IF(ISERROR(VLOOKUP(B1583,'Country category'!$A$3:$A$50,1,FALSE)),"non-SSA","sub-Saharan Africa")</f>
        <v>sub-Saharan Africa</v>
      </c>
      <c r="D1583">
        <v>2015</v>
      </c>
      <c r="E1583">
        <v>63.099999999999987</v>
      </c>
    </row>
    <row r="1584" spans="1:5">
      <c r="A1584" t="s">
        <v>767</v>
      </c>
      <c r="B1584" t="s">
        <v>167</v>
      </c>
      <c r="C1584" t="str">
        <f>IF(ISERROR(VLOOKUP(B1584,'Country category'!$A$3:$A$50,1,FALSE)),"non-SSA","sub-Saharan Africa")</f>
        <v>sub-Saharan Africa</v>
      </c>
      <c r="D1584">
        <v>2016</v>
      </c>
      <c r="E1584">
        <v>63.099999999999987</v>
      </c>
    </row>
    <row r="1585" spans="1:5">
      <c r="A1585" t="s">
        <v>767</v>
      </c>
      <c r="B1585" t="s">
        <v>167</v>
      </c>
      <c r="C1585" t="str">
        <f>IF(ISERROR(VLOOKUP(B1585,'Country category'!$A$3:$A$50,1,FALSE)),"non-SSA","sub-Saharan Africa")</f>
        <v>sub-Saharan Africa</v>
      </c>
      <c r="D1585">
        <v>2017</v>
      </c>
      <c r="E1585">
        <v>63.099999999999987</v>
      </c>
    </row>
    <row r="1586" spans="1:5">
      <c r="A1586" t="s">
        <v>767</v>
      </c>
      <c r="B1586" t="s">
        <v>167</v>
      </c>
      <c r="C1586" t="str">
        <f>IF(ISERROR(VLOOKUP(B1586,'Country category'!$A$3:$A$50,1,FALSE)),"non-SSA","sub-Saharan Africa")</f>
        <v>sub-Saharan Africa</v>
      </c>
      <c r="D1586">
        <v>2018</v>
      </c>
      <c r="E1586">
        <v>62.5</v>
      </c>
    </row>
    <row r="1587" spans="1:5">
      <c r="A1587" t="s">
        <v>767</v>
      </c>
      <c r="B1587" t="s">
        <v>167</v>
      </c>
      <c r="C1587" t="str">
        <f>IF(ISERROR(VLOOKUP(B1587,'Country category'!$A$3:$A$50,1,FALSE)),"non-SSA","sub-Saharan Africa")</f>
        <v>sub-Saharan Africa</v>
      </c>
      <c r="D1587">
        <v>2019</v>
      </c>
      <c r="E1587">
        <v>64.3</v>
      </c>
    </row>
    <row r="1588" spans="1:5">
      <c r="A1588" t="s">
        <v>767</v>
      </c>
      <c r="B1588" t="s">
        <v>167</v>
      </c>
      <c r="C1588" t="str">
        <f>IF(ISERROR(VLOOKUP(B1588,'Country category'!$A$3:$A$50,1,FALSE)),"non-SSA","sub-Saharan Africa")</f>
        <v>sub-Saharan Africa</v>
      </c>
      <c r="D1588">
        <v>2020</v>
      </c>
      <c r="E1588">
        <v>65.199999999999989</v>
      </c>
    </row>
    <row r="1589" spans="1:5" hidden="1">
      <c r="A1589" t="s">
        <v>881</v>
      </c>
      <c r="B1589" t="s">
        <v>548</v>
      </c>
      <c r="C1589" t="str">
        <f>IF(ISERROR(VLOOKUP(B1589,'Country category'!$A$3:$A$50,1,FALSE)),"non-SSA","sub-Saharan Africa")</f>
        <v>non-SSA</v>
      </c>
      <c r="D1589">
        <v>2006</v>
      </c>
      <c r="E1589">
        <v>34.200000000000003</v>
      </c>
    </row>
    <row r="1590" spans="1:5" hidden="1">
      <c r="A1590" t="s">
        <v>881</v>
      </c>
      <c r="B1590" t="s">
        <v>548</v>
      </c>
      <c r="C1590" t="str">
        <f>IF(ISERROR(VLOOKUP(B1590,'Country category'!$A$3:$A$50,1,FALSE)),"non-SSA","sub-Saharan Africa")</f>
        <v>non-SSA</v>
      </c>
      <c r="D1590">
        <v>2007</v>
      </c>
      <c r="E1590">
        <v>37.35</v>
      </c>
    </row>
    <row r="1591" spans="1:5" hidden="1">
      <c r="A1591" t="s">
        <v>881</v>
      </c>
      <c r="B1591" t="s">
        <v>548</v>
      </c>
      <c r="C1591" t="str">
        <f>IF(ISERROR(VLOOKUP(B1591,'Country category'!$A$3:$A$50,1,FALSE)),"non-SSA","sub-Saharan Africa")</f>
        <v>non-SSA</v>
      </c>
      <c r="D1591">
        <v>2008</v>
      </c>
      <c r="E1591">
        <v>40.5</v>
      </c>
    </row>
    <row r="1592" spans="1:5" hidden="1">
      <c r="A1592" t="s">
        <v>881</v>
      </c>
      <c r="B1592" t="s">
        <v>548</v>
      </c>
      <c r="C1592" t="str">
        <f>IF(ISERROR(VLOOKUP(B1592,'Country category'!$A$3:$A$50,1,FALSE)),"non-SSA","sub-Saharan Africa")</f>
        <v>non-SSA</v>
      </c>
      <c r="D1592">
        <v>2009</v>
      </c>
      <c r="E1592">
        <v>41.45</v>
      </c>
    </row>
    <row r="1593" spans="1:5" hidden="1">
      <c r="A1593" t="s">
        <v>881</v>
      </c>
      <c r="B1593" t="s">
        <v>548</v>
      </c>
      <c r="C1593" t="str">
        <f>IF(ISERROR(VLOOKUP(B1593,'Country category'!$A$3:$A$50,1,FALSE)),"non-SSA","sub-Saharan Africa")</f>
        <v>non-SSA</v>
      </c>
      <c r="D1593">
        <v>2010</v>
      </c>
      <c r="E1593">
        <v>42.400000000000013</v>
      </c>
    </row>
    <row r="1594" spans="1:5" hidden="1">
      <c r="A1594" t="s">
        <v>881</v>
      </c>
      <c r="B1594" t="s">
        <v>548</v>
      </c>
      <c r="C1594" t="str">
        <f>IF(ISERROR(VLOOKUP(B1594,'Country category'!$A$3:$A$50,1,FALSE)),"non-SSA","sub-Saharan Africa")</f>
        <v>non-SSA</v>
      </c>
      <c r="D1594">
        <v>2011</v>
      </c>
      <c r="E1594">
        <v>42.400000000000013</v>
      </c>
    </row>
    <row r="1595" spans="1:5" hidden="1">
      <c r="A1595" t="s">
        <v>881</v>
      </c>
      <c r="B1595" t="s">
        <v>548</v>
      </c>
      <c r="C1595" t="str">
        <f>IF(ISERROR(VLOOKUP(B1595,'Country category'!$A$3:$A$50,1,FALSE)),"non-SSA","sub-Saharan Africa")</f>
        <v>non-SSA</v>
      </c>
      <c r="D1595">
        <v>2012</v>
      </c>
      <c r="E1595">
        <v>41.6</v>
      </c>
    </row>
    <row r="1596" spans="1:5" hidden="1">
      <c r="A1596" t="s">
        <v>881</v>
      </c>
      <c r="B1596" t="s">
        <v>548</v>
      </c>
      <c r="C1596" t="str">
        <f>IF(ISERROR(VLOOKUP(B1596,'Country category'!$A$3:$A$50,1,FALSE)),"non-SSA","sub-Saharan Africa")</f>
        <v>non-SSA</v>
      </c>
      <c r="D1596">
        <v>2013</v>
      </c>
      <c r="E1596">
        <v>47.7</v>
      </c>
    </row>
    <row r="1597" spans="1:5" hidden="1">
      <c r="A1597" t="s">
        <v>881</v>
      </c>
      <c r="B1597" t="s">
        <v>548</v>
      </c>
      <c r="C1597" t="str">
        <f>IF(ISERROR(VLOOKUP(B1597,'Country category'!$A$3:$A$50,1,FALSE)),"non-SSA","sub-Saharan Africa")</f>
        <v>non-SSA</v>
      </c>
      <c r="D1597">
        <v>2014</v>
      </c>
      <c r="E1597">
        <v>47.7</v>
      </c>
    </row>
    <row r="1598" spans="1:5" hidden="1">
      <c r="A1598" t="s">
        <v>881</v>
      </c>
      <c r="B1598" t="s">
        <v>548</v>
      </c>
      <c r="C1598" t="str">
        <f>IF(ISERROR(VLOOKUP(B1598,'Country category'!$A$3:$A$50,1,FALSE)),"non-SSA","sub-Saharan Africa")</f>
        <v>non-SSA</v>
      </c>
      <c r="D1598">
        <v>2015</v>
      </c>
      <c r="E1598">
        <v>47.7</v>
      </c>
    </row>
    <row r="1599" spans="1:5" hidden="1">
      <c r="A1599" t="s">
        <v>881</v>
      </c>
      <c r="B1599" t="s">
        <v>548</v>
      </c>
      <c r="C1599" t="str">
        <f>IF(ISERROR(VLOOKUP(B1599,'Country category'!$A$3:$A$50,1,FALSE)),"non-SSA","sub-Saharan Africa")</f>
        <v>non-SSA</v>
      </c>
      <c r="D1599">
        <v>2016</v>
      </c>
      <c r="E1599">
        <v>48.6</v>
      </c>
    </row>
    <row r="1600" spans="1:5" hidden="1">
      <c r="A1600" t="s">
        <v>881</v>
      </c>
      <c r="B1600" t="s">
        <v>548</v>
      </c>
      <c r="C1600" t="str">
        <f>IF(ISERROR(VLOOKUP(B1600,'Country category'!$A$3:$A$50,1,FALSE)),"non-SSA","sub-Saharan Africa")</f>
        <v>non-SSA</v>
      </c>
      <c r="D1600">
        <v>2017</v>
      </c>
      <c r="E1600">
        <v>51.8</v>
      </c>
    </row>
    <row r="1601" spans="1:5" hidden="1">
      <c r="A1601" t="s">
        <v>881</v>
      </c>
      <c r="B1601" t="s">
        <v>548</v>
      </c>
      <c r="C1601" t="str">
        <f>IF(ISERROR(VLOOKUP(B1601,'Country category'!$A$3:$A$50,1,FALSE)),"non-SSA","sub-Saharan Africa")</f>
        <v>non-SSA</v>
      </c>
      <c r="D1601">
        <v>2018</v>
      </c>
      <c r="E1601">
        <v>51.8</v>
      </c>
    </row>
    <row r="1602" spans="1:5" hidden="1">
      <c r="A1602" t="s">
        <v>881</v>
      </c>
      <c r="B1602" t="s">
        <v>548</v>
      </c>
      <c r="C1602" t="str">
        <f>IF(ISERROR(VLOOKUP(B1602,'Country category'!$A$3:$A$50,1,FALSE)),"non-SSA","sub-Saharan Africa")</f>
        <v>non-SSA</v>
      </c>
      <c r="D1602">
        <v>2019</v>
      </c>
      <c r="E1602">
        <v>52.8</v>
      </c>
    </row>
    <row r="1603" spans="1:5" hidden="1">
      <c r="A1603" t="s">
        <v>881</v>
      </c>
      <c r="B1603" t="s">
        <v>548</v>
      </c>
      <c r="C1603" t="str">
        <f>IF(ISERROR(VLOOKUP(B1603,'Country category'!$A$3:$A$50,1,FALSE)),"non-SSA","sub-Saharan Africa")</f>
        <v>non-SSA</v>
      </c>
      <c r="D1603">
        <v>2020</v>
      </c>
      <c r="E1603">
        <v>52.2</v>
      </c>
    </row>
    <row r="1604" spans="1:5" hidden="1">
      <c r="A1604" t="s">
        <v>882</v>
      </c>
      <c r="B1604" t="s">
        <v>544</v>
      </c>
      <c r="C1604" t="str">
        <f>IF(ISERROR(VLOOKUP(B1604,'Country category'!$A$3:$A$50,1,FALSE)),"non-SSA","sub-Saharan Africa")</f>
        <v>non-SSA</v>
      </c>
      <c r="D1604">
        <v>2006</v>
      </c>
      <c r="E1604">
        <v>96.6</v>
      </c>
    </row>
    <row r="1605" spans="1:5" hidden="1">
      <c r="A1605" t="s">
        <v>882</v>
      </c>
      <c r="B1605" t="s">
        <v>544</v>
      </c>
      <c r="C1605" t="str">
        <f>IF(ISERROR(VLOOKUP(B1605,'Country category'!$A$3:$A$50,1,FALSE)),"non-SSA","sub-Saharan Africa")</f>
        <v>non-SSA</v>
      </c>
      <c r="D1605">
        <v>2007</v>
      </c>
      <c r="E1605">
        <v>95.95</v>
      </c>
    </row>
    <row r="1606" spans="1:5" hidden="1">
      <c r="A1606" t="s">
        <v>882</v>
      </c>
      <c r="B1606" t="s">
        <v>544</v>
      </c>
      <c r="C1606" t="str">
        <f>IF(ISERROR(VLOOKUP(B1606,'Country category'!$A$3:$A$50,1,FALSE)),"non-SSA","sub-Saharan Africa")</f>
        <v>non-SSA</v>
      </c>
      <c r="D1606">
        <v>2008</v>
      </c>
      <c r="E1606">
        <v>95.3</v>
      </c>
    </row>
    <row r="1607" spans="1:5" hidden="1">
      <c r="A1607" t="s">
        <v>882</v>
      </c>
      <c r="B1607" t="s">
        <v>544</v>
      </c>
      <c r="C1607" t="str">
        <f>IF(ISERROR(VLOOKUP(B1607,'Country category'!$A$3:$A$50,1,FALSE)),"non-SSA","sub-Saharan Africa")</f>
        <v>non-SSA</v>
      </c>
      <c r="D1607">
        <v>2009</v>
      </c>
      <c r="E1607">
        <v>92.6</v>
      </c>
    </row>
    <row r="1608" spans="1:5" hidden="1">
      <c r="A1608" t="s">
        <v>882</v>
      </c>
      <c r="B1608" t="s">
        <v>544</v>
      </c>
      <c r="C1608" t="str">
        <f>IF(ISERROR(VLOOKUP(B1608,'Country category'!$A$3:$A$50,1,FALSE)),"non-SSA","sub-Saharan Africa")</f>
        <v>non-SSA</v>
      </c>
      <c r="D1608">
        <v>2010</v>
      </c>
      <c r="E1608">
        <v>89.9</v>
      </c>
    </row>
    <row r="1609" spans="1:5" hidden="1">
      <c r="A1609" t="s">
        <v>882</v>
      </c>
      <c r="B1609" t="s">
        <v>544</v>
      </c>
      <c r="C1609" t="str">
        <f>IF(ISERROR(VLOOKUP(B1609,'Country category'!$A$3:$A$50,1,FALSE)),"non-SSA","sub-Saharan Africa")</f>
        <v>non-SSA</v>
      </c>
      <c r="D1609">
        <v>2011</v>
      </c>
      <c r="E1609">
        <v>89.9</v>
      </c>
    </row>
    <row r="1610" spans="1:5" hidden="1">
      <c r="A1610" t="s">
        <v>882</v>
      </c>
      <c r="B1610" t="s">
        <v>544</v>
      </c>
      <c r="C1610" t="str">
        <f>IF(ISERROR(VLOOKUP(B1610,'Country category'!$A$3:$A$50,1,FALSE)),"non-SSA","sub-Saharan Africa")</f>
        <v>non-SSA</v>
      </c>
      <c r="D1610">
        <v>2012</v>
      </c>
      <c r="E1610">
        <v>89.9</v>
      </c>
    </row>
    <row r="1611" spans="1:5" hidden="1">
      <c r="A1611" t="s">
        <v>882</v>
      </c>
      <c r="B1611" t="s">
        <v>544</v>
      </c>
      <c r="C1611" t="str">
        <f>IF(ISERROR(VLOOKUP(B1611,'Country category'!$A$3:$A$50,1,FALSE)),"non-SSA","sub-Saharan Africa")</f>
        <v>non-SSA</v>
      </c>
      <c r="D1611">
        <v>2013</v>
      </c>
      <c r="E1611">
        <v>88.4</v>
      </c>
    </row>
    <row r="1612" spans="1:5" hidden="1">
      <c r="A1612" t="s">
        <v>882</v>
      </c>
      <c r="B1612" t="s">
        <v>544</v>
      </c>
      <c r="C1612" t="str">
        <f>IF(ISERROR(VLOOKUP(B1612,'Country category'!$A$3:$A$50,1,FALSE)),"non-SSA","sub-Saharan Africa")</f>
        <v>non-SSA</v>
      </c>
      <c r="D1612">
        <v>2014</v>
      </c>
      <c r="E1612">
        <v>89.2</v>
      </c>
    </row>
    <row r="1613" spans="1:5" hidden="1">
      <c r="A1613" t="s">
        <v>882</v>
      </c>
      <c r="B1613" t="s">
        <v>544</v>
      </c>
      <c r="C1613" t="str">
        <f>IF(ISERROR(VLOOKUP(B1613,'Country category'!$A$3:$A$50,1,FALSE)),"non-SSA","sub-Saharan Africa")</f>
        <v>non-SSA</v>
      </c>
      <c r="D1613">
        <v>2015</v>
      </c>
      <c r="E1613">
        <v>89.2</v>
      </c>
    </row>
    <row r="1614" spans="1:5" hidden="1">
      <c r="A1614" t="s">
        <v>882</v>
      </c>
      <c r="B1614" t="s">
        <v>544</v>
      </c>
      <c r="C1614" t="str">
        <f>IF(ISERROR(VLOOKUP(B1614,'Country category'!$A$3:$A$50,1,FALSE)),"non-SSA","sub-Saharan Africa")</f>
        <v>non-SSA</v>
      </c>
      <c r="D1614">
        <v>2016</v>
      </c>
      <c r="E1614">
        <v>88</v>
      </c>
    </row>
    <row r="1615" spans="1:5" hidden="1">
      <c r="A1615" t="s">
        <v>882</v>
      </c>
      <c r="B1615" t="s">
        <v>544</v>
      </c>
      <c r="C1615" t="str">
        <f>IF(ISERROR(VLOOKUP(B1615,'Country category'!$A$3:$A$50,1,FALSE)),"non-SSA","sub-Saharan Africa")</f>
        <v>non-SSA</v>
      </c>
      <c r="D1615">
        <v>2017</v>
      </c>
      <c r="E1615">
        <v>88.9</v>
      </c>
    </row>
    <row r="1616" spans="1:5" hidden="1">
      <c r="A1616" t="s">
        <v>882</v>
      </c>
      <c r="B1616" t="s">
        <v>544</v>
      </c>
      <c r="C1616" t="str">
        <f>IF(ISERROR(VLOOKUP(B1616,'Country category'!$A$3:$A$50,1,FALSE)),"non-SSA","sub-Saharan Africa")</f>
        <v>non-SSA</v>
      </c>
      <c r="D1616">
        <v>2018</v>
      </c>
      <c r="E1616">
        <v>88.9</v>
      </c>
    </row>
    <row r="1617" spans="1:5" hidden="1">
      <c r="A1617" t="s">
        <v>882</v>
      </c>
      <c r="B1617" t="s">
        <v>544</v>
      </c>
      <c r="C1617" t="str">
        <f>IF(ISERROR(VLOOKUP(B1617,'Country category'!$A$3:$A$50,1,FALSE)),"non-SSA","sub-Saharan Africa")</f>
        <v>non-SSA</v>
      </c>
      <c r="D1617">
        <v>2019</v>
      </c>
      <c r="E1617">
        <v>90.1</v>
      </c>
    </row>
    <row r="1618" spans="1:5" hidden="1">
      <c r="A1618" t="s">
        <v>882</v>
      </c>
      <c r="B1618" t="s">
        <v>544</v>
      </c>
      <c r="C1618" t="str">
        <f>IF(ISERROR(VLOOKUP(B1618,'Country category'!$A$3:$A$50,1,FALSE)),"non-SSA","sub-Saharan Africa")</f>
        <v>non-SSA</v>
      </c>
      <c r="D1618">
        <v>2020</v>
      </c>
      <c r="E1618">
        <v>89.600000000000009</v>
      </c>
    </row>
    <row r="1619" spans="1:5" hidden="1">
      <c r="A1619" t="s">
        <v>883</v>
      </c>
      <c r="B1619" t="s">
        <v>552</v>
      </c>
      <c r="C1619" t="str">
        <f>IF(ISERROR(VLOOKUP(B1619,'Country category'!$A$3:$A$50,1,FALSE)),"non-SSA","sub-Saharan Africa")</f>
        <v>non-SSA</v>
      </c>
      <c r="D1619">
        <v>2006</v>
      </c>
      <c r="E1619">
        <v>90.1</v>
      </c>
    </row>
    <row r="1620" spans="1:5" hidden="1">
      <c r="A1620" t="s">
        <v>883</v>
      </c>
      <c r="B1620" t="s">
        <v>552</v>
      </c>
      <c r="C1620" t="str">
        <f>IF(ISERROR(VLOOKUP(B1620,'Country category'!$A$3:$A$50,1,FALSE)),"non-SSA","sub-Saharan Africa")</f>
        <v>non-SSA</v>
      </c>
      <c r="D1620">
        <v>2007</v>
      </c>
      <c r="E1620">
        <v>91</v>
      </c>
    </row>
    <row r="1621" spans="1:5" hidden="1">
      <c r="A1621" t="s">
        <v>883</v>
      </c>
      <c r="B1621" t="s">
        <v>552</v>
      </c>
      <c r="C1621" t="str">
        <f>IF(ISERROR(VLOOKUP(B1621,'Country category'!$A$3:$A$50,1,FALSE)),"non-SSA","sub-Saharan Africa")</f>
        <v>non-SSA</v>
      </c>
      <c r="D1621">
        <v>2008</v>
      </c>
      <c r="E1621">
        <v>91.899999999999991</v>
      </c>
    </row>
    <row r="1622" spans="1:5" hidden="1">
      <c r="A1622" t="s">
        <v>883</v>
      </c>
      <c r="B1622" t="s">
        <v>552</v>
      </c>
      <c r="C1622" t="str">
        <f>IF(ISERROR(VLOOKUP(B1622,'Country category'!$A$3:$A$50,1,FALSE)),"non-SSA","sub-Saharan Africa")</f>
        <v>non-SSA</v>
      </c>
      <c r="D1622">
        <v>2009</v>
      </c>
      <c r="E1622">
        <v>92.25</v>
      </c>
    </row>
    <row r="1623" spans="1:5" hidden="1">
      <c r="A1623" t="s">
        <v>883</v>
      </c>
      <c r="B1623" t="s">
        <v>552</v>
      </c>
      <c r="C1623" t="str">
        <f>IF(ISERROR(VLOOKUP(B1623,'Country category'!$A$3:$A$50,1,FALSE)),"non-SSA","sub-Saharan Africa")</f>
        <v>non-SSA</v>
      </c>
      <c r="D1623">
        <v>2010</v>
      </c>
      <c r="E1623">
        <v>92.6</v>
      </c>
    </row>
    <row r="1624" spans="1:5" hidden="1">
      <c r="A1624" t="s">
        <v>883</v>
      </c>
      <c r="B1624" t="s">
        <v>552</v>
      </c>
      <c r="C1624" t="str">
        <f>IF(ISERROR(VLOOKUP(B1624,'Country category'!$A$3:$A$50,1,FALSE)),"non-SSA","sub-Saharan Africa")</f>
        <v>non-SSA</v>
      </c>
      <c r="D1624">
        <v>2011</v>
      </c>
      <c r="E1624">
        <v>92.6</v>
      </c>
    </row>
    <row r="1625" spans="1:5" hidden="1">
      <c r="A1625" t="s">
        <v>883</v>
      </c>
      <c r="B1625" t="s">
        <v>552</v>
      </c>
      <c r="C1625" t="str">
        <f>IF(ISERROR(VLOOKUP(B1625,'Country category'!$A$3:$A$50,1,FALSE)),"non-SSA","sub-Saharan Africa")</f>
        <v>non-SSA</v>
      </c>
      <c r="D1625">
        <v>2012</v>
      </c>
      <c r="E1625">
        <v>92.6</v>
      </c>
    </row>
    <row r="1626" spans="1:5" hidden="1">
      <c r="A1626" t="s">
        <v>883</v>
      </c>
      <c r="B1626" t="s">
        <v>552</v>
      </c>
      <c r="C1626" t="str">
        <f>IF(ISERROR(VLOOKUP(B1626,'Country category'!$A$3:$A$50,1,FALSE)),"non-SSA","sub-Saharan Africa")</f>
        <v>non-SSA</v>
      </c>
      <c r="D1626">
        <v>2013</v>
      </c>
      <c r="E1626">
        <v>92.6</v>
      </c>
    </row>
    <row r="1627" spans="1:5" hidden="1">
      <c r="A1627" t="s">
        <v>883</v>
      </c>
      <c r="B1627" t="s">
        <v>552</v>
      </c>
      <c r="C1627" t="str">
        <f>IF(ISERROR(VLOOKUP(B1627,'Country category'!$A$3:$A$50,1,FALSE)),"non-SSA","sub-Saharan Africa")</f>
        <v>non-SSA</v>
      </c>
      <c r="D1627">
        <v>2014</v>
      </c>
      <c r="E1627">
        <v>92.6</v>
      </c>
    </row>
    <row r="1628" spans="1:5" hidden="1">
      <c r="A1628" t="s">
        <v>883</v>
      </c>
      <c r="B1628" t="s">
        <v>552</v>
      </c>
      <c r="C1628" t="str">
        <f>IF(ISERROR(VLOOKUP(B1628,'Country category'!$A$3:$A$50,1,FALSE)),"non-SSA","sub-Saharan Africa")</f>
        <v>non-SSA</v>
      </c>
      <c r="D1628">
        <v>2015</v>
      </c>
      <c r="E1628">
        <v>92.6</v>
      </c>
    </row>
    <row r="1629" spans="1:5" hidden="1">
      <c r="A1629" t="s">
        <v>883</v>
      </c>
      <c r="B1629" t="s">
        <v>552</v>
      </c>
      <c r="C1629" t="str">
        <f>IF(ISERROR(VLOOKUP(B1629,'Country category'!$A$3:$A$50,1,FALSE)),"non-SSA","sub-Saharan Africa")</f>
        <v>non-SSA</v>
      </c>
      <c r="D1629">
        <v>2016</v>
      </c>
      <c r="E1629">
        <v>92.6</v>
      </c>
    </row>
    <row r="1630" spans="1:5" hidden="1">
      <c r="A1630" t="s">
        <v>883</v>
      </c>
      <c r="B1630" t="s">
        <v>552</v>
      </c>
      <c r="C1630" t="str">
        <f>IF(ISERROR(VLOOKUP(B1630,'Country category'!$A$3:$A$50,1,FALSE)),"non-SSA","sub-Saharan Africa")</f>
        <v>non-SSA</v>
      </c>
      <c r="D1630">
        <v>2017</v>
      </c>
      <c r="E1630">
        <v>92.6</v>
      </c>
    </row>
    <row r="1631" spans="1:5" hidden="1">
      <c r="A1631" t="s">
        <v>883</v>
      </c>
      <c r="B1631" t="s">
        <v>552</v>
      </c>
      <c r="C1631" t="str">
        <f>IF(ISERROR(VLOOKUP(B1631,'Country category'!$A$3:$A$50,1,FALSE)),"non-SSA","sub-Saharan Africa")</f>
        <v>non-SSA</v>
      </c>
      <c r="D1631">
        <v>2018</v>
      </c>
      <c r="E1631">
        <v>92.6</v>
      </c>
    </row>
    <row r="1632" spans="1:5" hidden="1">
      <c r="A1632" t="s">
        <v>883</v>
      </c>
      <c r="B1632" t="s">
        <v>552</v>
      </c>
      <c r="C1632" t="str">
        <f>IF(ISERROR(VLOOKUP(B1632,'Country category'!$A$3:$A$50,1,FALSE)),"non-SSA","sub-Saharan Africa")</f>
        <v>non-SSA</v>
      </c>
      <c r="D1632">
        <v>2019</v>
      </c>
      <c r="E1632">
        <v>92.6</v>
      </c>
    </row>
    <row r="1633" spans="1:5" hidden="1">
      <c r="A1633" t="s">
        <v>883</v>
      </c>
      <c r="B1633" t="s">
        <v>552</v>
      </c>
      <c r="C1633" t="str">
        <f>IF(ISERROR(VLOOKUP(B1633,'Country category'!$A$3:$A$50,1,FALSE)),"non-SSA","sub-Saharan Africa")</f>
        <v>non-SSA</v>
      </c>
      <c r="D1633">
        <v>2020</v>
      </c>
      <c r="E1633">
        <v>92.5</v>
      </c>
    </row>
    <row r="1634" spans="1:5" hidden="1">
      <c r="A1634" t="s">
        <v>884</v>
      </c>
      <c r="B1634" t="s">
        <v>542</v>
      </c>
      <c r="C1634" t="str">
        <f>IF(ISERROR(VLOOKUP(B1634,'Country category'!$A$3:$A$50,1,FALSE)),"non-SSA","sub-Saharan Africa")</f>
        <v>non-SSA</v>
      </c>
      <c r="D1634">
        <v>2006</v>
      </c>
      <c r="E1634">
        <v>56.8</v>
      </c>
    </row>
    <row r="1635" spans="1:5" hidden="1">
      <c r="A1635" t="s">
        <v>884</v>
      </c>
      <c r="B1635" t="s">
        <v>542</v>
      </c>
      <c r="C1635" t="str">
        <f>IF(ISERROR(VLOOKUP(B1635,'Country category'!$A$3:$A$50,1,FALSE)),"non-SSA","sub-Saharan Africa")</f>
        <v>non-SSA</v>
      </c>
      <c r="D1635">
        <v>2007</v>
      </c>
      <c r="E1635">
        <v>58.75</v>
      </c>
    </row>
    <row r="1636" spans="1:5" hidden="1">
      <c r="A1636" t="s">
        <v>884</v>
      </c>
      <c r="B1636" t="s">
        <v>542</v>
      </c>
      <c r="C1636" t="str">
        <f>IF(ISERROR(VLOOKUP(B1636,'Country category'!$A$3:$A$50,1,FALSE)),"non-SSA","sub-Saharan Africa")</f>
        <v>non-SSA</v>
      </c>
      <c r="D1636">
        <v>2008</v>
      </c>
      <c r="E1636">
        <v>60.7</v>
      </c>
    </row>
    <row r="1637" spans="1:5" hidden="1">
      <c r="A1637" t="s">
        <v>884</v>
      </c>
      <c r="B1637" t="s">
        <v>542</v>
      </c>
      <c r="C1637" t="str">
        <f>IF(ISERROR(VLOOKUP(B1637,'Country category'!$A$3:$A$50,1,FALSE)),"non-SSA","sub-Saharan Africa")</f>
        <v>non-SSA</v>
      </c>
      <c r="D1637">
        <v>2009</v>
      </c>
      <c r="E1637">
        <v>59</v>
      </c>
    </row>
    <row r="1638" spans="1:5" hidden="1">
      <c r="A1638" t="s">
        <v>884</v>
      </c>
      <c r="B1638" t="s">
        <v>542</v>
      </c>
      <c r="C1638" t="str">
        <f>IF(ISERROR(VLOOKUP(B1638,'Country category'!$A$3:$A$50,1,FALSE)),"non-SSA","sub-Saharan Africa")</f>
        <v>non-SSA</v>
      </c>
      <c r="D1638">
        <v>2010</v>
      </c>
      <c r="E1638">
        <v>57.3</v>
      </c>
    </row>
    <row r="1639" spans="1:5" hidden="1">
      <c r="A1639" t="s">
        <v>884</v>
      </c>
      <c r="B1639" t="s">
        <v>542</v>
      </c>
      <c r="C1639" t="str">
        <f>IF(ISERROR(VLOOKUP(B1639,'Country category'!$A$3:$A$50,1,FALSE)),"non-SSA","sub-Saharan Africa")</f>
        <v>non-SSA</v>
      </c>
      <c r="D1639">
        <v>2011</v>
      </c>
      <c r="E1639">
        <v>55.599999999999987</v>
      </c>
    </row>
    <row r="1640" spans="1:5" hidden="1">
      <c r="A1640" t="s">
        <v>884</v>
      </c>
      <c r="B1640" t="s">
        <v>542</v>
      </c>
      <c r="C1640" t="str">
        <f>IF(ISERROR(VLOOKUP(B1640,'Country category'!$A$3:$A$50,1,FALSE)),"non-SSA","sub-Saharan Africa")</f>
        <v>non-SSA</v>
      </c>
      <c r="D1640">
        <v>2012</v>
      </c>
      <c r="E1640">
        <v>55.599999999999987</v>
      </c>
    </row>
    <row r="1641" spans="1:5" hidden="1">
      <c r="A1641" t="s">
        <v>884</v>
      </c>
      <c r="B1641" t="s">
        <v>542</v>
      </c>
      <c r="C1641" t="str">
        <f>IF(ISERROR(VLOOKUP(B1641,'Country category'!$A$3:$A$50,1,FALSE)),"non-SSA","sub-Saharan Africa")</f>
        <v>non-SSA</v>
      </c>
      <c r="D1641">
        <v>2013</v>
      </c>
      <c r="E1641">
        <v>54.6</v>
      </c>
    </row>
    <row r="1642" spans="1:5" hidden="1">
      <c r="A1642" t="s">
        <v>884</v>
      </c>
      <c r="B1642" t="s">
        <v>542</v>
      </c>
      <c r="C1642" t="str">
        <f>IF(ISERROR(VLOOKUP(B1642,'Country category'!$A$3:$A$50,1,FALSE)),"non-SSA","sub-Saharan Africa")</f>
        <v>non-SSA</v>
      </c>
      <c r="D1642">
        <v>2014</v>
      </c>
      <c r="E1642">
        <v>53.2</v>
      </c>
    </row>
    <row r="1643" spans="1:5" hidden="1">
      <c r="A1643" t="s">
        <v>884</v>
      </c>
      <c r="B1643" t="s">
        <v>542</v>
      </c>
      <c r="C1643" t="str">
        <f>IF(ISERROR(VLOOKUP(B1643,'Country category'!$A$3:$A$50,1,FALSE)),"non-SSA","sub-Saharan Africa")</f>
        <v>non-SSA</v>
      </c>
      <c r="D1643">
        <v>2015</v>
      </c>
      <c r="E1643">
        <v>52.599999999999987</v>
      </c>
    </row>
    <row r="1644" spans="1:5" hidden="1">
      <c r="A1644" t="s">
        <v>884</v>
      </c>
      <c r="B1644" t="s">
        <v>542</v>
      </c>
      <c r="C1644" t="str">
        <f>IF(ISERROR(VLOOKUP(B1644,'Country category'!$A$3:$A$50,1,FALSE)),"non-SSA","sub-Saharan Africa")</f>
        <v>non-SSA</v>
      </c>
      <c r="D1644">
        <v>2016</v>
      </c>
      <c r="E1644">
        <v>48.099999999999987</v>
      </c>
    </row>
    <row r="1645" spans="1:5" hidden="1">
      <c r="A1645" t="s">
        <v>884</v>
      </c>
      <c r="B1645" t="s">
        <v>542</v>
      </c>
      <c r="C1645" t="str">
        <f>IF(ISERROR(VLOOKUP(B1645,'Country category'!$A$3:$A$50,1,FALSE)),"non-SSA","sub-Saharan Africa")</f>
        <v>non-SSA</v>
      </c>
      <c r="D1645">
        <v>2017</v>
      </c>
      <c r="E1645">
        <v>46.6</v>
      </c>
    </row>
    <row r="1646" spans="1:5" hidden="1">
      <c r="A1646" t="s">
        <v>884</v>
      </c>
      <c r="B1646" t="s">
        <v>542</v>
      </c>
      <c r="C1646" t="str">
        <f>IF(ISERROR(VLOOKUP(B1646,'Country category'!$A$3:$A$50,1,FALSE)),"non-SSA","sub-Saharan Africa")</f>
        <v>non-SSA</v>
      </c>
      <c r="D1646">
        <v>2018</v>
      </c>
      <c r="E1646">
        <v>36.299999999999997</v>
      </c>
    </row>
    <row r="1647" spans="1:5" hidden="1">
      <c r="A1647" t="s">
        <v>884</v>
      </c>
      <c r="B1647" t="s">
        <v>542</v>
      </c>
      <c r="C1647" t="str">
        <f>IF(ISERROR(VLOOKUP(B1647,'Country category'!$A$3:$A$50,1,FALSE)),"non-SSA","sub-Saharan Africa")</f>
        <v>non-SSA</v>
      </c>
      <c r="D1647">
        <v>2019</v>
      </c>
      <c r="E1647">
        <v>35.5</v>
      </c>
    </row>
    <row r="1648" spans="1:5" hidden="1">
      <c r="A1648" t="s">
        <v>884</v>
      </c>
      <c r="B1648" t="s">
        <v>542</v>
      </c>
      <c r="C1648" t="str">
        <f>IF(ISERROR(VLOOKUP(B1648,'Country category'!$A$3:$A$50,1,FALSE)),"non-SSA","sub-Saharan Africa")</f>
        <v>non-SSA</v>
      </c>
      <c r="D1648">
        <v>2020</v>
      </c>
      <c r="E1648">
        <v>36</v>
      </c>
    </row>
    <row r="1649" spans="1:5">
      <c r="A1649" t="s">
        <v>768</v>
      </c>
      <c r="B1649" t="s">
        <v>168</v>
      </c>
      <c r="C1649" t="str">
        <f>IF(ISERROR(VLOOKUP(B1649,'Country category'!$A$3:$A$50,1,FALSE)),"non-SSA","sub-Saharan Africa")</f>
        <v>sub-Saharan Africa</v>
      </c>
      <c r="D1649">
        <v>2006</v>
      </c>
      <c r="E1649">
        <v>35.4</v>
      </c>
    </row>
    <row r="1650" spans="1:5">
      <c r="A1650" t="s">
        <v>768</v>
      </c>
      <c r="B1650" t="s">
        <v>168</v>
      </c>
      <c r="C1650" t="str">
        <f>IF(ISERROR(VLOOKUP(B1650,'Country category'!$A$3:$A$50,1,FALSE)),"non-SSA","sub-Saharan Africa")</f>
        <v>sub-Saharan Africa</v>
      </c>
      <c r="D1650">
        <v>2007</v>
      </c>
      <c r="E1650">
        <v>34.75</v>
      </c>
    </row>
    <row r="1651" spans="1:5">
      <c r="A1651" t="s">
        <v>768</v>
      </c>
      <c r="B1651" t="s">
        <v>168</v>
      </c>
      <c r="C1651" t="str">
        <f>IF(ISERROR(VLOOKUP(B1651,'Country category'!$A$3:$A$50,1,FALSE)),"non-SSA","sub-Saharan Africa")</f>
        <v>sub-Saharan Africa</v>
      </c>
      <c r="D1651">
        <v>2008</v>
      </c>
      <c r="E1651">
        <v>34.1</v>
      </c>
    </row>
    <row r="1652" spans="1:5">
      <c r="A1652" t="s">
        <v>768</v>
      </c>
      <c r="B1652" t="s">
        <v>168</v>
      </c>
      <c r="C1652" t="str">
        <f>IF(ISERROR(VLOOKUP(B1652,'Country category'!$A$3:$A$50,1,FALSE)),"non-SSA","sub-Saharan Africa")</f>
        <v>sub-Saharan Africa</v>
      </c>
      <c r="D1652">
        <v>2009</v>
      </c>
      <c r="E1652">
        <v>33.950000000000003</v>
      </c>
    </row>
    <row r="1653" spans="1:5">
      <c r="A1653" t="s">
        <v>768</v>
      </c>
      <c r="B1653" t="s">
        <v>168</v>
      </c>
      <c r="C1653" t="str">
        <f>IF(ISERROR(VLOOKUP(B1653,'Country category'!$A$3:$A$50,1,FALSE)),"non-SSA","sub-Saharan Africa")</f>
        <v>sub-Saharan Africa</v>
      </c>
      <c r="D1653">
        <v>2010</v>
      </c>
      <c r="E1653">
        <v>33.799999999999997</v>
      </c>
    </row>
    <row r="1654" spans="1:5">
      <c r="A1654" t="s">
        <v>768</v>
      </c>
      <c r="B1654" t="s">
        <v>168</v>
      </c>
      <c r="C1654" t="str">
        <f>IF(ISERROR(VLOOKUP(B1654,'Country category'!$A$3:$A$50,1,FALSE)),"non-SSA","sub-Saharan Africa")</f>
        <v>sub-Saharan Africa</v>
      </c>
      <c r="D1654">
        <v>2011</v>
      </c>
      <c r="E1654">
        <v>41.6</v>
      </c>
    </row>
    <row r="1655" spans="1:5">
      <c r="A1655" t="s">
        <v>768</v>
      </c>
      <c r="B1655" t="s">
        <v>168</v>
      </c>
      <c r="C1655" t="str">
        <f>IF(ISERROR(VLOOKUP(B1655,'Country category'!$A$3:$A$50,1,FALSE)),"non-SSA","sub-Saharan Africa")</f>
        <v>sub-Saharan Africa</v>
      </c>
      <c r="D1655">
        <v>2012</v>
      </c>
      <c r="E1655">
        <v>41.6</v>
      </c>
    </row>
    <row r="1656" spans="1:5">
      <c r="A1656" t="s">
        <v>768</v>
      </c>
      <c r="B1656" t="s">
        <v>168</v>
      </c>
      <c r="C1656" t="str">
        <f>IF(ISERROR(VLOOKUP(B1656,'Country category'!$A$3:$A$50,1,FALSE)),"non-SSA","sub-Saharan Africa")</f>
        <v>sub-Saharan Africa</v>
      </c>
      <c r="D1656">
        <v>2013</v>
      </c>
      <c r="E1656">
        <v>40.799999999999997</v>
      </c>
    </row>
    <row r="1657" spans="1:5">
      <c r="A1657" t="s">
        <v>768</v>
      </c>
      <c r="B1657" t="s">
        <v>168</v>
      </c>
      <c r="C1657" t="str">
        <f>IF(ISERROR(VLOOKUP(B1657,'Country category'!$A$3:$A$50,1,FALSE)),"non-SSA","sub-Saharan Africa")</f>
        <v>sub-Saharan Africa</v>
      </c>
      <c r="D1657">
        <v>2014</v>
      </c>
      <c r="E1657">
        <v>40.200000000000003</v>
      </c>
    </row>
    <row r="1658" spans="1:5">
      <c r="A1658" t="s">
        <v>768</v>
      </c>
      <c r="B1658" t="s">
        <v>168</v>
      </c>
      <c r="C1658" t="str">
        <f>IF(ISERROR(VLOOKUP(B1658,'Country category'!$A$3:$A$50,1,FALSE)),"non-SSA","sub-Saharan Africa")</f>
        <v>sub-Saharan Africa</v>
      </c>
      <c r="D1658">
        <v>2015</v>
      </c>
      <c r="E1658">
        <v>38.5</v>
      </c>
    </row>
    <row r="1659" spans="1:5">
      <c r="A1659" t="s">
        <v>768</v>
      </c>
      <c r="B1659" t="s">
        <v>168</v>
      </c>
      <c r="C1659" t="str">
        <f>IF(ISERROR(VLOOKUP(B1659,'Country category'!$A$3:$A$50,1,FALSE)),"non-SSA","sub-Saharan Africa")</f>
        <v>sub-Saharan Africa</v>
      </c>
      <c r="D1659">
        <v>2016</v>
      </c>
      <c r="E1659">
        <v>39.6</v>
      </c>
    </row>
    <row r="1660" spans="1:5">
      <c r="A1660" t="s">
        <v>768</v>
      </c>
      <c r="B1660" t="s">
        <v>168</v>
      </c>
      <c r="C1660" t="str">
        <f>IF(ISERROR(VLOOKUP(B1660,'Country category'!$A$3:$A$50,1,FALSE)),"non-SSA","sub-Saharan Africa")</f>
        <v>sub-Saharan Africa</v>
      </c>
      <c r="D1660">
        <v>2017</v>
      </c>
      <c r="E1660">
        <v>37.599999999999987</v>
      </c>
    </row>
    <row r="1661" spans="1:5">
      <c r="A1661" t="s">
        <v>768</v>
      </c>
      <c r="B1661" t="s">
        <v>168</v>
      </c>
      <c r="C1661" t="str">
        <f>IF(ISERROR(VLOOKUP(B1661,'Country category'!$A$3:$A$50,1,FALSE)),"non-SSA","sub-Saharan Africa")</f>
        <v>sub-Saharan Africa</v>
      </c>
      <c r="D1661">
        <v>2018</v>
      </c>
      <c r="E1661">
        <v>37.599999999999987</v>
      </c>
    </row>
    <row r="1662" spans="1:5">
      <c r="A1662" t="s">
        <v>768</v>
      </c>
      <c r="B1662" t="s">
        <v>168</v>
      </c>
      <c r="C1662" t="str">
        <f>IF(ISERROR(VLOOKUP(B1662,'Country category'!$A$3:$A$50,1,FALSE)),"non-SSA","sub-Saharan Africa")</f>
        <v>sub-Saharan Africa</v>
      </c>
      <c r="D1662">
        <v>2019</v>
      </c>
      <c r="E1662">
        <v>32.9</v>
      </c>
    </row>
    <row r="1663" spans="1:5">
      <c r="A1663" t="s">
        <v>768</v>
      </c>
      <c r="B1663" t="s">
        <v>168</v>
      </c>
      <c r="C1663" t="str">
        <f>IF(ISERROR(VLOOKUP(B1663,'Country category'!$A$3:$A$50,1,FALSE)),"non-SSA","sub-Saharan Africa")</f>
        <v>sub-Saharan Africa</v>
      </c>
      <c r="D1663">
        <v>2020</v>
      </c>
      <c r="E1663">
        <v>32.9</v>
      </c>
    </row>
    <row r="1664" spans="1:5">
      <c r="A1664" t="s">
        <v>769</v>
      </c>
      <c r="B1664" t="s">
        <v>169</v>
      </c>
      <c r="C1664" t="str">
        <f>IF(ISERROR(VLOOKUP(B1664,'Country category'!$A$3:$A$50,1,FALSE)),"non-SSA","sub-Saharan Africa")</f>
        <v>sub-Saharan Africa</v>
      </c>
      <c r="D1664">
        <v>2006</v>
      </c>
      <c r="E1664">
        <v>35.200000000000003</v>
      </c>
    </row>
    <row r="1665" spans="1:5">
      <c r="A1665" t="s">
        <v>769</v>
      </c>
      <c r="B1665" t="s">
        <v>169</v>
      </c>
      <c r="C1665" t="str">
        <f>IF(ISERROR(VLOOKUP(B1665,'Country category'!$A$3:$A$50,1,FALSE)),"non-SSA","sub-Saharan Africa")</f>
        <v>sub-Saharan Africa</v>
      </c>
      <c r="D1665">
        <v>2007</v>
      </c>
      <c r="E1665">
        <v>35.25</v>
      </c>
    </row>
    <row r="1666" spans="1:5">
      <c r="A1666" t="s">
        <v>769</v>
      </c>
      <c r="B1666" t="s">
        <v>169</v>
      </c>
      <c r="C1666" t="str">
        <f>IF(ISERROR(VLOOKUP(B1666,'Country category'!$A$3:$A$50,1,FALSE)),"non-SSA","sub-Saharan Africa")</f>
        <v>sub-Saharan Africa</v>
      </c>
      <c r="D1666">
        <v>2008</v>
      </c>
      <c r="E1666">
        <v>35.299999999999997</v>
      </c>
    </row>
    <row r="1667" spans="1:5">
      <c r="A1667" t="s">
        <v>769</v>
      </c>
      <c r="B1667" t="s">
        <v>169</v>
      </c>
      <c r="C1667" t="str">
        <f>IF(ISERROR(VLOOKUP(B1667,'Country category'!$A$3:$A$50,1,FALSE)),"non-SSA","sub-Saharan Africa")</f>
        <v>sub-Saharan Africa</v>
      </c>
      <c r="D1667">
        <v>2009</v>
      </c>
      <c r="E1667">
        <v>35</v>
      </c>
    </row>
    <row r="1668" spans="1:5">
      <c r="A1668" t="s">
        <v>769</v>
      </c>
      <c r="B1668" t="s">
        <v>169</v>
      </c>
      <c r="C1668" t="str">
        <f>IF(ISERROR(VLOOKUP(B1668,'Country category'!$A$3:$A$50,1,FALSE)),"non-SSA","sub-Saharan Africa")</f>
        <v>sub-Saharan Africa</v>
      </c>
      <c r="D1668">
        <v>2010</v>
      </c>
      <c r="E1668">
        <v>34.700000000000003</v>
      </c>
    </row>
    <row r="1669" spans="1:5">
      <c r="A1669" t="s">
        <v>769</v>
      </c>
      <c r="B1669" t="s">
        <v>169</v>
      </c>
      <c r="C1669" t="str">
        <f>IF(ISERROR(VLOOKUP(B1669,'Country category'!$A$3:$A$50,1,FALSE)),"non-SSA","sub-Saharan Africa")</f>
        <v>sub-Saharan Africa</v>
      </c>
      <c r="D1669">
        <v>2011</v>
      </c>
      <c r="E1669">
        <v>38.299999999999997</v>
      </c>
    </row>
    <row r="1670" spans="1:5">
      <c r="A1670" t="s">
        <v>769</v>
      </c>
      <c r="B1670" t="s">
        <v>169</v>
      </c>
      <c r="C1670" t="str">
        <f>IF(ISERROR(VLOOKUP(B1670,'Country category'!$A$3:$A$50,1,FALSE)),"non-SSA","sub-Saharan Africa")</f>
        <v>sub-Saharan Africa</v>
      </c>
      <c r="D1670">
        <v>2012</v>
      </c>
      <c r="E1670">
        <v>37.700000000000003</v>
      </c>
    </row>
    <row r="1671" spans="1:5">
      <c r="A1671" t="s">
        <v>769</v>
      </c>
      <c r="B1671" t="s">
        <v>169</v>
      </c>
      <c r="C1671" t="str">
        <f>IF(ISERROR(VLOOKUP(B1671,'Country category'!$A$3:$A$50,1,FALSE)),"non-SSA","sub-Saharan Africa")</f>
        <v>sub-Saharan Africa</v>
      </c>
      <c r="D1671">
        <v>2013</v>
      </c>
      <c r="E1671">
        <v>37.700000000000003</v>
      </c>
    </row>
    <row r="1672" spans="1:5">
      <c r="A1672" t="s">
        <v>769</v>
      </c>
      <c r="B1672" t="s">
        <v>169</v>
      </c>
      <c r="C1672" t="str">
        <f>IF(ISERROR(VLOOKUP(B1672,'Country category'!$A$3:$A$50,1,FALSE)),"non-SSA","sub-Saharan Africa")</f>
        <v>sub-Saharan Africa</v>
      </c>
      <c r="D1672">
        <v>2014</v>
      </c>
      <c r="E1672">
        <v>37.599999999999987</v>
      </c>
    </row>
    <row r="1673" spans="1:5">
      <c r="A1673" t="s">
        <v>769</v>
      </c>
      <c r="B1673" t="s">
        <v>169</v>
      </c>
      <c r="C1673" t="str">
        <f>IF(ISERROR(VLOOKUP(B1673,'Country category'!$A$3:$A$50,1,FALSE)),"non-SSA","sub-Saharan Africa")</f>
        <v>sub-Saharan Africa</v>
      </c>
      <c r="D1673">
        <v>2015</v>
      </c>
      <c r="E1673">
        <v>46.2</v>
      </c>
    </row>
    <row r="1674" spans="1:5">
      <c r="A1674" t="s">
        <v>769</v>
      </c>
      <c r="B1674" t="s">
        <v>169</v>
      </c>
      <c r="C1674" t="str">
        <f>IF(ISERROR(VLOOKUP(B1674,'Country category'!$A$3:$A$50,1,FALSE)),"non-SSA","sub-Saharan Africa")</f>
        <v>sub-Saharan Africa</v>
      </c>
      <c r="D1674">
        <v>2016</v>
      </c>
      <c r="E1674">
        <v>45</v>
      </c>
    </row>
    <row r="1675" spans="1:5">
      <c r="A1675" t="s">
        <v>769</v>
      </c>
      <c r="B1675" t="s">
        <v>169</v>
      </c>
      <c r="C1675" t="str">
        <f>IF(ISERROR(VLOOKUP(B1675,'Country category'!$A$3:$A$50,1,FALSE)),"non-SSA","sub-Saharan Africa")</f>
        <v>sub-Saharan Africa</v>
      </c>
      <c r="D1675">
        <v>2017</v>
      </c>
      <c r="E1675">
        <v>44.400000000000013</v>
      </c>
    </row>
    <row r="1676" spans="1:5">
      <c r="A1676" t="s">
        <v>769</v>
      </c>
      <c r="B1676" t="s">
        <v>169</v>
      </c>
      <c r="C1676" t="str">
        <f>IF(ISERROR(VLOOKUP(B1676,'Country category'!$A$3:$A$50,1,FALSE)),"non-SSA","sub-Saharan Africa")</f>
        <v>sub-Saharan Africa</v>
      </c>
      <c r="D1676">
        <v>2018</v>
      </c>
      <c r="E1676">
        <v>44.400000000000013</v>
      </c>
    </row>
    <row r="1677" spans="1:5">
      <c r="A1677" t="s">
        <v>769</v>
      </c>
      <c r="B1677" t="s">
        <v>169</v>
      </c>
      <c r="C1677" t="str">
        <f>IF(ISERROR(VLOOKUP(B1677,'Country category'!$A$3:$A$50,1,FALSE)),"non-SSA","sub-Saharan Africa")</f>
        <v>sub-Saharan Africa</v>
      </c>
      <c r="D1677">
        <v>2019</v>
      </c>
      <c r="E1677">
        <v>41.2</v>
      </c>
    </row>
    <row r="1678" spans="1:5">
      <c r="A1678" t="s">
        <v>769</v>
      </c>
      <c r="B1678" t="s">
        <v>169</v>
      </c>
      <c r="C1678" t="str">
        <f>IF(ISERROR(VLOOKUP(B1678,'Country category'!$A$3:$A$50,1,FALSE)),"non-SSA","sub-Saharan Africa")</f>
        <v>sub-Saharan Africa</v>
      </c>
      <c r="D1678">
        <v>2020</v>
      </c>
      <c r="E1678">
        <v>41</v>
      </c>
    </row>
    <row r="1679" spans="1:5" hidden="1">
      <c r="A1679" t="s">
        <v>885</v>
      </c>
      <c r="B1679" t="s">
        <v>886</v>
      </c>
      <c r="C1679" t="str">
        <f>IF(ISERROR(VLOOKUP(B1679,'Country category'!$A$3:$A$50,1,FALSE)),"non-SSA","sub-Saharan Africa")</f>
        <v>non-SSA</v>
      </c>
      <c r="D1679">
        <v>2006</v>
      </c>
      <c r="E1679">
        <v>10.3</v>
      </c>
    </row>
    <row r="1680" spans="1:5" hidden="1">
      <c r="A1680" t="s">
        <v>885</v>
      </c>
      <c r="B1680" t="s">
        <v>886</v>
      </c>
      <c r="C1680" t="str">
        <f>IF(ISERROR(VLOOKUP(B1680,'Country category'!$A$3:$A$50,1,FALSE)),"non-SSA","sub-Saharan Africa")</f>
        <v>non-SSA</v>
      </c>
      <c r="D1680">
        <v>2007</v>
      </c>
      <c r="E1680">
        <v>9.4499999999999993</v>
      </c>
    </row>
    <row r="1681" spans="1:5" hidden="1">
      <c r="A1681" t="s">
        <v>885</v>
      </c>
      <c r="B1681" t="s">
        <v>886</v>
      </c>
      <c r="C1681" t="str">
        <f>IF(ISERROR(VLOOKUP(B1681,'Country category'!$A$3:$A$50,1,FALSE)),"non-SSA","sub-Saharan Africa")</f>
        <v>non-SSA</v>
      </c>
      <c r="D1681">
        <v>2008</v>
      </c>
      <c r="E1681">
        <v>8.6</v>
      </c>
    </row>
    <row r="1682" spans="1:5" hidden="1">
      <c r="A1682" t="s">
        <v>885</v>
      </c>
      <c r="B1682" t="s">
        <v>886</v>
      </c>
      <c r="C1682" t="str">
        <f>IF(ISERROR(VLOOKUP(B1682,'Country category'!$A$3:$A$50,1,FALSE)),"non-SSA","sub-Saharan Africa")</f>
        <v>non-SSA</v>
      </c>
      <c r="D1682">
        <v>2009</v>
      </c>
      <c r="E1682">
        <v>9.6999999999999993</v>
      </c>
    </row>
    <row r="1683" spans="1:5" hidden="1">
      <c r="A1683" t="s">
        <v>885</v>
      </c>
      <c r="B1683" t="s">
        <v>886</v>
      </c>
      <c r="C1683" t="str">
        <f>IF(ISERROR(VLOOKUP(B1683,'Country category'!$A$3:$A$50,1,FALSE)),"non-SSA","sub-Saharan Africa")</f>
        <v>non-SSA</v>
      </c>
      <c r="D1683">
        <v>2010</v>
      </c>
      <c r="E1683">
        <v>10.8</v>
      </c>
    </row>
    <row r="1684" spans="1:5" hidden="1">
      <c r="A1684" t="s">
        <v>885</v>
      </c>
      <c r="B1684" t="s">
        <v>886</v>
      </c>
      <c r="C1684" t="str">
        <f>IF(ISERROR(VLOOKUP(B1684,'Country category'!$A$3:$A$50,1,FALSE)),"non-SSA","sub-Saharan Africa")</f>
        <v>non-SSA</v>
      </c>
      <c r="D1684">
        <v>2011</v>
      </c>
      <c r="E1684">
        <v>10.8</v>
      </c>
    </row>
    <row r="1685" spans="1:5" hidden="1">
      <c r="A1685" t="s">
        <v>885</v>
      </c>
      <c r="B1685" t="s">
        <v>886</v>
      </c>
      <c r="C1685" t="str">
        <f>IF(ISERROR(VLOOKUP(B1685,'Country category'!$A$3:$A$50,1,FALSE)),"non-SSA","sub-Saharan Africa")</f>
        <v>non-SSA</v>
      </c>
      <c r="D1685">
        <v>2012</v>
      </c>
      <c r="E1685">
        <v>10.8</v>
      </c>
    </row>
    <row r="1686" spans="1:5" hidden="1">
      <c r="A1686" t="s">
        <v>885</v>
      </c>
      <c r="B1686" t="s">
        <v>886</v>
      </c>
      <c r="C1686" t="str">
        <f>IF(ISERROR(VLOOKUP(B1686,'Country category'!$A$3:$A$50,1,FALSE)),"non-SSA","sub-Saharan Africa")</f>
        <v>non-SSA</v>
      </c>
      <c r="D1686">
        <v>2013</v>
      </c>
      <c r="E1686">
        <v>10.8</v>
      </c>
    </row>
    <row r="1687" spans="1:5" hidden="1">
      <c r="A1687" t="s">
        <v>885</v>
      </c>
      <c r="B1687" t="s">
        <v>886</v>
      </c>
      <c r="C1687" t="str">
        <f>IF(ISERROR(VLOOKUP(B1687,'Country category'!$A$3:$A$50,1,FALSE)),"non-SSA","sub-Saharan Africa")</f>
        <v>non-SSA</v>
      </c>
      <c r="D1687">
        <v>2014</v>
      </c>
      <c r="E1687">
        <v>10.8</v>
      </c>
    </row>
    <row r="1688" spans="1:5" hidden="1">
      <c r="A1688" t="s">
        <v>885</v>
      </c>
      <c r="B1688" t="s">
        <v>886</v>
      </c>
      <c r="C1688" t="str">
        <f>IF(ISERROR(VLOOKUP(B1688,'Country category'!$A$3:$A$50,1,FALSE)),"non-SSA","sub-Saharan Africa")</f>
        <v>non-SSA</v>
      </c>
      <c r="D1688">
        <v>2015</v>
      </c>
      <c r="E1688">
        <v>10.8</v>
      </c>
    </row>
    <row r="1689" spans="1:5" hidden="1">
      <c r="A1689" t="s">
        <v>885</v>
      </c>
      <c r="B1689" t="s">
        <v>886</v>
      </c>
      <c r="C1689" t="str">
        <f>IF(ISERROR(VLOOKUP(B1689,'Country category'!$A$3:$A$50,1,FALSE)),"non-SSA","sub-Saharan Africa")</f>
        <v>non-SSA</v>
      </c>
      <c r="D1689">
        <v>2016</v>
      </c>
      <c r="E1689">
        <v>10.8</v>
      </c>
    </row>
    <row r="1690" spans="1:5" hidden="1">
      <c r="A1690" t="s">
        <v>885</v>
      </c>
      <c r="B1690" t="s">
        <v>886</v>
      </c>
      <c r="C1690" t="str">
        <f>IF(ISERROR(VLOOKUP(B1690,'Country category'!$A$3:$A$50,1,FALSE)),"non-SSA","sub-Saharan Africa")</f>
        <v>non-SSA</v>
      </c>
      <c r="D1690">
        <v>2017</v>
      </c>
      <c r="E1690">
        <v>10.8</v>
      </c>
    </row>
    <row r="1691" spans="1:5" hidden="1">
      <c r="A1691" t="s">
        <v>885</v>
      </c>
      <c r="B1691" t="s">
        <v>886</v>
      </c>
      <c r="C1691" t="str">
        <f>IF(ISERROR(VLOOKUP(B1691,'Country category'!$A$3:$A$50,1,FALSE)),"non-SSA","sub-Saharan Africa")</f>
        <v>non-SSA</v>
      </c>
      <c r="D1691">
        <v>2018</v>
      </c>
      <c r="E1691">
        <v>10.8</v>
      </c>
    </row>
    <row r="1692" spans="1:5" hidden="1">
      <c r="A1692" t="s">
        <v>885</v>
      </c>
      <c r="B1692" t="s">
        <v>886</v>
      </c>
      <c r="C1692" t="str">
        <f>IF(ISERROR(VLOOKUP(B1692,'Country category'!$A$3:$A$50,1,FALSE)),"non-SSA","sub-Saharan Africa")</f>
        <v>non-SSA</v>
      </c>
      <c r="D1692">
        <v>2019</v>
      </c>
      <c r="E1692">
        <v>10.8</v>
      </c>
    </row>
    <row r="1693" spans="1:5" hidden="1">
      <c r="A1693" t="s">
        <v>885</v>
      </c>
      <c r="B1693" t="s">
        <v>886</v>
      </c>
      <c r="C1693" t="str">
        <f>IF(ISERROR(VLOOKUP(B1693,'Country category'!$A$3:$A$50,1,FALSE)),"non-SSA","sub-Saharan Africa")</f>
        <v>non-SSA</v>
      </c>
      <c r="D1693">
        <v>2020</v>
      </c>
      <c r="E1693">
        <v>10.8</v>
      </c>
    </row>
    <row r="1694" spans="1:5" hidden="1">
      <c r="A1694" t="s">
        <v>887</v>
      </c>
      <c r="B1694" t="s">
        <v>546</v>
      </c>
      <c r="C1694" t="str">
        <f>IF(ISERROR(VLOOKUP(B1694,'Country category'!$A$3:$A$50,1,FALSE)),"non-SSA","sub-Saharan Africa")</f>
        <v>non-SSA</v>
      </c>
      <c r="D1694">
        <v>2006</v>
      </c>
      <c r="E1694">
        <v>95.5</v>
      </c>
    </row>
    <row r="1695" spans="1:5" hidden="1">
      <c r="A1695" t="s">
        <v>887</v>
      </c>
      <c r="B1695" t="s">
        <v>546</v>
      </c>
      <c r="C1695" t="str">
        <f>IF(ISERROR(VLOOKUP(B1695,'Country category'!$A$3:$A$50,1,FALSE)),"non-SSA","sub-Saharan Africa")</f>
        <v>non-SSA</v>
      </c>
      <c r="D1695">
        <v>2007</v>
      </c>
      <c r="E1695">
        <v>96.15</v>
      </c>
    </row>
    <row r="1696" spans="1:5" hidden="1">
      <c r="A1696" t="s">
        <v>887</v>
      </c>
      <c r="B1696" t="s">
        <v>546</v>
      </c>
      <c r="C1696" t="str">
        <f>IF(ISERROR(VLOOKUP(B1696,'Country category'!$A$3:$A$50,1,FALSE)),"non-SSA","sub-Saharan Africa")</f>
        <v>non-SSA</v>
      </c>
      <c r="D1696">
        <v>2008</v>
      </c>
      <c r="E1696">
        <v>96.8</v>
      </c>
    </row>
    <row r="1697" spans="1:5" hidden="1">
      <c r="A1697" t="s">
        <v>887</v>
      </c>
      <c r="B1697" t="s">
        <v>546</v>
      </c>
      <c r="C1697" t="str">
        <f>IF(ISERROR(VLOOKUP(B1697,'Country category'!$A$3:$A$50,1,FALSE)),"non-SSA","sub-Saharan Africa")</f>
        <v>non-SSA</v>
      </c>
      <c r="D1697">
        <v>2009</v>
      </c>
      <c r="E1697">
        <v>97.4</v>
      </c>
    </row>
    <row r="1698" spans="1:5" hidden="1">
      <c r="A1698" t="s">
        <v>887</v>
      </c>
      <c r="B1698" t="s">
        <v>546</v>
      </c>
      <c r="C1698" t="str">
        <f>IF(ISERROR(VLOOKUP(B1698,'Country category'!$A$3:$A$50,1,FALSE)),"non-SSA","sub-Saharan Africa")</f>
        <v>non-SSA</v>
      </c>
      <c r="D1698">
        <v>2010</v>
      </c>
      <c r="E1698">
        <v>98</v>
      </c>
    </row>
    <row r="1699" spans="1:5" hidden="1">
      <c r="A1699" t="s">
        <v>887</v>
      </c>
      <c r="B1699" t="s">
        <v>546</v>
      </c>
      <c r="C1699" t="str">
        <f>IF(ISERROR(VLOOKUP(B1699,'Country category'!$A$3:$A$50,1,FALSE)),"non-SSA","sub-Saharan Africa")</f>
        <v>non-SSA</v>
      </c>
      <c r="D1699">
        <v>2011</v>
      </c>
      <c r="E1699">
        <v>98</v>
      </c>
    </row>
    <row r="1700" spans="1:5" hidden="1">
      <c r="A1700" t="s">
        <v>887</v>
      </c>
      <c r="B1700" t="s">
        <v>546</v>
      </c>
      <c r="C1700" t="str">
        <f>IF(ISERROR(VLOOKUP(B1700,'Country category'!$A$3:$A$50,1,FALSE)),"non-SSA","sub-Saharan Africa")</f>
        <v>non-SSA</v>
      </c>
      <c r="D1700">
        <v>2012</v>
      </c>
      <c r="E1700">
        <v>99.3</v>
      </c>
    </row>
    <row r="1701" spans="1:5" hidden="1">
      <c r="A1701" t="s">
        <v>887</v>
      </c>
      <c r="B1701" t="s">
        <v>546</v>
      </c>
      <c r="C1701" t="str">
        <f>IF(ISERROR(VLOOKUP(B1701,'Country category'!$A$3:$A$50,1,FALSE)),"non-SSA","sub-Saharan Africa")</f>
        <v>non-SSA</v>
      </c>
      <c r="D1701">
        <v>2013</v>
      </c>
      <c r="E1701">
        <v>99.3</v>
      </c>
    </row>
    <row r="1702" spans="1:5" hidden="1">
      <c r="A1702" t="s">
        <v>887</v>
      </c>
      <c r="B1702" t="s">
        <v>546</v>
      </c>
      <c r="C1702" t="str">
        <f>IF(ISERROR(VLOOKUP(B1702,'Country category'!$A$3:$A$50,1,FALSE)),"non-SSA","sub-Saharan Africa")</f>
        <v>non-SSA</v>
      </c>
      <c r="D1702">
        <v>2014</v>
      </c>
      <c r="E1702">
        <v>99.3</v>
      </c>
    </row>
    <row r="1703" spans="1:5" hidden="1">
      <c r="A1703" t="s">
        <v>887</v>
      </c>
      <c r="B1703" t="s">
        <v>546</v>
      </c>
      <c r="C1703" t="str">
        <f>IF(ISERROR(VLOOKUP(B1703,'Country category'!$A$3:$A$50,1,FALSE)),"non-SSA","sub-Saharan Africa")</f>
        <v>non-SSA</v>
      </c>
      <c r="D1703">
        <v>2015</v>
      </c>
      <c r="E1703">
        <v>99.3</v>
      </c>
    </row>
    <row r="1704" spans="1:5" hidden="1">
      <c r="A1704" t="s">
        <v>887</v>
      </c>
      <c r="B1704" t="s">
        <v>546</v>
      </c>
      <c r="C1704" t="str">
        <f>IF(ISERROR(VLOOKUP(B1704,'Country category'!$A$3:$A$50,1,FALSE)),"non-SSA","sub-Saharan Africa")</f>
        <v>non-SSA</v>
      </c>
      <c r="D1704">
        <v>2016</v>
      </c>
      <c r="E1704">
        <v>99.3</v>
      </c>
    </row>
    <row r="1705" spans="1:5" hidden="1">
      <c r="A1705" t="s">
        <v>887</v>
      </c>
      <c r="B1705" t="s">
        <v>546</v>
      </c>
      <c r="C1705" t="str">
        <f>IF(ISERROR(VLOOKUP(B1705,'Country category'!$A$3:$A$50,1,FALSE)),"non-SSA","sub-Saharan Africa")</f>
        <v>non-SSA</v>
      </c>
      <c r="D1705">
        <v>2017</v>
      </c>
      <c r="E1705">
        <v>98.699999999999989</v>
      </c>
    </row>
    <row r="1706" spans="1:5" hidden="1">
      <c r="A1706" t="s">
        <v>887</v>
      </c>
      <c r="B1706" t="s">
        <v>546</v>
      </c>
      <c r="C1706" t="str">
        <f>IF(ISERROR(VLOOKUP(B1706,'Country category'!$A$3:$A$50,1,FALSE)),"non-SSA","sub-Saharan Africa")</f>
        <v>non-SSA</v>
      </c>
      <c r="D1706">
        <v>2018</v>
      </c>
      <c r="E1706">
        <v>98.699999999999989</v>
      </c>
    </row>
    <row r="1707" spans="1:5" hidden="1">
      <c r="A1707" t="s">
        <v>887</v>
      </c>
      <c r="B1707" t="s">
        <v>546</v>
      </c>
      <c r="C1707" t="str">
        <f>IF(ISERROR(VLOOKUP(B1707,'Country category'!$A$3:$A$50,1,FALSE)),"non-SSA","sub-Saharan Africa")</f>
        <v>non-SSA</v>
      </c>
      <c r="D1707">
        <v>2019</v>
      </c>
      <c r="E1707">
        <v>98.699999999999989</v>
      </c>
    </row>
    <row r="1708" spans="1:5" hidden="1">
      <c r="A1708" t="s">
        <v>887</v>
      </c>
      <c r="B1708" t="s">
        <v>546</v>
      </c>
      <c r="C1708" t="str">
        <f>IF(ISERROR(VLOOKUP(B1708,'Country category'!$A$3:$A$50,1,FALSE)),"non-SSA","sub-Saharan Africa")</f>
        <v>non-SSA</v>
      </c>
      <c r="D1708">
        <v>2020</v>
      </c>
      <c r="E1708">
        <v>98.100000000000009</v>
      </c>
    </row>
    <row r="1709" spans="1:5" hidden="1">
      <c r="A1709" t="s">
        <v>888</v>
      </c>
      <c r="B1709" t="s">
        <v>556</v>
      </c>
      <c r="C1709" t="str">
        <f>IF(ISERROR(VLOOKUP(B1709,'Country category'!$A$3:$A$50,1,FALSE)),"non-SSA","sub-Saharan Africa")</f>
        <v>non-SSA</v>
      </c>
      <c r="D1709">
        <v>2006</v>
      </c>
      <c r="E1709">
        <v>27.7</v>
      </c>
    </row>
    <row r="1710" spans="1:5" hidden="1">
      <c r="A1710" t="s">
        <v>888</v>
      </c>
      <c r="B1710" t="s">
        <v>556</v>
      </c>
      <c r="C1710" t="str">
        <f>IF(ISERROR(VLOOKUP(B1710,'Country category'!$A$3:$A$50,1,FALSE)),"non-SSA","sub-Saharan Africa")</f>
        <v>non-SSA</v>
      </c>
      <c r="D1710">
        <v>2007</v>
      </c>
      <c r="E1710">
        <v>28.75</v>
      </c>
    </row>
    <row r="1711" spans="1:5" hidden="1">
      <c r="A1711" t="s">
        <v>888</v>
      </c>
      <c r="B1711" t="s">
        <v>556</v>
      </c>
      <c r="C1711" t="str">
        <f>IF(ISERROR(VLOOKUP(B1711,'Country category'!$A$3:$A$50,1,FALSE)),"non-SSA","sub-Saharan Africa")</f>
        <v>non-SSA</v>
      </c>
      <c r="D1711">
        <v>2008</v>
      </c>
      <c r="E1711">
        <v>29.8</v>
      </c>
    </row>
    <row r="1712" spans="1:5" hidden="1">
      <c r="A1712" t="s">
        <v>888</v>
      </c>
      <c r="B1712" t="s">
        <v>556</v>
      </c>
      <c r="C1712" t="str">
        <f>IF(ISERROR(VLOOKUP(B1712,'Country category'!$A$3:$A$50,1,FALSE)),"non-SSA","sub-Saharan Africa")</f>
        <v>non-SSA</v>
      </c>
      <c r="D1712">
        <v>2009</v>
      </c>
      <c r="E1712">
        <v>29.2</v>
      </c>
    </row>
    <row r="1713" spans="1:5" hidden="1">
      <c r="A1713" t="s">
        <v>888</v>
      </c>
      <c r="B1713" t="s">
        <v>556</v>
      </c>
      <c r="C1713" t="str">
        <f>IF(ISERROR(VLOOKUP(B1713,'Country category'!$A$3:$A$50,1,FALSE)),"non-SSA","sub-Saharan Africa")</f>
        <v>non-SSA</v>
      </c>
      <c r="D1713">
        <v>2010</v>
      </c>
      <c r="E1713">
        <v>28.6</v>
      </c>
    </row>
    <row r="1714" spans="1:5" hidden="1">
      <c r="A1714" t="s">
        <v>888</v>
      </c>
      <c r="B1714" t="s">
        <v>556</v>
      </c>
      <c r="C1714" t="str">
        <f>IF(ISERROR(VLOOKUP(B1714,'Country category'!$A$3:$A$50,1,FALSE)),"non-SSA","sub-Saharan Africa")</f>
        <v>non-SSA</v>
      </c>
      <c r="D1714">
        <v>2011</v>
      </c>
      <c r="E1714">
        <v>32.599999999999987</v>
      </c>
    </row>
    <row r="1715" spans="1:5" hidden="1">
      <c r="A1715" t="s">
        <v>888</v>
      </c>
      <c r="B1715" t="s">
        <v>556</v>
      </c>
      <c r="C1715" t="str">
        <f>IF(ISERROR(VLOOKUP(B1715,'Country category'!$A$3:$A$50,1,FALSE)),"non-SSA","sub-Saharan Africa")</f>
        <v>non-SSA</v>
      </c>
      <c r="D1715">
        <v>2012</v>
      </c>
      <c r="E1715">
        <v>32.599999999999987</v>
      </c>
    </row>
    <row r="1716" spans="1:5" hidden="1">
      <c r="A1716" t="s">
        <v>888</v>
      </c>
      <c r="B1716" t="s">
        <v>556</v>
      </c>
      <c r="C1716" t="str">
        <f>IF(ISERROR(VLOOKUP(B1716,'Country category'!$A$3:$A$50,1,FALSE)),"non-SSA","sub-Saharan Africa")</f>
        <v>non-SSA</v>
      </c>
      <c r="D1716">
        <v>2013</v>
      </c>
      <c r="E1716">
        <v>32.599999999999987</v>
      </c>
    </row>
    <row r="1717" spans="1:5" hidden="1">
      <c r="A1717" t="s">
        <v>888</v>
      </c>
      <c r="B1717" t="s">
        <v>556</v>
      </c>
      <c r="C1717" t="str">
        <f>IF(ISERROR(VLOOKUP(B1717,'Country category'!$A$3:$A$50,1,FALSE)),"non-SSA","sub-Saharan Africa")</f>
        <v>non-SSA</v>
      </c>
      <c r="D1717">
        <v>2014</v>
      </c>
      <c r="E1717">
        <v>31.5</v>
      </c>
    </row>
    <row r="1718" spans="1:5" hidden="1">
      <c r="A1718" t="s">
        <v>888</v>
      </c>
      <c r="B1718" t="s">
        <v>556</v>
      </c>
      <c r="C1718" t="str">
        <f>IF(ISERROR(VLOOKUP(B1718,'Country category'!$A$3:$A$50,1,FALSE)),"non-SSA","sub-Saharan Africa")</f>
        <v>non-SSA</v>
      </c>
      <c r="D1718">
        <v>2015</v>
      </c>
      <c r="E1718">
        <v>30.4</v>
      </c>
    </row>
    <row r="1719" spans="1:5" hidden="1">
      <c r="A1719" t="s">
        <v>888</v>
      </c>
      <c r="B1719" t="s">
        <v>556</v>
      </c>
      <c r="C1719" t="str">
        <f>IF(ISERROR(VLOOKUP(B1719,'Country category'!$A$3:$A$50,1,FALSE)),"non-SSA","sub-Saharan Africa")</f>
        <v>non-SSA</v>
      </c>
      <c r="D1719">
        <v>2016</v>
      </c>
      <c r="E1719">
        <v>30.4</v>
      </c>
    </row>
    <row r="1720" spans="1:5" hidden="1">
      <c r="A1720" t="s">
        <v>888</v>
      </c>
      <c r="B1720" t="s">
        <v>556</v>
      </c>
      <c r="C1720" t="str">
        <f>IF(ISERROR(VLOOKUP(B1720,'Country category'!$A$3:$A$50,1,FALSE)),"non-SSA","sub-Saharan Africa")</f>
        <v>non-SSA</v>
      </c>
      <c r="D1720">
        <v>2017</v>
      </c>
      <c r="E1720">
        <v>30.4</v>
      </c>
    </row>
    <row r="1721" spans="1:5" hidden="1">
      <c r="A1721" t="s">
        <v>888</v>
      </c>
      <c r="B1721" t="s">
        <v>556</v>
      </c>
      <c r="C1721" t="str">
        <f>IF(ISERROR(VLOOKUP(B1721,'Country category'!$A$3:$A$50,1,FALSE)),"non-SSA","sub-Saharan Africa")</f>
        <v>non-SSA</v>
      </c>
      <c r="D1721">
        <v>2018</v>
      </c>
      <c r="E1721">
        <v>30.4</v>
      </c>
    </row>
    <row r="1722" spans="1:5" hidden="1">
      <c r="A1722" t="s">
        <v>888</v>
      </c>
      <c r="B1722" t="s">
        <v>556</v>
      </c>
      <c r="C1722" t="str">
        <f>IF(ISERROR(VLOOKUP(B1722,'Country category'!$A$3:$A$50,1,FALSE)),"non-SSA","sub-Saharan Africa")</f>
        <v>non-SSA</v>
      </c>
      <c r="D1722">
        <v>2019</v>
      </c>
      <c r="E1722">
        <v>30.6</v>
      </c>
    </row>
    <row r="1723" spans="1:5" hidden="1">
      <c r="A1723" t="s">
        <v>888</v>
      </c>
      <c r="B1723" t="s">
        <v>556</v>
      </c>
      <c r="C1723" t="str">
        <f>IF(ISERROR(VLOOKUP(B1723,'Country category'!$A$3:$A$50,1,FALSE)),"non-SSA","sub-Saharan Africa")</f>
        <v>non-SSA</v>
      </c>
      <c r="D1723">
        <v>2020</v>
      </c>
      <c r="E1723">
        <v>30</v>
      </c>
    </row>
    <row r="1724" spans="1:5" hidden="1">
      <c r="A1724" t="s">
        <v>889</v>
      </c>
      <c r="B1724" t="s">
        <v>560</v>
      </c>
      <c r="C1724" t="str">
        <f>IF(ISERROR(VLOOKUP(B1724,'Country category'!$A$3:$A$50,1,FALSE)),"non-SSA","sub-Saharan Africa")</f>
        <v>non-SSA</v>
      </c>
      <c r="D1724">
        <v>2006</v>
      </c>
      <c r="E1724">
        <v>39.200000000000003</v>
      </c>
    </row>
    <row r="1725" spans="1:5" hidden="1">
      <c r="A1725" t="s">
        <v>889</v>
      </c>
      <c r="B1725" t="s">
        <v>560</v>
      </c>
      <c r="C1725" t="str">
        <f>IF(ISERROR(VLOOKUP(B1725,'Country category'!$A$3:$A$50,1,FALSE)),"non-SSA","sub-Saharan Africa")</f>
        <v>non-SSA</v>
      </c>
      <c r="D1725">
        <v>2007</v>
      </c>
      <c r="E1725">
        <v>41.9</v>
      </c>
    </row>
    <row r="1726" spans="1:5" hidden="1">
      <c r="A1726" t="s">
        <v>889</v>
      </c>
      <c r="B1726" t="s">
        <v>560</v>
      </c>
      <c r="C1726" t="str">
        <f>IF(ISERROR(VLOOKUP(B1726,'Country category'!$A$3:$A$50,1,FALSE)),"non-SSA","sub-Saharan Africa")</f>
        <v>non-SSA</v>
      </c>
      <c r="D1726">
        <v>2008</v>
      </c>
      <c r="E1726">
        <v>44.6</v>
      </c>
    </row>
    <row r="1727" spans="1:5" hidden="1">
      <c r="A1727" t="s">
        <v>889</v>
      </c>
      <c r="B1727" t="s">
        <v>560</v>
      </c>
      <c r="C1727" t="str">
        <f>IF(ISERROR(VLOOKUP(B1727,'Country category'!$A$3:$A$50,1,FALSE)),"non-SSA","sub-Saharan Africa")</f>
        <v>non-SSA</v>
      </c>
      <c r="D1727">
        <v>2009</v>
      </c>
      <c r="E1727">
        <v>45.05</v>
      </c>
    </row>
    <row r="1728" spans="1:5" hidden="1">
      <c r="A1728" t="s">
        <v>889</v>
      </c>
      <c r="B1728" t="s">
        <v>560</v>
      </c>
      <c r="C1728" t="str">
        <f>IF(ISERROR(VLOOKUP(B1728,'Country category'!$A$3:$A$50,1,FALSE)),"non-SSA","sub-Saharan Africa")</f>
        <v>non-SSA</v>
      </c>
      <c r="D1728">
        <v>2010</v>
      </c>
      <c r="E1728">
        <v>45.5</v>
      </c>
    </row>
    <row r="1729" spans="1:5" hidden="1">
      <c r="A1729" t="s">
        <v>889</v>
      </c>
      <c r="B1729" t="s">
        <v>560</v>
      </c>
      <c r="C1729" t="str">
        <f>IF(ISERROR(VLOOKUP(B1729,'Country category'!$A$3:$A$50,1,FALSE)),"non-SSA","sub-Saharan Africa")</f>
        <v>non-SSA</v>
      </c>
      <c r="D1729">
        <v>2011</v>
      </c>
      <c r="E1729">
        <v>45.5</v>
      </c>
    </row>
    <row r="1730" spans="1:5" hidden="1">
      <c r="A1730" t="s">
        <v>889</v>
      </c>
      <c r="B1730" t="s">
        <v>560</v>
      </c>
      <c r="C1730" t="str">
        <f>IF(ISERROR(VLOOKUP(B1730,'Country category'!$A$3:$A$50,1,FALSE)),"non-SSA","sub-Saharan Africa")</f>
        <v>non-SSA</v>
      </c>
      <c r="D1730">
        <v>2012</v>
      </c>
      <c r="E1730">
        <v>45.7</v>
      </c>
    </row>
    <row r="1731" spans="1:5" hidden="1">
      <c r="A1731" t="s">
        <v>889</v>
      </c>
      <c r="B1731" t="s">
        <v>560</v>
      </c>
      <c r="C1731" t="str">
        <f>IF(ISERROR(VLOOKUP(B1731,'Country category'!$A$3:$A$50,1,FALSE)),"non-SSA","sub-Saharan Africa")</f>
        <v>non-SSA</v>
      </c>
      <c r="D1731">
        <v>2013</v>
      </c>
      <c r="E1731">
        <v>46.4</v>
      </c>
    </row>
    <row r="1732" spans="1:5" hidden="1">
      <c r="A1732" t="s">
        <v>889</v>
      </c>
      <c r="B1732" t="s">
        <v>560</v>
      </c>
      <c r="C1732" t="str">
        <f>IF(ISERROR(VLOOKUP(B1732,'Country category'!$A$3:$A$50,1,FALSE)),"non-SSA","sub-Saharan Africa")</f>
        <v>non-SSA</v>
      </c>
      <c r="D1732">
        <v>2014</v>
      </c>
      <c r="E1732">
        <v>46.4</v>
      </c>
    </row>
    <row r="1733" spans="1:5" hidden="1">
      <c r="A1733" t="s">
        <v>889</v>
      </c>
      <c r="B1733" t="s">
        <v>560</v>
      </c>
      <c r="C1733" t="str">
        <f>IF(ISERROR(VLOOKUP(B1733,'Country category'!$A$3:$A$50,1,FALSE)),"non-SSA","sub-Saharan Africa")</f>
        <v>non-SSA</v>
      </c>
      <c r="D1733">
        <v>2015</v>
      </c>
      <c r="E1733">
        <v>44</v>
      </c>
    </row>
    <row r="1734" spans="1:5" hidden="1">
      <c r="A1734" t="s">
        <v>889</v>
      </c>
      <c r="B1734" t="s">
        <v>560</v>
      </c>
      <c r="C1734" t="str">
        <f>IF(ISERROR(VLOOKUP(B1734,'Country category'!$A$3:$A$50,1,FALSE)),"non-SSA","sub-Saharan Africa")</f>
        <v>non-SSA</v>
      </c>
      <c r="D1734">
        <v>2016</v>
      </c>
      <c r="E1734">
        <v>43.3</v>
      </c>
    </row>
    <row r="1735" spans="1:5" hidden="1">
      <c r="A1735" t="s">
        <v>889</v>
      </c>
      <c r="B1735" t="s">
        <v>560</v>
      </c>
      <c r="C1735" t="str">
        <f>IF(ISERROR(VLOOKUP(B1735,'Country category'!$A$3:$A$50,1,FALSE)),"non-SSA","sub-Saharan Africa")</f>
        <v>non-SSA</v>
      </c>
      <c r="D1735">
        <v>2017</v>
      </c>
      <c r="E1735">
        <v>42.599999999999987</v>
      </c>
    </row>
    <row r="1736" spans="1:5" hidden="1">
      <c r="A1736" t="s">
        <v>889</v>
      </c>
      <c r="B1736" t="s">
        <v>560</v>
      </c>
      <c r="C1736" t="str">
        <f>IF(ISERROR(VLOOKUP(B1736,'Country category'!$A$3:$A$50,1,FALSE)),"non-SSA","sub-Saharan Africa")</f>
        <v>non-SSA</v>
      </c>
      <c r="D1736">
        <v>2018</v>
      </c>
      <c r="E1736">
        <v>41.7</v>
      </c>
    </row>
    <row r="1737" spans="1:5" hidden="1">
      <c r="A1737" t="s">
        <v>889</v>
      </c>
      <c r="B1737" t="s">
        <v>560</v>
      </c>
      <c r="C1737" t="str">
        <f>IF(ISERROR(VLOOKUP(B1737,'Country category'!$A$3:$A$50,1,FALSE)),"non-SSA","sub-Saharan Africa")</f>
        <v>non-SSA</v>
      </c>
      <c r="D1737">
        <v>2019</v>
      </c>
      <c r="E1737">
        <v>42.5</v>
      </c>
    </row>
    <row r="1738" spans="1:5" hidden="1">
      <c r="A1738" t="s">
        <v>889</v>
      </c>
      <c r="B1738" t="s">
        <v>560</v>
      </c>
      <c r="C1738" t="str">
        <f>IF(ISERROR(VLOOKUP(B1738,'Country category'!$A$3:$A$50,1,FALSE)),"non-SSA","sub-Saharan Africa")</f>
        <v>non-SSA</v>
      </c>
      <c r="D1738">
        <v>2020</v>
      </c>
      <c r="E1738">
        <v>43.099999999999987</v>
      </c>
    </row>
    <row r="1739" spans="1:5" hidden="1">
      <c r="A1739" t="s">
        <v>890</v>
      </c>
      <c r="B1739" t="s">
        <v>891</v>
      </c>
      <c r="C1739" t="str">
        <f>IF(ISERROR(VLOOKUP(B1739,'Country category'!$A$3:$A$50,1,FALSE)),"non-SSA","sub-Saharan Africa")</f>
        <v>non-SSA</v>
      </c>
      <c r="D1739">
        <v>2006</v>
      </c>
      <c r="E1739">
        <v>60.099999999999987</v>
      </c>
    </row>
    <row r="1740" spans="1:5" hidden="1">
      <c r="A1740" t="s">
        <v>890</v>
      </c>
      <c r="B1740" t="s">
        <v>891</v>
      </c>
      <c r="C1740" t="str">
        <f>IF(ISERROR(VLOOKUP(B1740,'Country category'!$A$3:$A$50,1,FALSE)),"non-SSA","sub-Saharan Africa")</f>
        <v>non-SSA</v>
      </c>
      <c r="D1740">
        <v>2007</v>
      </c>
      <c r="E1740">
        <v>59.2</v>
      </c>
    </row>
    <row r="1741" spans="1:5" hidden="1">
      <c r="A1741" t="s">
        <v>890</v>
      </c>
      <c r="B1741" t="s">
        <v>891</v>
      </c>
      <c r="C1741" t="str">
        <f>IF(ISERROR(VLOOKUP(B1741,'Country category'!$A$3:$A$50,1,FALSE)),"non-SSA","sub-Saharan Africa")</f>
        <v>non-SSA</v>
      </c>
      <c r="D1741">
        <v>2008</v>
      </c>
      <c r="E1741">
        <v>58.3</v>
      </c>
    </row>
    <row r="1742" spans="1:5" hidden="1">
      <c r="A1742" t="s">
        <v>890</v>
      </c>
      <c r="B1742" t="s">
        <v>891</v>
      </c>
      <c r="C1742" t="str">
        <f>IF(ISERROR(VLOOKUP(B1742,'Country category'!$A$3:$A$50,1,FALSE)),"non-SSA","sub-Saharan Africa")</f>
        <v>non-SSA</v>
      </c>
      <c r="D1742">
        <v>2009</v>
      </c>
      <c r="E1742">
        <v>56.35</v>
      </c>
    </row>
    <row r="1743" spans="1:5" hidden="1">
      <c r="A1743" t="s">
        <v>890</v>
      </c>
      <c r="B1743" t="s">
        <v>891</v>
      </c>
      <c r="C1743" t="str">
        <f>IF(ISERROR(VLOOKUP(B1743,'Country category'!$A$3:$A$50,1,FALSE)),"non-SSA","sub-Saharan Africa")</f>
        <v>non-SSA</v>
      </c>
      <c r="D1743">
        <v>2010</v>
      </c>
      <c r="E1743">
        <v>54.400000000000013</v>
      </c>
    </row>
    <row r="1744" spans="1:5" hidden="1">
      <c r="A1744" t="s">
        <v>890</v>
      </c>
      <c r="B1744" t="s">
        <v>891</v>
      </c>
      <c r="C1744" t="str">
        <f>IF(ISERROR(VLOOKUP(B1744,'Country category'!$A$3:$A$50,1,FALSE)),"non-SSA","sub-Saharan Africa")</f>
        <v>non-SSA</v>
      </c>
      <c r="D1744">
        <v>2011</v>
      </c>
      <c r="E1744">
        <v>49.7</v>
      </c>
    </row>
    <row r="1745" spans="1:5" hidden="1">
      <c r="A1745" t="s">
        <v>890</v>
      </c>
      <c r="B1745" t="s">
        <v>891</v>
      </c>
      <c r="C1745" t="str">
        <f>IF(ISERROR(VLOOKUP(B1745,'Country category'!$A$3:$A$50,1,FALSE)),"non-SSA","sub-Saharan Africa")</f>
        <v>non-SSA</v>
      </c>
      <c r="D1745">
        <v>2012</v>
      </c>
      <c r="E1745">
        <v>48</v>
      </c>
    </row>
    <row r="1746" spans="1:5" hidden="1">
      <c r="A1746" t="s">
        <v>890</v>
      </c>
      <c r="B1746" t="s">
        <v>891</v>
      </c>
      <c r="C1746" t="str">
        <f>IF(ISERROR(VLOOKUP(B1746,'Country category'!$A$3:$A$50,1,FALSE)),"non-SSA","sub-Saharan Africa")</f>
        <v>non-SSA</v>
      </c>
      <c r="D1746">
        <v>2013</v>
      </c>
      <c r="E1746">
        <v>48</v>
      </c>
    </row>
    <row r="1747" spans="1:5" hidden="1">
      <c r="A1747" t="s">
        <v>890</v>
      </c>
      <c r="B1747" t="s">
        <v>891</v>
      </c>
      <c r="C1747" t="str">
        <f>IF(ISERROR(VLOOKUP(B1747,'Country category'!$A$3:$A$50,1,FALSE)),"non-SSA","sub-Saharan Africa")</f>
        <v>non-SSA</v>
      </c>
      <c r="D1747">
        <v>2014</v>
      </c>
      <c r="E1747">
        <v>47.2</v>
      </c>
    </row>
    <row r="1748" spans="1:5" hidden="1">
      <c r="A1748" t="s">
        <v>890</v>
      </c>
      <c r="B1748" t="s">
        <v>891</v>
      </c>
      <c r="C1748" t="str">
        <f>IF(ISERROR(VLOOKUP(B1748,'Country category'!$A$3:$A$50,1,FALSE)),"non-SSA","sub-Saharan Africa")</f>
        <v>non-SSA</v>
      </c>
      <c r="D1748">
        <v>2015</v>
      </c>
      <c r="E1748">
        <v>45.7</v>
      </c>
    </row>
    <row r="1749" spans="1:5" hidden="1">
      <c r="A1749" t="s">
        <v>890</v>
      </c>
      <c r="B1749" t="s">
        <v>891</v>
      </c>
      <c r="C1749" t="str">
        <f>IF(ISERROR(VLOOKUP(B1749,'Country category'!$A$3:$A$50,1,FALSE)),"non-SSA","sub-Saharan Africa")</f>
        <v>non-SSA</v>
      </c>
      <c r="D1749">
        <v>2016</v>
      </c>
      <c r="E1749">
        <v>44.900000000000013</v>
      </c>
    </row>
    <row r="1750" spans="1:5" hidden="1">
      <c r="A1750" t="s">
        <v>890</v>
      </c>
      <c r="B1750" t="s">
        <v>891</v>
      </c>
      <c r="C1750" t="str">
        <f>IF(ISERROR(VLOOKUP(B1750,'Country category'!$A$3:$A$50,1,FALSE)),"non-SSA","sub-Saharan Africa")</f>
        <v>non-SSA</v>
      </c>
      <c r="D1750">
        <v>2017</v>
      </c>
      <c r="E1750">
        <v>44.6</v>
      </c>
    </row>
    <row r="1751" spans="1:5" hidden="1">
      <c r="A1751" t="s">
        <v>890</v>
      </c>
      <c r="B1751" t="s">
        <v>891</v>
      </c>
      <c r="C1751" t="str">
        <f>IF(ISERROR(VLOOKUP(B1751,'Country category'!$A$3:$A$50,1,FALSE)),"non-SSA","sub-Saharan Africa")</f>
        <v>non-SSA</v>
      </c>
      <c r="D1751">
        <v>2018</v>
      </c>
      <c r="E1751">
        <v>43.9</v>
      </c>
    </row>
    <row r="1752" spans="1:5" hidden="1">
      <c r="A1752" t="s">
        <v>890</v>
      </c>
      <c r="B1752" t="s">
        <v>891</v>
      </c>
      <c r="C1752" t="str">
        <f>IF(ISERROR(VLOOKUP(B1752,'Country category'!$A$3:$A$50,1,FALSE)),"non-SSA","sub-Saharan Africa")</f>
        <v>non-SSA</v>
      </c>
      <c r="D1752">
        <v>2019</v>
      </c>
      <c r="E1752">
        <v>38.9</v>
      </c>
    </row>
    <row r="1753" spans="1:5" hidden="1">
      <c r="A1753" t="s">
        <v>890</v>
      </c>
      <c r="B1753" t="s">
        <v>891</v>
      </c>
      <c r="C1753" t="str">
        <f>IF(ISERROR(VLOOKUP(B1753,'Country category'!$A$3:$A$50,1,FALSE)),"non-SSA","sub-Saharan Africa")</f>
        <v>non-SSA</v>
      </c>
      <c r="D1753">
        <v>2020</v>
      </c>
      <c r="E1753">
        <v>38.299999999999997</v>
      </c>
    </row>
    <row r="1754" spans="1:5" hidden="1">
      <c r="A1754" t="s">
        <v>892</v>
      </c>
      <c r="B1754" t="s">
        <v>562</v>
      </c>
      <c r="C1754" t="str">
        <f>IF(ISERROR(VLOOKUP(B1754,'Country category'!$A$3:$A$50,1,FALSE)),"non-SSA","sub-Saharan Africa")</f>
        <v>non-SSA</v>
      </c>
      <c r="D1754">
        <v>2006</v>
      </c>
      <c r="E1754">
        <v>73.5</v>
      </c>
    </row>
    <row r="1755" spans="1:5" hidden="1">
      <c r="A1755" t="s">
        <v>892</v>
      </c>
      <c r="B1755" t="s">
        <v>562</v>
      </c>
      <c r="C1755" t="str">
        <f>IF(ISERROR(VLOOKUP(B1755,'Country category'!$A$3:$A$50,1,FALSE)),"non-SSA","sub-Saharan Africa")</f>
        <v>non-SSA</v>
      </c>
      <c r="D1755">
        <v>2007</v>
      </c>
      <c r="E1755">
        <v>73.5</v>
      </c>
    </row>
    <row r="1756" spans="1:5" hidden="1">
      <c r="A1756" t="s">
        <v>892</v>
      </c>
      <c r="B1756" t="s">
        <v>562</v>
      </c>
      <c r="C1756" t="str">
        <f>IF(ISERROR(VLOOKUP(B1756,'Country category'!$A$3:$A$50,1,FALSE)),"non-SSA","sub-Saharan Africa")</f>
        <v>non-SSA</v>
      </c>
      <c r="D1756">
        <v>2008</v>
      </c>
      <c r="E1756">
        <v>73.5</v>
      </c>
    </row>
    <row r="1757" spans="1:5" hidden="1">
      <c r="A1757" t="s">
        <v>892</v>
      </c>
      <c r="B1757" t="s">
        <v>562</v>
      </c>
      <c r="C1757" t="str">
        <f>IF(ISERROR(VLOOKUP(B1757,'Country category'!$A$3:$A$50,1,FALSE)),"non-SSA","sub-Saharan Africa")</f>
        <v>non-SSA</v>
      </c>
      <c r="D1757">
        <v>2009</v>
      </c>
      <c r="E1757">
        <v>72.5</v>
      </c>
    </row>
    <row r="1758" spans="1:5" hidden="1">
      <c r="A1758" t="s">
        <v>892</v>
      </c>
      <c r="B1758" t="s">
        <v>562</v>
      </c>
      <c r="C1758" t="str">
        <f>IF(ISERROR(VLOOKUP(B1758,'Country category'!$A$3:$A$50,1,FALSE)),"non-SSA","sub-Saharan Africa")</f>
        <v>non-SSA</v>
      </c>
      <c r="D1758">
        <v>2010</v>
      </c>
      <c r="E1758">
        <v>71.5</v>
      </c>
    </row>
    <row r="1759" spans="1:5" hidden="1">
      <c r="A1759" t="s">
        <v>892</v>
      </c>
      <c r="B1759" t="s">
        <v>562</v>
      </c>
      <c r="C1759" t="str">
        <f>IF(ISERROR(VLOOKUP(B1759,'Country category'!$A$3:$A$50,1,FALSE)),"non-SSA","sub-Saharan Africa")</f>
        <v>non-SSA</v>
      </c>
      <c r="D1759">
        <v>2011</v>
      </c>
      <c r="E1759">
        <v>70.8</v>
      </c>
    </row>
    <row r="1760" spans="1:5" hidden="1">
      <c r="A1760" t="s">
        <v>892</v>
      </c>
      <c r="B1760" t="s">
        <v>562</v>
      </c>
      <c r="C1760" t="str">
        <f>IF(ISERROR(VLOOKUP(B1760,'Country category'!$A$3:$A$50,1,FALSE)),"non-SSA","sub-Saharan Africa")</f>
        <v>non-SSA</v>
      </c>
      <c r="D1760">
        <v>2012</v>
      </c>
      <c r="E1760">
        <v>70.8</v>
      </c>
    </row>
    <row r="1761" spans="1:5" hidden="1">
      <c r="A1761" t="s">
        <v>892</v>
      </c>
      <c r="B1761" t="s">
        <v>562</v>
      </c>
      <c r="C1761" t="str">
        <f>IF(ISERROR(VLOOKUP(B1761,'Country category'!$A$3:$A$50,1,FALSE)),"non-SSA","sub-Saharan Africa")</f>
        <v>non-SSA</v>
      </c>
      <c r="D1761">
        <v>2013</v>
      </c>
      <c r="E1761">
        <v>70.8</v>
      </c>
    </row>
    <row r="1762" spans="1:5" hidden="1">
      <c r="A1762" t="s">
        <v>892</v>
      </c>
      <c r="B1762" t="s">
        <v>562</v>
      </c>
      <c r="C1762" t="str">
        <f>IF(ISERROR(VLOOKUP(B1762,'Country category'!$A$3:$A$50,1,FALSE)),"non-SSA","sub-Saharan Africa")</f>
        <v>non-SSA</v>
      </c>
      <c r="D1762">
        <v>2014</v>
      </c>
      <c r="E1762">
        <v>70.8</v>
      </c>
    </row>
    <row r="1763" spans="1:5" hidden="1">
      <c r="A1763" t="s">
        <v>892</v>
      </c>
      <c r="B1763" t="s">
        <v>562</v>
      </c>
      <c r="C1763" t="str">
        <f>IF(ISERROR(VLOOKUP(B1763,'Country category'!$A$3:$A$50,1,FALSE)),"non-SSA","sub-Saharan Africa")</f>
        <v>non-SSA</v>
      </c>
      <c r="D1763">
        <v>2015</v>
      </c>
      <c r="E1763">
        <v>71.900000000000006</v>
      </c>
    </row>
    <row r="1764" spans="1:5" hidden="1">
      <c r="A1764" t="s">
        <v>892</v>
      </c>
      <c r="B1764" t="s">
        <v>562</v>
      </c>
      <c r="C1764" t="str">
        <f>IF(ISERROR(VLOOKUP(B1764,'Country category'!$A$3:$A$50,1,FALSE)),"non-SSA","sub-Saharan Africa")</f>
        <v>non-SSA</v>
      </c>
      <c r="D1764">
        <v>2016</v>
      </c>
      <c r="E1764">
        <v>71.3</v>
      </c>
    </row>
    <row r="1765" spans="1:5" hidden="1">
      <c r="A1765" t="s">
        <v>892</v>
      </c>
      <c r="B1765" t="s">
        <v>562</v>
      </c>
      <c r="C1765" t="str">
        <f>IF(ISERROR(VLOOKUP(B1765,'Country category'!$A$3:$A$50,1,FALSE)),"non-SSA","sub-Saharan Africa")</f>
        <v>non-SSA</v>
      </c>
      <c r="D1765">
        <v>2017</v>
      </c>
      <c r="E1765">
        <v>70.8</v>
      </c>
    </row>
    <row r="1766" spans="1:5" hidden="1">
      <c r="A1766" t="s">
        <v>892</v>
      </c>
      <c r="B1766" t="s">
        <v>562</v>
      </c>
      <c r="C1766" t="str">
        <f>IF(ISERROR(VLOOKUP(B1766,'Country category'!$A$3:$A$50,1,FALSE)),"non-SSA","sub-Saharan Africa")</f>
        <v>non-SSA</v>
      </c>
      <c r="D1766">
        <v>2018</v>
      </c>
      <c r="E1766">
        <v>70.5</v>
      </c>
    </row>
    <row r="1767" spans="1:5" hidden="1">
      <c r="A1767" t="s">
        <v>892</v>
      </c>
      <c r="B1767" t="s">
        <v>562</v>
      </c>
      <c r="C1767" t="str">
        <f>IF(ISERROR(VLOOKUP(B1767,'Country category'!$A$3:$A$50,1,FALSE)),"non-SSA","sub-Saharan Africa")</f>
        <v>non-SSA</v>
      </c>
      <c r="D1767">
        <v>2019</v>
      </c>
      <c r="E1767">
        <v>70.5</v>
      </c>
    </row>
    <row r="1768" spans="1:5" hidden="1">
      <c r="A1768" t="s">
        <v>892</v>
      </c>
      <c r="B1768" t="s">
        <v>562</v>
      </c>
      <c r="C1768" t="str">
        <f>IF(ISERROR(VLOOKUP(B1768,'Country category'!$A$3:$A$50,1,FALSE)),"non-SSA","sub-Saharan Africa")</f>
        <v>non-SSA</v>
      </c>
      <c r="D1768">
        <v>2020</v>
      </c>
      <c r="E1768">
        <v>71.8</v>
      </c>
    </row>
    <row r="1769" spans="1:5" hidden="1">
      <c r="A1769" t="s">
        <v>893</v>
      </c>
      <c r="B1769" t="s">
        <v>570</v>
      </c>
      <c r="C1769" t="str">
        <f>IF(ISERROR(VLOOKUP(B1769,'Country category'!$A$3:$A$50,1,FALSE)),"non-SSA","sub-Saharan Africa")</f>
        <v>non-SSA</v>
      </c>
      <c r="D1769">
        <v>2006</v>
      </c>
      <c r="E1769">
        <v>65.400000000000006</v>
      </c>
    </row>
    <row r="1770" spans="1:5" hidden="1">
      <c r="A1770" t="s">
        <v>893</v>
      </c>
      <c r="B1770" t="s">
        <v>570</v>
      </c>
      <c r="C1770" t="str">
        <f>IF(ISERROR(VLOOKUP(B1770,'Country category'!$A$3:$A$50,1,FALSE)),"non-SSA","sub-Saharan Africa")</f>
        <v>non-SSA</v>
      </c>
      <c r="D1770">
        <v>2007</v>
      </c>
      <c r="E1770">
        <v>65.400000000000006</v>
      </c>
    </row>
    <row r="1771" spans="1:5" hidden="1">
      <c r="A1771" t="s">
        <v>893</v>
      </c>
      <c r="B1771" t="s">
        <v>570</v>
      </c>
      <c r="C1771" t="str">
        <f>IF(ISERROR(VLOOKUP(B1771,'Country category'!$A$3:$A$50,1,FALSE)),"non-SSA","sub-Saharan Africa")</f>
        <v>non-SSA</v>
      </c>
      <c r="D1771">
        <v>2008</v>
      </c>
      <c r="E1771">
        <v>65.400000000000006</v>
      </c>
    </row>
    <row r="1772" spans="1:5" hidden="1">
      <c r="A1772" t="s">
        <v>893</v>
      </c>
      <c r="B1772" t="s">
        <v>570</v>
      </c>
      <c r="C1772" t="str">
        <f>IF(ISERROR(VLOOKUP(B1772,'Country category'!$A$3:$A$50,1,FALSE)),"non-SSA","sub-Saharan Africa")</f>
        <v>non-SSA</v>
      </c>
      <c r="D1772">
        <v>2009</v>
      </c>
      <c r="E1772">
        <v>65.400000000000006</v>
      </c>
    </row>
    <row r="1773" spans="1:5" hidden="1">
      <c r="A1773" t="s">
        <v>893</v>
      </c>
      <c r="B1773" t="s">
        <v>570</v>
      </c>
      <c r="C1773" t="str">
        <f>IF(ISERROR(VLOOKUP(B1773,'Country category'!$A$3:$A$50,1,FALSE)),"non-SSA","sub-Saharan Africa")</f>
        <v>non-SSA</v>
      </c>
      <c r="D1773">
        <v>2010</v>
      </c>
      <c r="E1773">
        <v>65.400000000000006</v>
      </c>
    </row>
    <row r="1774" spans="1:5" hidden="1">
      <c r="A1774" t="s">
        <v>893</v>
      </c>
      <c r="B1774" t="s">
        <v>570</v>
      </c>
      <c r="C1774" t="str">
        <f>IF(ISERROR(VLOOKUP(B1774,'Country category'!$A$3:$A$50,1,FALSE)),"non-SSA","sub-Saharan Africa")</f>
        <v>non-SSA</v>
      </c>
      <c r="D1774">
        <v>2011</v>
      </c>
      <c r="E1774">
        <v>63.2</v>
      </c>
    </row>
    <row r="1775" spans="1:5" hidden="1">
      <c r="A1775" t="s">
        <v>893</v>
      </c>
      <c r="B1775" t="s">
        <v>570</v>
      </c>
      <c r="C1775" t="str">
        <f>IF(ISERROR(VLOOKUP(B1775,'Country category'!$A$3:$A$50,1,FALSE)),"non-SSA","sub-Saharan Africa")</f>
        <v>non-SSA</v>
      </c>
      <c r="D1775">
        <v>2012</v>
      </c>
      <c r="E1775">
        <v>63.2</v>
      </c>
    </row>
    <row r="1776" spans="1:5" hidden="1">
      <c r="A1776" t="s">
        <v>893</v>
      </c>
      <c r="B1776" t="s">
        <v>570</v>
      </c>
      <c r="C1776" t="str">
        <f>IF(ISERROR(VLOOKUP(B1776,'Country category'!$A$3:$A$50,1,FALSE)),"non-SSA","sub-Saharan Africa")</f>
        <v>non-SSA</v>
      </c>
      <c r="D1776">
        <v>2013</v>
      </c>
      <c r="E1776">
        <v>63.6</v>
      </c>
    </row>
    <row r="1777" spans="1:5" hidden="1">
      <c r="A1777" t="s">
        <v>893</v>
      </c>
      <c r="B1777" t="s">
        <v>570</v>
      </c>
      <c r="C1777" t="str">
        <f>IF(ISERROR(VLOOKUP(B1777,'Country category'!$A$3:$A$50,1,FALSE)),"non-SSA","sub-Saharan Africa")</f>
        <v>non-SSA</v>
      </c>
      <c r="D1777">
        <v>2014</v>
      </c>
      <c r="E1777">
        <v>60.3</v>
      </c>
    </row>
    <row r="1778" spans="1:5" hidden="1">
      <c r="A1778" t="s">
        <v>893</v>
      </c>
      <c r="B1778" t="s">
        <v>570</v>
      </c>
      <c r="C1778" t="str">
        <f>IF(ISERROR(VLOOKUP(B1778,'Country category'!$A$3:$A$50,1,FALSE)),"non-SSA","sub-Saharan Africa")</f>
        <v>non-SSA</v>
      </c>
      <c r="D1778">
        <v>2015</v>
      </c>
      <c r="E1778">
        <v>60.3</v>
      </c>
    </row>
    <row r="1779" spans="1:5" hidden="1">
      <c r="A1779" t="s">
        <v>893</v>
      </c>
      <c r="B1779" t="s">
        <v>570</v>
      </c>
      <c r="C1779" t="str">
        <f>IF(ISERROR(VLOOKUP(B1779,'Country category'!$A$3:$A$50,1,FALSE)),"non-SSA","sub-Saharan Africa")</f>
        <v>non-SSA</v>
      </c>
      <c r="D1779">
        <v>2016</v>
      </c>
      <c r="E1779">
        <v>60.3</v>
      </c>
    </row>
    <row r="1780" spans="1:5" hidden="1">
      <c r="A1780" t="s">
        <v>893</v>
      </c>
      <c r="B1780" t="s">
        <v>570</v>
      </c>
      <c r="C1780" t="str">
        <f>IF(ISERROR(VLOOKUP(B1780,'Country category'!$A$3:$A$50,1,FALSE)),"non-SSA","sub-Saharan Africa")</f>
        <v>non-SSA</v>
      </c>
      <c r="D1780">
        <v>2017</v>
      </c>
      <c r="E1780">
        <v>60.3</v>
      </c>
    </row>
    <row r="1781" spans="1:5" hidden="1">
      <c r="A1781" t="s">
        <v>893</v>
      </c>
      <c r="B1781" t="s">
        <v>570</v>
      </c>
      <c r="C1781" t="str">
        <f>IF(ISERROR(VLOOKUP(B1781,'Country category'!$A$3:$A$50,1,FALSE)),"non-SSA","sub-Saharan Africa")</f>
        <v>non-SSA</v>
      </c>
      <c r="D1781">
        <v>2018</v>
      </c>
      <c r="E1781">
        <v>60.3</v>
      </c>
    </row>
    <row r="1782" spans="1:5" hidden="1">
      <c r="A1782" t="s">
        <v>893</v>
      </c>
      <c r="B1782" t="s">
        <v>570</v>
      </c>
      <c r="C1782" t="str">
        <f>IF(ISERROR(VLOOKUP(B1782,'Country category'!$A$3:$A$50,1,FALSE)),"non-SSA","sub-Saharan Africa")</f>
        <v>non-SSA</v>
      </c>
      <c r="D1782">
        <v>2019</v>
      </c>
      <c r="E1782">
        <v>60.3</v>
      </c>
    </row>
    <row r="1783" spans="1:5" hidden="1">
      <c r="A1783" t="s">
        <v>893</v>
      </c>
      <c r="B1783" t="s">
        <v>570</v>
      </c>
      <c r="C1783" t="str">
        <f>IF(ISERROR(VLOOKUP(B1783,'Country category'!$A$3:$A$50,1,FALSE)),"non-SSA","sub-Saharan Africa")</f>
        <v>non-SSA</v>
      </c>
      <c r="D1783">
        <v>2020</v>
      </c>
      <c r="E1783">
        <v>61</v>
      </c>
    </row>
    <row r="1784" spans="1:5" hidden="1">
      <c r="A1784" t="s">
        <v>894</v>
      </c>
      <c r="B1784" t="s">
        <v>582</v>
      </c>
      <c r="C1784" t="str">
        <f>IF(ISERROR(VLOOKUP(B1784,'Country category'!$A$3:$A$50,1,FALSE)),"non-SSA","sub-Saharan Africa")</f>
        <v>non-SSA</v>
      </c>
      <c r="D1784">
        <v>2006</v>
      </c>
      <c r="E1784">
        <v>61.6</v>
      </c>
    </row>
    <row r="1785" spans="1:5" hidden="1">
      <c r="A1785" t="s">
        <v>894</v>
      </c>
      <c r="B1785" t="s">
        <v>582</v>
      </c>
      <c r="C1785" t="str">
        <f>IF(ISERROR(VLOOKUP(B1785,'Country category'!$A$3:$A$50,1,FALSE)),"non-SSA","sub-Saharan Africa")</f>
        <v>non-SSA</v>
      </c>
      <c r="D1785">
        <v>2007</v>
      </c>
      <c r="E1785">
        <v>62.8</v>
      </c>
    </row>
    <row r="1786" spans="1:5" hidden="1">
      <c r="A1786" t="s">
        <v>894</v>
      </c>
      <c r="B1786" t="s">
        <v>582</v>
      </c>
      <c r="C1786" t="str">
        <f>IF(ISERROR(VLOOKUP(B1786,'Country category'!$A$3:$A$50,1,FALSE)),"non-SSA","sub-Saharan Africa")</f>
        <v>non-SSA</v>
      </c>
      <c r="D1786">
        <v>2008</v>
      </c>
      <c r="E1786">
        <v>64</v>
      </c>
    </row>
    <row r="1787" spans="1:5" hidden="1">
      <c r="A1787" t="s">
        <v>894</v>
      </c>
      <c r="B1787" t="s">
        <v>582</v>
      </c>
      <c r="C1787" t="str">
        <f>IF(ISERROR(VLOOKUP(B1787,'Country category'!$A$3:$A$50,1,FALSE)),"non-SSA","sub-Saharan Africa")</f>
        <v>non-SSA</v>
      </c>
      <c r="D1787">
        <v>2009</v>
      </c>
      <c r="E1787">
        <v>64</v>
      </c>
    </row>
    <row r="1788" spans="1:5" hidden="1">
      <c r="A1788" t="s">
        <v>894</v>
      </c>
      <c r="B1788" t="s">
        <v>582</v>
      </c>
      <c r="C1788" t="str">
        <f>IF(ISERROR(VLOOKUP(B1788,'Country category'!$A$3:$A$50,1,FALSE)),"non-SSA","sub-Saharan Africa")</f>
        <v>non-SSA</v>
      </c>
      <c r="D1788">
        <v>2010</v>
      </c>
      <c r="E1788">
        <v>64</v>
      </c>
    </row>
    <row r="1789" spans="1:5" hidden="1">
      <c r="A1789" t="s">
        <v>894</v>
      </c>
      <c r="B1789" t="s">
        <v>582</v>
      </c>
      <c r="C1789" t="str">
        <f>IF(ISERROR(VLOOKUP(B1789,'Country category'!$A$3:$A$50,1,FALSE)),"non-SSA","sub-Saharan Africa")</f>
        <v>non-SSA</v>
      </c>
      <c r="D1789">
        <v>2011</v>
      </c>
      <c r="E1789">
        <v>64</v>
      </c>
    </row>
    <row r="1790" spans="1:5" hidden="1">
      <c r="A1790" t="s">
        <v>894</v>
      </c>
      <c r="B1790" t="s">
        <v>582</v>
      </c>
      <c r="C1790" t="str">
        <f>IF(ISERROR(VLOOKUP(B1790,'Country category'!$A$3:$A$50,1,FALSE)),"non-SSA","sub-Saharan Africa")</f>
        <v>non-SSA</v>
      </c>
      <c r="D1790">
        <v>2012</v>
      </c>
      <c r="E1790">
        <v>62.599999999999987</v>
      </c>
    </row>
    <row r="1791" spans="1:5" hidden="1">
      <c r="A1791" t="s">
        <v>894</v>
      </c>
      <c r="B1791" t="s">
        <v>582</v>
      </c>
      <c r="C1791" t="str">
        <f>IF(ISERROR(VLOOKUP(B1791,'Country category'!$A$3:$A$50,1,FALSE)),"non-SSA","sub-Saharan Africa")</f>
        <v>non-SSA</v>
      </c>
      <c r="D1791">
        <v>2013</v>
      </c>
      <c r="E1791">
        <v>62.599999999999987</v>
      </c>
    </row>
    <row r="1792" spans="1:5" hidden="1">
      <c r="A1792" t="s">
        <v>894</v>
      </c>
      <c r="B1792" t="s">
        <v>582</v>
      </c>
      <c r="C1792" t="str">
        <f>IF(ISERROR(VLOOKUP(B1792,'Country category'!$A$3:$A$50,1,FALSE)),"non-SSA","sub-Saharan Africa")</f>
        <v>non-SSA</v>
      </c>
      <c r="D1792">
        <v>2014</v>
      </c>
      <c r="E1792">
        <v>62.599999999999987</v>
      </c>
    </row>
    <row r="1793" spans="1:5" hidden="1">
      <c r="A1793" t="s">
        <v>894</v>
      </c>
      <c r="B1793" t="s">
        <v>582</v>
      </c>
      <c r="C1793" t="str">
        <f>IF(ISERROR(VLOOKUP(B1793,'Country category'!$A$3:$A$50,1,FALSE)),"non-SSA","sub-Saharan Africa")</f>
        <v>non-SSA</v>
      </c>
      <c r="D1793">
        <v>2015</v>
      </c>
      <c r="E1793">
        <v>63.3</v>
      </c>
    </row>
    <row r="1794" spans="1:5" hidden="1">
      <c r="A1794" t="s">
        <v>894</v>
      </c>
      <c r="B1794" t="s">
        <v>582</v>
      </c>
      <c r="C1794" t="str">
        <f>IF(ISERROR(VLOOKUP(B1794,'Country category'!$A$3:$A$50,1,FALSE)),"non-SSA","sub-Saharan Africa")</f>
        <v>non-SSA</v>
      </c>
      <c r="D1794">
        <v>2016</v>
      </c>
      <c r="E1794">
        <v>62.7</v>
      </c>
    </row>
    <row r="1795" spans="1:5" hidden="1">
      <c r="A1795" t="s">
        <v>894</v>
      </c>
      <c r="B1795" t="s">
        <v>582</v>
      </c>
      <c r="C1795" t="str">
        <f>IF(ISERROR(VLOOKUP(B1795,'Country category'!$A$3:$A$50,1,FALSE)),"non-SSA","sub-Saharan Africa")</f>
        <v>non-SSA</v>
      </c>
      <c r="D1795">
        <v>2017</v>
      </c>
      <c r="E1795">
        <v>63.099999999999987</v>
      </c>
    </row>
    <row r="1796" spans="1:5" hidden="1">
      <c r="A1796" t="s">
        <v>894</v>
      </c>
      <c r="B1796" t="s">
        <v>582</v>
      </c>
      <c r="C1796" t="str">
        <f>IF(ISERROR(VLOOKUP(B1796,'Country category'!$A$3:$A$50,1,FALSE)),"non-SSA","sub-Saharan Africa")</f>
        <v>non-SSA</v>
      </c>
      <c r="D1796">
        <v>2018</v>
      </c>
      <c r="E1796">
        <v>62.400000000000013</v>
      </c>
    </row>
    <row r="1797" spans="1:5" hidden="1">
      <c r="A1797" t="s">
        <v>894</v>
      </c>
      <c r="B1797" t="s">
        <v>582</v>
      </c>
      <c r="C1797" t="str">
        <f>IF(ISERROR(VLOOKUP(B1797,'Country category'!$A$3:$A$50,1,FALSE)),"non-SSA","sub-Saharan Africa")</f>
        <v>non-SSA</v>
      </c>
      <c r="D1797">
        <v>2019</v>
      </c>
      <c r="E1797">
        <v>62.400000000000013</v>
      </c>
    </row>
    <row r="1798" spans="1:5" hidden="1">
      <c r="A1798" t="s">
        <v>894</v>
      </c>
      <c r="B1798" t="s">
        <v>582</v>
      </c>
      <c r="C1798" t="str">
        <f>IF(ISERROR(VLOOKUP(B1798,'Country category'!$A$3:$A$50,1,FALSE)),"non-SSA","sub-Saharan Africa")</f>
        <v>non-SSA</v>
      </c>
      <c r="D1798">
        <v>2020</v>
      </c>
      <c r="E1798">
        <v>61.8</v>
      </c>
    </row>
    <row r="1799" spans="1:5" hidden="1">
      <c r="A1799" t="s">
        <v>895</v>
      </c>
      <c r="B1799" t="s">
        <v>564</v>
      </c>
      <c r="C1799" t="str">
        <f>IF(ISERROR(VLOOKUP(B1799,'Country category'!$A$3:$A$50,1,FALSE)),"non-SSA","sub-Saharan Africa")</f>
        <v>non-SSA</v>
      </c>
      <c r="D1799">
        <v>2006</v>
      </c>
      <c r="E1799">
        <v>61.1</v>
      </c>
    </row>
    <row r="1800" spans="1:5" hidden="1">
      <c r="A1800" t="s">
        <v>895</v>
      </c>
      <c r="B1800" t="s">
        <v>564</v>
      </c>
      <c r="C1800" t="str">
        <f>IF(ISERROR(VLOOKUP(B1800,'Country category'!$A$3:$A$50,1,FALSE)),"non-SSA","sub-Saharan Africa")</f>
        <v>non-SSA</v>
      </c>
      <c r="D1800">
        <v>2007</v>
      </c>
      <c r="E1800">
        <v>62.1</v>
      </c>
    </row>
    <row r="1801" spans="1:5" hidden="1">
      <c r="A1801" t="s">
        <v>895</v>
      </c>
      <c r="B1801" t="s">
        <v>564</v>
      </c>
      <c r="C1801" t="str">
        <f>IF(ISERROR(VLOOKUP(B1801,'Country category'!$A$3:$A$50,1,FALSE)),"non-SSA","sub-Saharan Africa")</f>
        <v>non-SSA</v>
      </c>
      <c r="D1801">
        <v>2008</v>
      </c>
      <c r="E1801">
        <v>63.099999999999987</v>
      </c>
    </row>
    <row r="1802" spans="1:5" hidden="1">
      <c r="A1802" t="s">
        <v>895</v>
      </c>
      <c r="B1802" t="s">
        <v>564</v>
      </c>
      <c r="C1802" t="str">
        <f>IF(ISERROR(VLOOKUP(B1802,'Country category'!$A$3:$A$50,1,FALSE)),"non-SSA","sub-Saharan Africa")</f>
        <v>non-SSA</v>
      </c>
      <c r="D1802">
        <v>2009</v>
      </c>
      <c r="E1802">
        <v>63.55</v>
      </c>
    </row>
    <row r="1803" spans="1:5" hidden="1">
      <c r="A1803" t="s">
        <v>895</v>
      </c>
      <c r="B1803" t="s">
        <v>564</v>
      </c>
      <c r="C1803" t="str">
        <f>IF(ISERROR(VLOOKUP(B1803,'Country category'!$A$3:$A$50,1,FALSE)),"non-SSA","sub-Saharan Africa")</f>
        <v>non-SSA</v>
      </c>
      <c r="D1803">
        <v>2010</v>
      </c>
      <c r="E1803">
        <v>64</v>
      </c>
    </row>
    <row r="1804" spans="1:5" hidden="1">
      <c r="A1804" t="s">
        <v>895</v>
      </c>
      <c r="B1804" t="s">
        <v>564</v>
      </c>
      <c r="C1804" t="str">
        <f>IF(ISERROR(VLOOKUP(B1804,'Country category'!$A$3:$A$50,1,FALSE)),"non-SSA","sub-Saharan Africa")</f>
        <v>non-SSA</v>
      </c>
      <c r="D1804">
        <v>2011</v>
      </c>
      <c r="E1804">
        <v>65.900000000000006</v>
      </c>
    </row>
    <row r="1805" spans="1:5" hidden="1">
      <c r="A1805" t="s">
        <v>895</v>
      </c>
      <c r="B1805" t="s">
        <v>564</v>
      </c>
      <c r="C1805" t="str">
        <f>IF(ISERROR(VLOOKUP(B1805,'Country category'!$A$3:$A$50,1,FALSE)),"non-SSA","sub-Saharan Africa")</f>
        <v>non-SSA</v>
      </c>
      <c r="D1805">
        <v>2012</v>
      </c>
      <c r="E1805">
        <v>64.7</v>
      </c>
    </row>
    <row r="1806" spans="1:5" hidden="1">
      <c r="A1806" t="s">
        <v>895</v>
      </c>
      <c r="B1806" t="s">
        <v>564</v>
      </c>
      <c r="C1806" t="str">
        <f>IF(ISERROR(VLOOKUP(B1806,'Country category'!$A$3:$A$50,1,FALSE)),"non-SSA","sub-Saharan Africa")</f>
        <v>non-SSA</v>
      </c>
      <c r="D1806">
        <v>2013</v>
      </c>
      <c r="E1806">
        <v>65.400000000000006</v>
      </c>
    </row>
    <row r="1807" spans="1:5" hidden="1">
      <c r="A1807" t="s">
        <v>895</v>
      </c>
      <c r="B1807" t="s">
        <v>564</v>
      </c>
      <c r="C1807" t="str">
        <f>IF(ISERROR(VLOOKUP(B1807,'Country category'!$A$3:$A$50,1,FALSE)),"non-SSA","sub-Saharan Africa")</f>
        <v>non-SSA</v>
      </c>
      <c r="D1807">
        <v>2014</v>
      </c>
      <c r="E1807">
        <v>65.400000000000006</v>
      </c>
    </row>
    <row r="1808" spans="1:5" hidden="1">
      <c r="A1808" t="s">
        <v>895</v>
      </c>
      <c r="B1808" t="s">
        <v>564</v>
      </c>
      <c r="C1808" t="str">
        <f>IF(ISERROR(VLOOKUP(B1808,'Country category'!$A$3:$A$50,1,FALSE)),"non-SSA","sub-Saharan Africa")</f>
        <v>non-SSA</v>
      </c>
      <c r="D1808">
        <v>2015</v>
      </c>
      <c r="E1808">
        <v>65.8</v>
      </c>
    </row>
    <row r="1809" spans="1:5" hidden="1">
      <c r="A1809" t="s">
        <v>895</v>
      </c>
      <c r="B1809" t="s">
        <v>564</v>
      </c>
      <c r="C1809" t="str">
        <f>IF(ISERROR(VLOOKUP(B1809,'Country category'!$A$3:$A$50,1,FALSE)),"non-SSA","sub-Saharan Africa")</f>
        <v>non-SSA</v>
      </c>
      <c r="D1809">
        <v>2016</v>
      </c>
      <c r="E1809">
        <v>66.5</v>
      </c>
    </row>
    <row r="1810" spans="1:5" hidden="1">
      <c r="A1810" t="s">
        <v>895</v>
      </c>
      <c r="B1810" t="s">
        <v>564</v>
      </c>
      <c r="C1810" t="str">
        <f>IF(ISERROR(VLOOKUP(B1810,'Country category'!$A$3:$A$50,1,FALSE)),"non-SSA","sub-Saharan Africa")</f>
        <v>non-SSA</v>
      </c>
      <c r="D1810">
        <v>2017</v>
      </c>
      <c r="E1810">
        <v>64.900000000000006</v>
      </c>
    </row>
    <row r="1811" spans="1:5" hidden="1">
      <c r="A1811" t="s">
        <v>895</v>
      </c>
      <c r="B1811" t="s">
        <v>564</v>
      </c>
      <c r="C1811" t="str">
        <f>IF(ISERROR(VLOOKUP(B1811,'Country category'!$A$3:$A$50,1,FALSE)),"non-SSA","sub-Saharan Africa")</f>
        <v>non-SSA</v>
      </c>
      <c r="D1811">
        <v>2018</v>
      </c>
      <c r="E1811">
        <v>66</v>
      </c>
    </row>
    <row r="1812" spans="1:5" hidden="1">
      <c r="A1812" t="s">
        <v>895</v>
      </c>
      <c r="B1812" t="s">
        <v>564</v>
      </c>
      <c r="C1812" t="str">
        <f>IF(ISERROR(VLOOKUP(B1812,'Country category'!$A$3:$A$50,1,FALSE)),"non-SSA","sub-Saharan Africa")</f>
        <v>non-SSA</v>
      </c>
      <c r="D1812">
        <v>2019</v>
      </c>
      <c r="E1812">
        <v>66</v>
      </c>
    </row>
    <row r="1813" spans="1:5" hidden="1">
      <c r="A1813" t="s">
        <v>895</v>
      </c>
      <c r="B1813" t="s">
        <v>564</v>
      </c>
      <c r="C1813" t="str">
        <f>IF(ISERROR(VLOOKUP(B1813,'Country category'!$A$3:$A$50,1,FALSE)),"non-SSA","sub-Saharan Africa")</f>
        <v>non-SSA</v>
      </c>
      <c r="D1813">
        <v>2020</v>
      </c>
      <c r="E1813">
        <v>65.3</v>
      </c>
    </row>
    <row r="1814" spans="1:5" hidden="1">
      <c r="A1814" t="s">
        <v>896</v>
      </c>
      <c r="B1814" t="s">
        <v>566</v>
      </c>
      <c r="C1814" t="str">
        <f>IF(ISERROR(VLOOKUP(B1814,'Country category'!$A$3:$A$50,1,FALSE)),"non-SSA","sub-Saharan Africa")</f>
        <v>non-SSA</v>
      </c>
      <c r="D1814">
        <v>2006</v>
      </c>
      <c r="E1814">
        <v>64.800000000000011</v>
      </c>
    </row>
    <row r="1815" spans="1:5" hidden="1">
      <c r="A1815" t="s">
        <v>896</v>
      </c>
      <c r="B1815" t="s">
        <v>566</v>
      </c>
      <c r="C1815" t="str">
        <f>IF(ISERROR(VLOOKUP(B1815,'Country category'!$A$3:$A$50,1,FALSE)),"non-SSA","sub-Saharan Africa")</f>
        <v>non-SSA</v>
      </c>
      <c r="D1815">
        <v>2007</v>
      </c>
      <c r="E1815">
        <v>63</v>
      </c>
    </row>
    <row r="1816" spans="1:5" hidden="1">
      <c r="A1816" t="s">
        <v>896</v>
      </c>
      <c r="B1816" t="s">
        <v>566</v>
      </c>
      <c r="C1816" t="str">
        <f>IF(ISERROR(VLOOKUP(B1816,'Country category'!$A$3:$A$50,1,FALSE)),"non-SSA","sub-Saharan Africa")</f>
        <v>non-SSA</v>
      </c>
      <c r="D1816">
        <v>2008</v>
      </c>
      <c r="E1816">
        <v>61.2</v>
      </c>
    </row>
    <row r="1817" spans="1:5" hidden="1">
      <c r="A1817" t="s">
        <v>896</v>
      </c>
      <c r="B1817" t="s">
        <v>566</v>
      </c>
      <c r="C1817" t="str">
        <f>IF(ISERROR(VLOOKUP(B1817,'Country category'!$A$3:$A$50,1,FALSE)),"non-SSA","sub-Saharan Africa")</f>
        <v>non-SSA</v>
      </c>
      <c r="D1817">
        <v>2009</v>
      </c>
      <c r="E1817">
        <v>61.2</v>
      </c>
    </row>
    <row r="1818" spans="1:5" hidden="1">
      <c r="A1818" t="s">
        <v>896</v>
      </c>
      <c r="B1818" t="s">
        <v>566</v>
      </c>
      <c r="C1818" t="str">
        <f>IF(ISERROR(VLOOKUP(B1818,'Country category'!$A$3:$A$50,1,FALSE)),"non-SSA","sub-Saharan Africa")</f>
        <v>non-SSA</v>
      </c>
      <c r="D1818">
        <v>2010</v>
      </c>
      <c r="E1818">
        <v>61.2</v>
      </c>
    </row>
    <row r="1819" spans="1:5" hidden="1">
      <c r="A1819" t="s">
        <v>896</v>
      </c>
      <c r="B1819" t="s">
        <v>566</v>
      </c>
      <c r="C1819" t="str">
        <f>IF(ISERROR(VLOOKUP(B1819,'Country category'!$A$3:$A$50,1,FALSE)),"non-SSA","sub-Saharan Africa")</f>
        <v>non-SSA</v>
      </c>
      <c r="D1819">
        <v>2011</v>
      </c>
      <c r="E1819">
        <v>61.2</v>
      </c>
    </row>
    <row r="1820" spans="1:5" hidden="1">
      <c r="A1820" t="s">
        <v>896</v>
      </c>
      <c r="B1820" t="s">
        <v>566</v>
      </c>
      <c r="C1820" t="str">
        <f>IF(ISERROR(VLOOKUP(B1820,'Country category'!$A$3:$A$50,1,FALSE)),"non-SSA","sub-Saharan Africa")</f>
        <v>non-SSA</v>
      </c>
      <c r="D1820">
        <v>2012</v>
      </c>
      <c r="E1820">
        <v>63</v>
      </c>
    </row>
    <row r="1821" spans="1:5" hidden="1">
      <c r="A1821" t="s">
        <v>896</v>
      </c>
      <c r="B1821" t="s">
        <v>566</v>
      </c>
      <c r="C1821" t="str">
        <f>IF(ISERROR(VLOOKUP(B1821,'Country category'!$A$3:$A$50,1,FALSE)),"non-SSA","sub-Saharan Africa")</f>
        <v>non-SSA</v>
      </c>
      <c r="D1821">
        <v>2013</v>
      </c>
      <c r="E1821">
        <v>64.099999999999994</v>
      </c>
    </row>
    <row r="1822" spans="1:5" hidden="1">
      <c r="A1822" t="s">
        <v>896</v>
      </c>
      <c r="B1822" t="s">
        <v>566</v>
      </c>
      <c r="C1822" t="str">
        <f>IF(ISERROR(VLOOKUP(B1822,'Country category'!$A$3:$A$50,1,FALSE)),"non-SSA","sub-Saharan Africa")</f>
        <v>non-SSA</v>
      </c>
      <c r="D1822">
        <v>2014</v>
      </c>
      <c r="E1822">
        <v>67.699999999999989</v>
      </c>
    </row>
    <row r="1823" spans="1:5" hidden="1">
      <c r="A1823" t="s">
        <v>896</v>
      </c>
      <c r="B1823" t="s">
        <v>566</v>
      </c>
      <c r="C1823" t="str">
        <f>IF(ISERROR(VLOOKUP(B1823,'Country category'!$A$3:$A$50,1,FALSE)),"non-SSA","sub-Saharan Africa")</f>
        <v>non-SSA</v>
      </c>
      <c r="D1823">
        <v>2015</v>
      </c>
      <c r="E1823">
        <v>68.400000000000006</v>
      </c>
    </row>
    <row r="1824" spans="1:5" hidden="1">
      <c r="A1824" t="s">
        <v>896</v>
      </c>
      <c r="B1824" t="s">
        <v>566</v>
      </c>
      <c r="C1824" t="str">
        <f>IF(ISERROR(VLOOKUP(B1824,'Country category'!$A$3:$A$50,1,FALSE)),"non-SSA","sub-Saharan Africa")</f>
        <v>non-SSA</v>
      </c>
      <c r="D1824">
        <v>2016</v>
      </c>
      <c r="E1824">
        <v>69.400000000000006</v>
      </c>
    </row>
    <row r="1825" spans="1:5" hidden="1">
      <c r="A1825" t="s">
        <v>896</v>
      </c>
      <c r="B1825" t="s">
        <v>566</v>
      </c>
      <c r="C1825" t="str">
        <f>IF(ISERROR(VLOOKUP(B1825,'Country category'!$A$3:$A$50,1,FALSE)),"non-SSA","sub-Saharan Africa")</f>
        <v>non-SSA</v>
      </c>
      <c r="D1825">
        <v>2017</v>
      </c>
      <c r="E1825">
        <v>67.099999999999994</v>
      </c>
    </row>
    <row r="1826" spans="1:5" hidden="1">
      <c r="A1826" t="s">
        <v>896</v>
      </c>
      <c r="B1826" t="s">
        <v>566</v>
      </c>
      <c r="C1826" t="str">
        <f>IF(ISERROR(VLOOKUP(B1826,'Country category'!$A$3:$A$50,1,FALSE)),"non-SSA","sub-Saharan Africa")</f>
        <v>non-SSA</v>
      </c>
      <c r="D1826">
        <v>2018</v>
      </c>
      <c r="E1826">
        <v>67.099999999999994</v>
      </c>
    </row>
    <row r="1827" spans="1:5" hidden="1">
      <c r="A1827" t="s">
        <v>896</v>
      </c>
      <c r="B1827" t="s">
        <v>566</v>
      </c>
      <c r="C1827" t="str">
        <f>IF(ISERROR(VLOOKUP(B1827,'Country category'!$A$3:$A$50,1,FALSE)),"non-SSA","sub-Saharan Africa")</f>
        <v>non-SSA</v>
      </c>
      <c r="D1827">
        <v>2019</v>
      </c>
      <c r="E1827">
        <v>66.399999999999991</v>
      </c>
    </row>
    <row r="1828" spans="1:5" hidden="1">
      <c r="A1828" t="s">
        <v>896</v>
      </c>
      <c r="B1828" t="s">
        <v>566</v>
      </c>
      <c r="C1828" t="str">
        <f>IF(ISERROR(VLOOKUP(B1828,'Country category'!$A$3:$A$50,1,FALSE)),"non-SSA","sub-Saharan Africa")</f>
        <v>non-SSA</v>
      </c>
      <c r="D1828">
        <v>2020</v>
      </c>
      <c r="E1828">
        <v>65.599999999999994</v>
      </c>
    </row>
    <row r="1829" spans="1:5" hidden="1">
      <c r="A1829" t="s">
        <v>897</v>
      </c>
      <c r="B1829" t="s">
        <v>572</v>
      </c>
      <c r="C1829" t="str">
        <f>IF(ISERROR(VLOOKUP(B1829,'Country category'!$A$3:$A$50,1,FALSE)),"non-SSA","sub-Saharan Africa")</f>
        <v>non-SSA</v>
      </c>
      <c r="D1829">
        <v>2006</v>
      </c>
      <c r="E1829">
        <v>73</v>
      </c>
    </row>
    <row r="1830" spans="1:5" hidden="1">
      <c r="A1830" t="s">
        <v>897</v>
      </c>
      <c r="B1830" t="s">
        <v>572</v>
      </c>
      <c r="C1830" t="str">
        <f>IF(ISERROR(VLOOKUP(B1830,'Country category'!$A$3:$A$50,1,FALSE)),"non-SSA","sub-Saharan Africa")</f>
        <v>non-SSA</v>
      </c>
      <c r="D1830">
        <v>2007</v>
      </c>
      <c r="E1830">
        <v>73</v>
      </c>
    </row>
    <row r="1831" spans="1:5" hidden="1">
      <c r="A1831" t="s">
        <v>897</v>
      </c>
      <c r="B1831" t="s">
        <v>572</v>
      </c>
      <c r="C1831" t="str">
        <f>IF(ISERROR(VLOOKUP(B1831,'Country category'!$A$3:$A$50,1,FALSE)),"non-SSA","sub-Saharan Africa")</f>
        <v>non-SSA</v>
      </c>
      <c r="D1831">
        <v>2008</v>
      </c>
      <c r="E1831">
        <v>73</v>
      </c>
    </row>
    <row r="1832" spans="1:5" hidden="1">
      <c r="A1832" t="s">
        <v>897</v>
      </c>
      <c r="B1832" t="s">
        <v>572</v>
      </c>
      <c r="C1832" t="str">
        <f>IF(ISERROR(VLOOKUP(B1832,'Country category'!$A$3:$A$50,1,FALSE)),"non-SSA","sub-Saharan Africa")</f>
        <v>non-SSA</v>
      </c>
      <c r="D1832">
        <v>2009</v>
      </c>
      <c r="E1832">
        <v>71.75</v>
      </c>
    </row>
    <row r="1833" spans="1:5" hidden="1">
      <c r="A1833" t="s">
        <v>897</v>
      </c>
      <c r="B1833" t="s">
        <v>572</v>
      </c>
      <c r="C1833" t="str">
        <f>IF(ISERROR(VLOOKUP(B1833,'Country category'!$A$3:$A$50,1,FALSE)),"non-SSA","sub-Saharan Africa")</f>
        <v>non-SSA</v>
      </c>
      <c r="D1833">
        <v>2010</v>
      </c>
      <c r="E1833">
        <v>70.5</v>
      </c>
    </row>
    <row r="1834" spans="1:5" hidden="1">
      <c r="A1834" t="s">
        <v>897</v>
      </c>
      <c r="B1834" t="s">
        <v>572</v>
      </c>
      <c r="C1834" t="str">
        <f>IF(ISERROR(VLOOKUP(B1834,'Country category'!$A$3:$A$50,1,FALSE)),"non-SSA","sub-Saharan Africa")</f>
        <v>non-SSA</v>
      </c>
      <c r="D1834">
        <v>2011</v>
      </c>
      <c r="E1834">
        <v>71.2</v>
      </c>
    </row>
    <row r="1835" spans="1:5" hidden="1">
      <c r="A1835" t="s">
        <v>897</v>
      </c>
      <c r="B1835" t="s">
        <v>572</v>
      </c>
      <c r="C1835" t="str">
        <f>IF(ISERROR(VLOOKUP(B1835,'Country category'!$A$3:$A$50,1,FALSE)),"non-SSA","sub-Saharan Africa")</f>
        <v>non-SSA</v>
      </c>
      <c r="D1835">
        <v>2012</v>
      </c>
      <c r="E1835">
        <v>71.2</v>
      </c>
    </row>
    <row r="1836" spans="1:5" hidden="1">
      <c r="A1836" t="s">
        <v>897</v>
      </c>
      <c r="B1836" t="s">
        <v>572</v>
      </c>
      <c r="C1836" t="str">
        <f>IF(ISERROR(VLOOKUP(B1836,'Country category'!$A$3:$A$50,1,FALSE)),"non-SSA","sub-Saharan Africa")</f>
        <v>non-SSA</v>
      </c>
      <c r="D1836">
        <v>2013</v>
      </c>
      <c r="E1836">
        <v>71.2</v>
      </c>
    </row>
    <row r="1837" spans="1:5" hidden="1">
      <c r="A1837" t="s">
        <v>897</v>
      </c>
      <c r="B1837" t="s">
        <v>572</v>
      </c>
      <c r="C1837" t="str">
        <f>IF(ISERROR(VLOOKUP(B1837,'Country category'!$A$3:$A$50,1,FALSE)),"non-SSA","sub-Saharan Africa")</f>
        <v>non-SSA</v>
      </c>
      <c r="D1837">
        <v>2014</v>
      </c>
      <c r="E1837">
        <v>74.7</v>
      </c>
    </row>
    <row r="1838" spans="1:5" hidden="1">
      <c r="A1838" t="s">
        <v>897</v>
      </c>
      <c r="B1838" t="s">
        <v>572</v>
      </c>
      <c r="C1838" t="str">
        <f>IF(ISERROR(VLOOKUP(B1838,'Country category'!$A$3:$A$50,1,FALSE)),"non-SSA","sub-Saharan Africa")</f>
        <v>non-SSA</v>
      </c>
      <c r="D1838">
        <v>2015</v>
      </c>
      <c r="E1838">
        <v>70.900000000000006</v>
      </c>
    </row>
    <row r="1839" spans="1:5" hidden="1">
      <c r="A1839" t="s">
        <v>897</v>
      </c>
      <c r="B1839" t="s">
        <v>572</v>
      </c>
      <c r="C1839" t="str">
        <f>IF(ISERROR(VLOOKUP(B1839,'Country category'!$A$3:$A$50,1,FALSE)),"non-SSA","sub-Saharan Africa")</f>
        <v>non-SSA</v>
      </c>
      <c r="D1839">
        <v>2016</v>
      </c>
      <c r="E1839">
        <v>68.3</v>
      </c>
    </row>
    <row r="1840" spans="1:5" hidden="1">
      <c r="A1840" t="s">
        <v>897</v>
      </c>
      <c r="B1840" t="s">
        <v>572</v>
      </c>
      <c r="C1840" t="str">
        <f>IF(ISERROR(VLOOKUP(B1840,'Country category'!$A$3:$A$50,1,FALSE)),"non-SSA","sub-Saharan Africa")</f>
        <v>non-SSA</v>
      </c>
      <c r="D1840">
        <v>2017</v>
      </c>
      <c r="E1840">
        <v>66.7</v>
      </c>
    </row>
    <row r="1841" spans="1:5" hidden="1">
      <c r="A1841" t="s">
        <v>897</v>
      </c>
      <c r="B1841" t="s">
        <v>572</v>
      </c>
      <c r="C1841" t="str">
        <f>IF(ISERROR(VLOOKUP(B1841,'Country category'!$A$3:$A$50,1,FALSE)),"non-SSA","sub-Saharan Africa")</f>
        <v>non-SSA</v>
      </c>
      <c r="D1841">
        <v>2018</v>
      </c>
      <c r="E1841">
        <v>66.7</v>
      </c>
    </row>
    <row r="1842" spans="1:5" hidden="1">
      <c r="A1842" t="s">
        <v>897</v>
      </c>
      <c r="B1842" t="s">
        <v>572</v>
      </c>
      <c r="C1842" t="str">
        <f>IF(ISERROR(VLOOKUP(B1842,'Country category'!$A$3:$A$50,1,FALSE)),"non-SSA","sub-Saharan Africa")</f>
        <v>non-SSA</v>
      </c>
      <c r="D1842">
        <v>2019</v>
      </c>
      <c r="E1842">
        <v>66.2</v>
      </c>
    </row>
    <row r="1843" spans="1:5" hidden="1">
      <c r="A1843" t="s">
        <v>897</v>
      </c>
      <c r="B1843" t="s">
        <v>572</v>
      </c>
      <c r="C1843" t="str">
        <f>IF(ISERROR(VLOOKUP(B1843,'Country category'!$A$3:$A$50,1,FALSE)),"non-SSA","sub-Saharan Africa")</f>
        <v>non-SSA</v>
      </c>
      <c r="D1843">
        <v>2020</v>
      </c>
      <c r="E1843">
        <v>68.5</v>
      </c>
    </row>
    <row r="1844" spans="1:5" hidden="1">
      <c r="A1844" t="s">
        <v>898</v>
      </c>
      <c r="B1844" t="s">
        <v>580</v>
      </c>
      <c r="C1844" t="str">
        <f>IF(ISERROR(VLOOKUP(B1844,'Country category'!$A$3:$A$50,1,FALSE)),"non-SSA","sub-Saharan Africa")</f>
        <v>non-SSA</v>
      </c>
      <c r="D1844">
        <v>2006</v>
      </c>
      <c r="E1844">
        <v>81.599999999999994</v>
      </c>
    </row>
    <row r="1845" spans="1:5" hidden="1">
      <c r="A1845" t="s">
        <v>898</v>
      </c>
      <c r="B1845" t="s">
        <v>580</v>
      </c>
      <c r="C1845" t="str">
        <f>IF(ISERROR(VLOOKUP(B1845,'Country category'!$A$3:$A$50,1,FALSE)),"non-SSA","sub-Saharan Africa")</f>
        <v>non-SSA</v>
      </c>
      <c r="D1845">
        <v>2007</v>
      </c>
      <c r="E1845">
        <v>81.05</v>
      </c>
    </row>
    <row r="1846" spans="1:5" hidden="1">
      <c r="A1846" t="s">
        <v>898</v>
      </c>
      <c r="B1846" t="s">
        <v>580</v>
      </c>
      <c r="C1846" t="str">
        <f>IF(ISERROR(VLOOKUP(B1846,'Country category'!$A$3:$A$50,1,FALSE)),"non-SSA","sub-Saharan Africa")</f>
        <v>non-SSA</v>
      </c>
      <c r="D1846">
        <v>2008</v>
      </c>
      <c r="E1846">
        <v>80.5</v>
      </c>
    </row>
    <row r="1847" spans="1:5" hidden="1">
      <c r="A1847" t="s">
        <v>898</v>
      </c>
      <c r="B1847" t="s">
        <v>580</v>
      </c>
      <c r="C1847" t="str">
        <f>IF(ISERROR(VLOOKUP(B1847,'Country category'!$A$3:$A$50,1,FALSE)),"non-SSA","sub-Saharan Africa")</f>
        <v>non-SSA</v>
      </c>
      <c r="D1847">
        <v>2009</v>
      </c>
      <c r="E1847">
        <v>80.349999999999994</v>
      </c>
    </row>
    <row r="1848" spans="1:5" hidden="1">
      <c r="A1848" t="s">
        <v>898</v>
      </c>
      <c r="B1848" t="s">
        <v>580</v>
      </c>
      <c r="C1848" t="str">
        <f>IF(ISERROR(VLOOKUP(B1848,'Country category'!$A$3:$A$50,1,FALSE)),"non-SSA","sub-Saharan Africa")</f>
        <v>non-SSA</v>
      </c>
      <c r="D1848">
        <v>2010</v>
      </c>
      <c r="E1848">
        <v>80.199999999999989</v>
      </c>
    </row>
    <row r="1849" spans="1:5" hidden="1">
      <c r="A1849" t="s">
        <v>898</v>
      </c>
      <c r="B1849" t="s">
        <v>580</v>
      </c>
      <c r="C1849" t="str">
        <f>IF(ISERROR(VLOOKUP(B1849,'Country category'!$A$3:$A$50,1,FALSE)),"non-SSA","sub-Saharan Africa")</f>
        <v>non-SSA</v>
      </c>
      <c r="D1849">
        <v>2011</v>
      </c>
      <c r="E1849">
        <v>78.099999999999994</v>
      </c>
    </row>
    <row r="1850" spans="1:5" hidden="1">
      <c r="A1850" t="s">
        <v>898</v>
      </c>
      <c r="B1850" t="s">
        <v>580</v>
      </c>
      <c r="C1850" t="str">
        <f>IF(ISERROR(VLOOKUP(B1850,'Country category'!$A$3:$A$50,1,FALSE)),"non-SSA","sub-Saharan Africa")</f>
        <v>non-SSA</v>
      </c>
      <c r="D1850">
        <v>2012</v>
      </c>
      <c r="E1850">
        <v>79.2</v>
      </c>
    </row>
    <row r="1851" spans="1:5" hidden="1">
      <c r="A1851" t="s">
        <v>898</v>
      </c>
      <c r="B1851" t="s">
        <v>580</v>
      </c>
      <c r="C1851" t="str">
        <f>IF(ISERROR(VLOOKUP(B1851,'Country category'!$A$3:$A$50,1,FALSE)),"non-SSA","sub-Saharan Africa")</f>
        <v>non-SSA</v>
      </c>
      <c r="D1851">
        <v>2013</v>
      </c>
      <c r="E1851">
        <v>76.5</v>
      </c>
    </row>
    <row r="1852" spans="1:5" hidden="1">
      <c r="A1852" t="s">
        <v>898</v>
      </c>
      <c r="B1852" t="s">
        <v>580</v>
      </c>
      <c r="C1852" t="str">
        <f>IF(ISERROR(VLOOKUP(B1852,'Country category'!$A$3:$A$50,1,FALSE)),"non-SSA","sub-Saharan Africa")</f>
        <v>non-SSA</v>
      </c>
      <c r="D1852">
        <v>2014</v>
      </c>
      <c r="E1852">
        <v>77.900000000000006</v>
      </c>
    </row>
    <row r="1853" spans="1:5" hidden="1">
      <c r="A1853" t="s">
        <v>898</v>
      </c>
      <c r="B1853" t="s">
        <v>580</v>
      </c>
      <c r="C1853" t="str">
        <f>IF(ISERROR(VLOOKUP(B1853,'Country category'!$A$3:$A$50,1,FALSE)),"non-SSA","sub-Saharan Africa")</f>
        <v>non-SSA</v>
      </c>
      <c r="D1853">
        <v>2015</v>
      </c>
      <c r="E1853">
        <v>77.900000000000006</v>
      </c>
    </row>
    <row r="1854" spans="1:5" hidden="1">
      <c r="A1854" t="s">
        <v>898</v>
      </c>
      <c r="B1854" t="s">
        <v>580</v>
      </c>
      <c r="C1854" t="str">
        <f>IF(ISERROR(VLOOKUP(B1854,'Country category'!$A$3:$A$50,1,FALSE)),"non-SSA","sub-Saharan Africa")</f>
        <v>non-SSA</v>
      </c>
      <c r="D1854">
        <v>2016</v>
      </c>
      <c r="E1854">
        <v>78.600000000000009</v>
      </c>
    </row>
    <row r="1855" spans="1:5" hidden="1">
      <c r="A1855" t="s">
        <v>898</v>
      </c>
      <c r="B1855" t="s">
        <v>580</v>
      </c>
      <c r="C1855" t="str">
        <f>IF(ISERROR(VLOOKUP(B1855,'Country category'!$A$3:$A$50,1,FALSE)),"non-SSA","sub-Saharan Africa")</f>
        <v>non-SSA</v>
      </c>
      <c r="D1855">
        <v>2017</v>
      </c>
      <c r="E1855">
        <v>78.400000000000006</v>
      </c>
    </row>
    <row r="1856" spans="1:5" hidden="1">
      <c r="A1856" t="s">
        <v>898</v>
      </c>
      <c r="B1856" t="s">
        <v>580</v>
      </c>
      <c r="C1856" t="str">
        <f>IF(ISERROR(VLOOKUP(B1856,'Country category'!$A$3:$A$50,1,FALSE)),"non-SSA","sub-Saharan Africa")</f>
        <v>non-SSA</v>
      </c>
      <c r="D1856">
        <v>2018</v>
      </c>
      <c r="E1856">
        <v>78.400000000000006</v>
      </c>
    </row>
    <row r="1857" spans="1:5" hidden="1">
      <c r="A1857" t="s">
        <v>898</v>
      </c>
      <c r="B1857" t="s">
        <v>580</v>
      </c>
      <c r="C1857" t="str">
        <f>IF(ISERROR(VLOOKUP(B1857,'Country category'!$A$3:$A$50,1,FALSE)),"non-SSA","sub-Saharan Africa")</f>
        <v>non-SSA</v>
      </c>
      <c r="D1857">
        <v>2019</v>
      </c>
      <c r="E1857">
        <v>80.3</v>
      </c>
    </row>
    <row r="1858" spans="1:5" hidden="1">
      <c r="A1858" t="s">
        <v>898</v>
      </c>
      <c r="B1858" t="s">
        <v>580</v>
      </c>
      <c r="C1858" t="str">
        <f>IF(ISERROR(VLOOKUP(B1858,'Country category'!$A$3:$A$50,1,FALSE)),"non-SSA","sub-Saharan Africa")</f>
        <v>non-SSA</v>
      </c>
      <c r="D1858">
        <v>2020</v>
      </c>
      <c r="E1858">
        <v>79</v>
      </c>
    </row>
    <row r="1859" spans="1:5" hidden="1">
      <c r="A1859" t="s">
        <v>899</v>
      </c>
      <c r="B1859" t="s">
        <v>592</v>
      </c>
      <c r="C1859" t="str">
        <f>IF(ISERROR(VLOOKUP(B1859,'Country category'!$A$3:$A$50,1,FALSE)),"non-SSA","sub-Saharan Africa")</f>
        <v>non-SSA</v>
      </c>
      <c r="D1859">
        <v>2006</v>
      </c>
      <c r="E1859">
        <v>27.8</v>
      </c>
    </row>
    <row r="1860" spans="1:5" hidden="1">
      <c r="A1860" t="s">
        <v>899</v>
      </c>
      <c r="B1860" t="s">
        <v>592</v>
      </c>
      <c r="C1860" t="str">
        <f>IF(ISERROR(VLOOKUP(B1860,'Country category'!$A$3:$A$50,1,FALSE)),"non-SSA","sub-Saharan Africa")</f>
        <v>non-SSA</v>
      </c>
      <c r="D1860">
        <v>2007</v>
      </c>
      <c r="E1860">
        <v>28.5</v>
      </c>
    </row>
    <row r="1861" spans="1:5" hidden="1">
      <c r="A1861" t="s">
        <v>899</v>
      </c>
      <c r="B1861" t="s">
        <v>592</v>
      </c>
      <c r="C1861" t="str">
        <f>IF(ISERROR(VLOOKUP(B1861,'Country category'!$A$3:$A$50,1,FALSE)),"non-SSA","sub-Saharan Africa")</f>
        <v>non-SSA</v>
      </c>
      <c r="D1861">
        <v>2008</v>
      </c>
      <c r="E1861">
        <v>29.2</v>
      </c>
    </row>
    <row r="1862" spans="1:5" hidden="1">
      <c r="A1862" t="s">
        <v>899</v>
      </c>
      <c r="B1862" t="s">
        <v>592</v>
      </c>
      <c r="C1862" t="str">
        <f>IF(ISERROR(VLOOKUP(B1862,'Country category'!$A$3:$A$50,1,FALSE)),"non-SSA","sub-Saharan Africa")</f>
        <v>non-SSA</v>
      </c>
      <c r="D1862">
        <v>2009</v>
      </c>
      <c r="E1862">
        <v>30.05</v>
      </c>
    </row>
    <row r="1863" spans="1:5" hidden="1">
      <c r="A1863" t="s">
        <v>899</v>
      </c>
      <c r="B1863" t="s">
        <v>592</v>
      </c>
      <c r="C1863" t="str">
        <f>IF(ISERROR(VLOOKUP(B1863,'Country category'!$A$3:$A$50,1,FALSE)),"non-SSA","sub-Saharan Africa")</f>
        <v>non-SSA</v>
      </c>
      <c r="D1863">
        <v>2010</v>
      </c>
      <c r="E1863">
        <v>30.9</v>
      </c>
    </row>
    <row r="1864" spans="1:5" hidden="1">
      <c r="A1864" t="s">
        <v>899</v>
      </c>
      <c r="B1864" t="s">
        <v>592</v>
      </c>
      <c r="C1864" t="str">
        <f>IF(ISERROR(VLOOKUP(B1864,'Country category'!$A$3:$A$50,1,FALSE)),"non-SSA","sub-Saharan Africa")</f>
        <v>non-SSA</v>
      </c>
      <c r="D1864">
        <v>2011</v>
      </c>
      <c r="E1864">
        <v>31.8</v>
      </c>
    </row>
    <row r="1865" spans="1:5" hidden="1">
      <c r="A1865" t="s">
        <v>899</v>
      </c>
      <c r="B1865" t="s">
        <v>592</v>
      </c>
      <c r="C1865" t="str">
        <f>IF(ISERROR(VLOOKUP(B1865,'Country category'!$A$3:$A$50,1,FALSE)),"non-SSA","sub-Saharan Africa")</f>
        <v>non-SSA</v>
      </c>
      <c r="D1865">
        <v>2012</v>
      </c>
      <c r="E1865">
        <v>31.8</v>
      </c>
    </row>
    <row r="1866" spans="1:5" hidden="1">
      <c r="A1866" t="s">
        <v>899</v>
      </c>
      <c r="B1866" t="s">
        <v>592</v>
      </c>
      <c r="C1866" t="str">
        <f>IF(ISERROR(VLOOKUP(B1866,'Country category'!$A$3:$A$50,1,FALSE)),"non-SSA","sub-Saharan Africa")</f>
        <v>non-SSA</v>
      </c>
      <c r="D1866">
        <v>2013</v>
      </c>
      <c r="E1866">
        <v>31.8</v>
      </c>
    </row>
    <row r="1867" spans="1:5" hidden="1">
      <c r="A1867" t="s">
        <v>899</v>
      </c>
      <c r="B1867" t="s">
        <v>592</v>
      </c>
      <c r="C1867" t="str">
        <f>IF(ISERROR(VLOOKUP(B1867,'Country category'!$A$3:$A$50,1,FALSE)),"non-SSA","sub-Saharan Africa")</f>
        <v>non-SSA</v>
      </c>
      <c r="D1867">
        <v>2014</v>
      </c>
      <c r="E1867">
        <v>31.8</v>
      </c>
    </row>
    <row r="1868" spans="1:5" hidden="1">
      <c r="A1868" t="s">
        <v>899</v>
      </c>
      <c r="B1868" t="s">
        <v>592</v>
      </c>
      <c r="C1868" t="str">
        <f>IF(ISERROR(VLOOKUP(B1868,'Country category'!$A$3:$A$50,1,FALSE)),"non-SSA","sub-Saharan Africa")</f>
        <v>non-SSA</v>
      </c>
      <c r="D1868">
        <v>2015</v>
      </c>
      <c r="E1868">
        <v>31.8</v>
      </c>
    </row>
    <row r="1869" spans="1:5" hidden="1">
      <c r="A1869" t="s">
        <v>899</v>
      </c>
      <c r="B1869" t="s">
        <v>592</v>
      </c>
      <c r="C1869" t="str">
        <f>IF(ISERROR(VLOOKUP(B1869,'Country category'!$A$3:$A$50,1,FALSE)),"non-SSA","sub-Saharan Africa")</f>
        <v>non-SSA</v>
      </c>
      <c r="D1869">
        <v>2016</v>
      </c>
      <c r="E1869">
        <v>31.8</v>
      </c>
    </row>
    <row r="1870" spans="1:5" hidden="1">
      <c r="A1870" t="s">
        <v>899</v>
      </c>
      <c r="B1870" t="s">
        <v>592</v>
      </c>
      <c r="C1870" t="str">
        <f>IF(ISERROR(VLOOKUP(B1870,'Country category'!$A$3:$A$50,1,FALSE)),"non-SSA","sub-Saharan Africa")</f>
        <v>non-SSA</v>
      </c>
      <c r="D1870">
        <v>2017</v>
      </c>
      <c r="E1870">
        <v>31.9</v>
      </c>
    </row>
    <row r="1871" spans="1:5" hidden="1">
      <c r="A1871" t="s">
        <v>899</v>
      </c>
      <c r="B1871" t="s">
        <v>592</v>
      </c>
      <c r="C1871" t="str">
        <f>IF(ISERROR(VLOOKUP(B1871,'Country category'!$A$3:$A$50,1,FALSE)),"non-SSA","sub-Saharan Africa")</f>
        <v>non-SSA</v>
      </c>
      <c r="D1871">
        <v>2018</v>
      </c>
      <c r="E1871">
        <v>31.9</v>
      </c>
    </row>
    <row r="1872" spans="1:5" hidden="1">
      <c r="A1872" t="s">
        <v>899</v>
      </c>
      <c r="B1872" t="s">
        <v>592</v>
      </c>
      <c r="C1872" t="str">
        <f>IF(ISERROR(VLOOKUP(B1872,'Country category'!$A$3:$A$50,1,FALSE)),"non-SSA","sub-Saharan Africa")</f>
        <v>non-SSA</v>
      </c>
      <c r="D1872">
        <v>2019</v>
      </c>
      <c r="E1872">
        <v>31.9</v>
      </c>
    </row>
    <row r="1873" spans="1:5" hidden="1">
      <c r="A1873" t="s">
        <v>899</v>
      </c>
      <c r="B1873" t="s">
        <v>592</v>
      </c>
      <c r="C1873" t="str">
        <f>IF(ISERROR(VLOOKUP(B1873,'Country category'!$A$3:$A$50,1,FALSE)),"non-SSA","sub-Saharan Africa")</f>
        <v>non-SSA</v>
      </c>
      <c r="D1873">
        <v>2020</v>
      </c>
      <c r="E1873">
        <v>32.400000000000013</v>
      </c>
    </row>
    <row r="1874" spans="1:5" hidden="1">
      <c r="A1874" t="s">
        <v>900</v>
      </c>
      <c r="B1874" t="s">
        <v>594</v>
      </c>
      <c r="C1874" t="str">
        <f>IF(ISERROR(VLOOKUP(B1874,'Country category'!$A$3:$A$50,1,FALSE)),"non-SSA","sub-Saharan Africa")</f>
        <v>non-SSA</v>
      </c>
      <c r="D1874">
        <v>2006</v>
      </c>
      <c r="E1874">
        <v>70.599999999999994</v>
      </c>
    </row>
    <row r="1875" spans="1:5" hidden="1">
      <c r="A1875" t="s">
        <v>900</v>
      </c>
      <c r="B1875" t="s">
        <v>594</v>
      </c>
      <c r="C1875" t="str">
        <f>IF(ISERROR(VLOOKUP(B1875,'Country category'!$A$3:$A$50,1,FALSE)),"non-SSA","sub-Saharan Africa")</f>
        <v>non-SSA</v>
      </c>
      <c r="D1875">
        <v>2007</v>
      </c>
      <c r="E1875">
        <v>70.599999999999994</v>
      </c>
    </row>
    <row r="1876" spans="1:5" hidden="1">
      <c r="A1876" t="s">
        <v>900</v>
      </c>
      <c r="B1876" t="s">
        <v>594</v>
      </c>
      <c r="C1876" t="str">
        <f>IF(ISERROR(VLOOKUP(B1876,'Country category'!$A$3:$A$50,1,FALSE)),"non-SSA","sub-Saharan Africa")</f>
        <v>non-SSA</v>
      </c>
      <c r="D1876">
        <v>2008</v>
      </c>
      <c r="E1876">
        <v>70.599999999999994</v>
      </c>
    </row>
    <row r="1877" spans="1:5" hidden="1">
      <c r="A1877" t="s">
        <v>900</v>
      </c>
      <c r="B1877" t="s">
        <v>594</v>
      </c>
      <c r="C1877" t="str">
        <f>IF(ISERROR(VLOOKUP(B1877,'Country category'!$A$3:$A$50,1,FALSE)),"non-SSA","sub-Saharan Africa")</f>
        <v>non-SSA</v>
      </c>
      <c r="D1877">
        <v>2009</v>
      </c>
      <c r="E1877">
        <v>68.3</v>
      </c>
    </row>
    <row r="1878" spans="1:5" hidden="1">
      <c r="A1878" t="s">
        <v>900</v>
      </c>
      <c r="B1878" t="s">
        <v>594</v>
      </c>
      <c r="C1878" t="str">
        <f>IF(ISERROR(VLOOKUP(B1878,'Country category'!$A$3:$A$50,1,FALSE)),"non-SSA","sub-Saharan Africa")</f>
        <v>non-SSA</v>
      </c>
      <c r="D1878">
        <v>2010</v>
      </c>
      <c r="E1878">
        <v>66</v>
      </c>
    </row>
    <row r="1879" spans="1:5" hidden="1">
      <c r="A1879" t="s">
        <v>900</v>
      </c>
      <c r="B1879" t="s">
        <v>594</v>
      </c>
      <c r="C1879" t="str">
        <f>IF(ISERROR(VLOOKUP(B1879,'Country category'!$A$3:$A$50,1,FALSE)),"non-SSA","sub-Saharan Africa")</f>
        <v>non-SSA</v>
      </c>
      <c r="D1879">
        <v>2011</v>
      </c>
      <c r="E1879">
        <v>65.400000000000006</v>
      </c>
    </row>
    <row r="1880" spans="1:5" hidden="1">
      <c r="A1880" t="s">
        <v>900</v>
      </c>
      <c r="B1880" t="s">
        <v>594</v>
      </c>
      <c r="C1880" t="str">
        <f>IF(ISERROR(VLOOKUP(B1880,'Country category'!$A$3:$A$50,1,FALSE)),"non-SSA","sub-Saharan Africa")</f>
        <v>non-SSA</v>
      </c>
      <c r="D1880">
        <v>2012</v>
      </c>
      <c r="E1880">
        <v>65.400000000000006</v>
      </c>
    </row>
    <row r="1881" spans="1:5" hidden="1">
      <c r="A1881" t="s">
        <v>900</v>
      </c>
      <c r="B1881" t="s">
        <v>594</v>
      </c>
      <c r="C1881" t="str">
        <f>IF(ISERROR(VLOOKUP(B1881,'Country category'!$A$3:$A$50,1,FALSE)),"non-SSA","sub-Saharan Africa")</f>
        <v>non-SSA</v>
      </c>
      <c r="D1881">
        <v>2013</v>
      </c>
      <c r="E1881">
        <v>65.400000000000006</v>
      </c>
    </row>
    <row r="1882" spans="1:5" hidden="1">
      <c r="A1882" t="s">
        <v>900</v>
      </c>
      <c r="B1882" t="s">
        <v>594</v>
      </c>
      <c r="C1882" t="str">
        <f>IF(ISERROR(VLOOKUP(B1882,'Country category'!$A$3:$A$50,1,FALSE)),"non-SSA","sub-Saharan Africa")</f>
        <v>non-SSA</v>
      </c>
      <c r="D1882">
        <v>2014</v>
      </c>
      <c r="E1882">
        <v>66.8</v>
      </c>
    </row>
    <row r="1883" spans="1:5" hidden="1">
      <c r="A1883" t="s">
        <v>900</v>
      </c>
      <c r="B1883" t="s">
        <v>594</v>
      </c>
      <c r="C1883" t="str">
        <f>IF(ISERROR(VLOOKUP(B1883,'Country category'!$A$3:$A$50,1,FALSE)),"non-SSA","sub-Saharan Africa")</f>
        <v>non-SSA</v>
      </c>
      <c r="D1883">
        <v>2015</v>
      </c>
      <c r="E1883">
        <v>66.8</v>
      </c>
    </row>
    <row r="1884" spans="1:5" hidden="1">
      <c r="A1884" t="s">
        <v>900</v>
      </c>
      <c r="B1884" t="s">
        <v>594</v>
      </c>
      <c r="C1884" t="str">
        <f>IF(ISERROR(VLOOKUP(B1884,'Country category'!$A$3:$A$50,1,FALSE)),"non-SSA","sub-Saharan Africa")</f>
        <v>non-SSA</v>
      </c>
      <c r="D1884">
        <v>2016</v>
      </c>
      <c r="E1884">
        <v>66.2</v>
      </c>
    </row>
    <row r="1885" spans="1:5" hidden="1">
      <c r="A1885" t="s">
        <v>900</v>
      </c>
      <c r="B1885" t="s">
        <v>594</v>
      </c>
      <c r="C1885" t="str">
        <f>IF(ISERROR(VLOOKUP(B1885,'Country category'!$A$3:$A$50,1,FALSE)),"non-SSA","sub-Saharan Africa")</f>
        <v>non-SSA</v>
      </c>
      <c r="D1885">
        <v>2017</v>
      </c>
      <c r="E1885">
        <v>64.400000000000006</v>
      </c>
    </row>
    <row r="1886" spans="1:5" hidden="1">
      <c r="A1886" t="s">
        <v>900</v>
      </c>
      <c r="B1886" t="s">
        <v>594</v>
      </c>
      <c r="C1886" t="str">
        <f>IF(ISERROR(VLOOKUP(B1886,'Country category'!$A$3:$A$50,1,FALSE)),"non-SSA","sub-Saharan Africa")</f>
        <v>non-SSA</v>
      </c>
      <c r="D1886">
        <v>2018</v>
      </c>
      <c r="E1886">
        <v>63.8</v>
      </c>
    </row>
    <row r="1887" spans="1:5" hidden="1">
      <c r="A1887" t="s">
        <v>900</v>
      </c>
      <c r="B1887" t="s">
        <v>594</v>
      </c>
      <c r="C1887" t="str">
        <f>IF(ISERROR(VLOOKUP(B1887,'Country category'!$A$3:$A$50,1,FALSE)),"non-SSA","sub-Saharan Africa")</f>
        <v>non-SSA</v>
      </c>
      <c r="D1887">
        <v>2019</v>
      </c>
      <c r="E1887">
        <v>64.900000000000006</v>
      </c>
    </row>
    <row r="1888" spans="1:5" hidden="1">
      <c r="A1888" t="s">
        <v>900</v>
      </c>
      <c r="B1888" t="s">
        <v>594</v>
      </c>
      <c r="C1888" t="str">
        <f>IF(ISERROR(VLOOKUP(B1888,'Country category'!$A$3:$A$50,1,FALSE)),"non-SSA","sub-Saharan Africa")</f>
        <v>non-SSA</v>
      </c>
      <c r="D1888">
        <v>2020</v>
      </c>
      <c r="E1888">
        <v>64</v>
      </c>
    </row>
    <row r="1889" spans="1:5" hidden="1">
      <c r="A1889" t="s">
        <v>901</v>
      </c>
      <c r="B1889" t="s">
        <v>902</v>
      </c>
      <c r="C1889" t="str">
        <f>IF(ISERROR(VLOOKUP(B1889,'Country category'!$A$3:$A$50,1,FALSE)),"non-SSA","sub-Saharan Africa")</f>
        <v>non-SSA</v>
      </c>
      <c r="D1889">
        <v>2006</v>
      </c>
      <c r="E1889">
        <v>50.2</v>
      </c>
    </row>
    <row r="1890" spans="1:5" hidden="1">
      <c r="A1890" t="s">
        <v>901</v>
      </c>
      <c r="B1890" t="s">
        <v>902</v>
      </c>
      <c r="C1890" t="str">
        <f>IF(ISERROR(VLOOKUP(B1890,'Country category'!$A$3:$A$50,1,FALSE)),"non-SSA","sub-Saharan Africa")</f>
        <v>non-SSA</v>
      </c>
      <c r="D1890">
        <v>2007</v>
      </c>
      <c r="E1890">
        <v>47.5</v>
      </c>
    </row>
    <row r="1891" spans="1:5" hidden="1">
      <c r="A1891" t="s">
        <v>901</v>
      </c>
      <c r="B1891" t="s">
        <v>902</v>
      </c>
      <c r="C1891" t="str">
        <f>IF(ISERROR(VLOOKUP(B1891,'Country category'!$A$3:$A$50,1,FALSE)),"non-SSA","sub-Saharan Africa")</f>
        <v>non-SSA</v>
      </c>
      <c r="D1891">
        <v>2008</v>
      </c>
      <c r="E1891">
        <v>44.8</v>
      </c>
    </row>
    <row r="1892" spans="1:5" hidden="1">
      <c r="A1892" t="s">
        <v>901</v>
      </c>
      <c r="B1892" t="s">
        <v>902</v>
      </c>
      <c r="C1892" t="str">
        <f>IF(ISERROR(VLOOKUP(B1892,'Country category'!$A$3:$A$50,1,FALSE)),"non-SSA","sub-Saharan Africa")</f>
        <v>non-SSA</v>
      </c>
      <c r="D1892">
        <v>2009</v>
      </c>
      <c r="E1892">
        <v>43.7</v>
      </c>
    </row>
    <row r="1893" spans="1:5" hidden="1">
      <c r="A1893" t="s">
        <v>901</v>
      </c>
      <c r="B1893" t="s">
        <v>902</v>
      </c>
      <c r="C1893" t="str">
        <f>IF(ISERROR(VLOOKUP(B1893,'Country category'!$A$3:$A$50,1,FALSE)),"non-SSA","sub-Saharan Africa")</f>
        <v>non-SSA</v>
      </c>
      <c r="D1893">
        <v>2010</v>
      </c>
      <c r="E1893">
        <v>42.599999999999987</v>
      </c>
    </row>
    <row r="1894" spans="1:5" hidden="1">
      <c r="A1894" t="s">
        <v>901</v>
      </c>
      <c r="B1894" t="s">
        <v>902</v>
      </c>
      <c r="C1894" t="str">
        <f>IF(ISERROR(VLOOKUP(B1894,'Country category'!$A$3:$A$50,1,FALSE)),"non-SSA","sub-Saharan Africa")</f>
        <v>non-SSA</v>
      </c>
      <c r="D1894">
        <v>2011</v>
      </c>
      <c r="E1894">
        <v>39.200000000000003</v>
      </c>
    </row>
    <row r="1895" spans="1:5" hidden="1">
      <c r="A1895" t="s">
        <v>901</v>
      </c>
      <c r="B1895" t="s">
        <v>902</v>
      </c>
      <c r="C1895" t="str">
        <f>IF(ISERROR(VLOOKUP(B1895,'Country category'!$A$3:$A$50,1,FALSE)),"non-SSA","sub-Saharan Africa")</f>
        <v>non-SSA</v>
      </c>
      <c r="D1895">
        <v>2012</v>
      </c>
      <c r="E1895">
        <v>37.400000000000013</v>
      </c>
    </row>
    <row r="1896" spans="1:5" hidden="1">
      <c r="A1896" t="s">
        <v>901</v>
      </c>
      <c r="B1896" t="s">
        <v>902</v>
      </c>
      <c r="C1896" t="str">
        <f>IF(ISERROR(VLOOKUP(B1896,'Country category'!$A$3:$A$50,1,FALSE)),"non-SSA","sub-Saharan Africa")</f>
        <v>non-SSA</v>
      </c>
      <c r="D1896">
        <v>2013</v>
      </c>
      <c r="E1896">
        <v>35.9</v>
      </c>
    </row>
    <row r="1897" spans="1:5" hidden="1">
      <c r="A1897" t="s">
        <v>901</v>
      </c>
      <c r="B1897" t="s">
        <v>902</v>
      </c>
      <c r="C1897" t="str">
        <f>IF(ISERROR(VLOOKUP(B1897,'Country category'!$A$3:$A$50,1,FALSE)),"non-SSA","sub-Saharan Africa")</f>
        <v>non-SSA</v>
      </c>
      <c r="D1897">
        <v>2014</v>
      </c>
      <c r="E1897">
        <v>33.9</v>
      </c>
    </row>
    <row r="1898" spans="1:5" hidden="1">
      <c r="A1898" t="s">
        <v>901</v>
      </c>
      <c r="B1898" t="s">
        <v>902</v>
      </c>
      <c r="C1898" t="str">
        <f>IF(ISERROR(VLOOKUP(B1898,'Country category'!$A$3:$A$50,1,FALSE)),"non-SSA","sub-Saharan Africa")</f>
        <v>non-SSA</v>
      </c>
      <c r="D1898">
        <v>2015</v>
      </c>
      <c r="E1898">
        <v>33.1</v>
      </c>
    </row>
    <row r="1899" spans="1:5" hidden="1">
      <c r="A1899" t="s">
        <v>901</v>
      </c>
      <c r="B1899" t="s">
        <v>902</v>
      </c>
      <c r="C1899" t="str">
        <f>IF(ISERROR(VLOOKUP(B1899,'Country category'!$A$3:$A$50,1,FALSE)),"non-SSA","sub-Saharan Africa")</f>
        <v>non-SSA</v>
      </c>
      <c r="D1899">
        <v>2016</v>
      </c>
      <c r="E1899">
        <v>32.400000000000013</v>
      </c>
    </row>
    <row r="1900" spans="1:5" hidden="1">
      <c r="A1900" t="s">
        <v>901</v>
      </c>
      <c r="B1900" t="s">
        <v>902</v>
      </c>
      <c r="C1900" t="str">
        <f>IF(ISERROR(VLOOKUP(B1900,'Country category'!$A$3:$A$50,1,FALSE)),"non-SSA","sub-Saharan Africa")</f>
        <v>non-SSA</v>
      </c>
      <c r="D1900">
        <v>2017</v>
      </c>
      <c r="E1900">
        <v>31.7</v>
      </c>
    </row>
    <row r="1901" spans="1:5" hidden="1">
      <c r="A1901" t="s">
        <v>901</v>
      </c>
      <c r="B1901" t="s">
        <v>902</v>
      </c>
      <c r="C1901" t="str">
        <f>IF(ISERROR(VLOOKUP(B1901,'Country category'!$A$3:$A$50,1,FALSE)),"non-SSA","sub-Saharan Africa")</f>
        <v>non-SSA</v>
      </c>
      <c r="D1901">
        <v>2018</v>
      </c>
      <c r="E1901">
        <v>29.4</v>
      </c>
    </row>
    <row r="1902" spans="1:5" hidden="1">
      <c r="A1902" t="s">
        <v>901</v>
      </c>
      <c r="B1902" t="s">
        <v>902</v>
      </c>
      <c r="C1902" t="str">
        <f>IF(ISERROR(VLOOKUP(B1902,'Country category'!$A$3:$A$50,1,FALSE)),"non-SSA","sub-Saharan Africa")</f>
        <v>non-SSA</v>
      </c>
      <c r="D1902">
        <v>2019</v>
      </c>
      <c r="E1902">
        <v>31.1</v>
      </c>
    </row>
    <row r="1903" spans="1:5" hidden="1">
      <c r="A1903" t="s">
        <v>901</v>
      </c>
      <c r="B1903" t="s">
        <v>902</v>
      </c>
      <c r="C1903" t="str">
        <f>IF(ISERROR(VLOOKUP(B1903,'Country category'!$A$3:$A$50,1,FALSE)),"non-SSA","sub-Saharan Africa")</f>
        <v>non-SSA</v>
      </c>
      <c r="D1903">
        <v>2020</v>
      </c>
      <c r="E1903">
        <v>33.1</v>
      </c>
    </row>
    <row r="1904" spans="1:5">
      <c r="A1904" t="s">
        <v>770</v>
      </c>
      <c r="B1904" t="s">
        <v>170</v>
      </c>
      <c r="C1904" t="str">
        <f>IF(ISERROR(VLOOKUP(B1904,'Country category'!$A$3:$A$50,1,FALSE)),"non-SSA","sub-Saharan Africa")</f>
        <v>sub-Saharan Africa</v>
      </c>
      <c r="D1904">
        <v>2006</v>
      </c>
      <c r="E1904">
        <v>38.200000000000003</v>
      </c>
    </row>
    <row r="1905" spans="1:5">
      <c r="A1905" t="s">
        <v>770</v>
      </c>
      <c r="B1905" t="s">
        <v>170</v>
      </c>
      <c r="C1905" t="str">
        <f>IF(ISERROR(VLOOKUP(B1905,'Country category'!$A$3:$A$50,1,FALSE)),"non-SSA","sub-Saharan Africa")</f>
        <v>sub-Saharan Africa</v>
      </c>
      <c r="D1905">
        <v>2007</v>
      </c>
      <c r="E1905">
        <v>37.65</v>
      </c>
    </row>
    <row r="1906" spans="1:5">
      <c r="A1906" t="s">
        <v>770</v>
      </c>
      <c r="B1906" t="s">
        <v>170</v>
      </c>
      <c r="C1906" t="str">
        <f>IF(ISERROR(VLOOKUP(B1906,'Country category'!$A$3:$A$50,1,FALSE)),"non-SSA","sub-Saharan Africa")</f>
        <v>sub-Saharan Africa</v>
      </c>
      <c r="D1906">
        <v>2008</v>
      </c>
      <c r="E1906">
        <v>37.1</v>
      </c>
    </row>
    <row r="1907" spans="1:5">
      <c r="A1907" t="s">
        <v>770</v>
      </c>
      <c r="B1907" t="s">
        <v>170</v>
      </c>
      <c r="C1907" t="str">
        <f>IF(ISERROR(VLOOKUP(B1907,'Country category'!$A$3:$A$50,1,FALSE)),"non-SSA","sub-Saharan Africa")</f>
        <v>sub-Saharan Africa</v>
      </c>
      <c r="D1907">
        <v>2009</v>
      </c>
      <c r="E1907">
        <v>34.799999999999997</v>
      </c>
    </row>
    <row r="1908" spans="1:5">
      <c r="A1908" t="s">
        <v>770</v>
      </c>
      <c r="B1908" t="s">
        <v>170</v>
      </c>
      <c r="C1908" t="str">
        <f>IF(ISERROR(VLOOKUP(B1908,'Country category'!$A$3:$A$50,1,FALSE)),"non-SSA","sub-Saharan Africa")</f>
        <v>sub-Saharan Africa</v>
      </c>
      <c r="D1908">
        <v>2010</v>
      </c>
      <c r="E1908">
        <v>32.5</v>
      </c>
    </row>
    <row r="1909" spans="1:5">
      <c r="A1909" t="s">
        <v>770</v>
      </c>
      <c r="B1909" t="s">
        <v>170</v>
      </c>
      <c r="C1909" t="str">
        <f>IF(ISERROR(VLOOKUP(B1909,'Country category'!$A$3:$A$50,1,FALSE)),"non-SSA","sub-Saharan Africa")</f>
        <v>sub-Saharan Africa</v>
      </c>
      <c r="D1909">
        <v>2011</v>
      </c>
      <c r="E1909">
        <v>32.5</v>
      </c>
    </row>
    <row r="1910" spans="1:5">
      <c r="A1910" t="s">
        <v>770</v>
      </c>
      <c r="B1910" t="s">
        <v>170</v>
      </c>
      <c r="C1910" t="str">
        <f>IF(ISERROR(VLOOKUP(B1910,'Country category'!$A$3:$A$50,1,FALSE)),"non-SSA","sub-Saharan Africa")</f>
        <v>sub-Saharan Africa</v>
      </c>
      <c r="D1910">
        <v>2012</v>
      </c>
      <c r="E1910">
        <v>33.6</v>
      </c>
    </row>
    <row r="1911" spans="1:5">
      <c r="A1911" t="s">
        <v>770</v>
      </c>
      <c r="B1911" t="s">
        <v>170</v>
      </c>
      <c r="C1911" t="str">
        <f>IF(ISERROR(VLOOKUP(B1911,'Country category'!$A$3:$A$50,1,FALSE)),"non-SSA","sub-Saharan Africa")</f>
        <v>sub-Saharan Africa</v>
      </c>
      <c r="D1911">
        <v>2013</v>
      </c>
      <c r="E1911">
        <v>33.799999999999997</v>
      </c>
    </row>
    <row r="1912" spans="1:5">
      <c r="A1912" t="s">
        <v>770</v>
      </c>
      <c r="B1912" t="s">
        <v>170</v>
      </c>
      <c r="C1912" t="str">
        <f>IF(ISERROR(VLOOKUP(B1912,'Country category'!$A$3:$A$50,1,FALSE)),"non-SSA","sub-Saharan Africa")</f>
        <v>sub-Saharan Africa</v>
      </c>
      <c r="D1912">
        <v>2014</v>
      </c>
      <c r="E1912">
        <v>32.5</v>
      </c>
    </row>
    <row r="1913" spans="1:5">
      <c r="A1913" t="s">
        <v>770</v>
      </c>
      <c r="B1913" t="s">
        <v>170</v>
      </c>
      <c r="C1913" t="str">
        <f>IF(ISERROR(VLOOKUP(B1913,'Country category'!$A$3:$A$50,1,FALSE)),"non-SSA","sub-Saharan Africa")</f>
        <v>sub-Saharan Africa</v>
      </c>
      <c r="D1913">
        <v>2015</v>
      </c>
      <c r="E1913">
        <v>30.7</v>
      </c>
    </row>
    <row r="1914" spans="1:5">
      <c r="A1914" t="s">
        <v>770</v>
      </c>
      <c r="B1914" t="s">
        <v>170</v>
      </c>
      <c r="C1914" t="str">
        <f>IF(ISERROR(VLOOKUP(B1914,'Country category'!$A$3:$A$50,1,FALSE)),"non-SSA","sub-Saharan Africa")</f>
        <v>sub-Saharan Africa</v>
      </c>
      <c r="D1914">
        <v>2016</v>
      </c>
      <c r="E1914">
        <v>30.7</v>
      </c>
    </row>
    <row r="1915" spans="1:5">
      <c r="A1915" t="s">
        <v>770</v>
      </c>
      <c r="B1915" t="s">
        <v>170</v>
      </c>
      <c r="C1915" t="str">
        <f>IF(ISERROR(VLOOKUP(B1915,'Country category'!$A$3:$A$50,1,FALSE)),"non-SSA","sub-Saharan Africa")</f>
        <v>sub-Saharan Africa</v>
      </c>
      <c r="D1915">
        <v>2017</v>
      </c>
      <c r="E1915">
        <v>31.9</v>
      </c>
    </row>
    <row r="1916" spans="1:5">
      <c r="A1916" t="s">
        <v>770</v>
      </c>
      <c r="B1916" t="s">
        <v>170</v>
      </c>
      <c r="C1916" t="str">
        <f>IF(ISERROR(VLOOKUP(B1916,'Country category'!$A$3:$A$50,1,FALSE)),"non-SSA","sub-Saharan Africa")</f>
        <v>sub-Saharan Africa</v>
      </c>
      <c r="D1916">
        <v>2018</v>
      </c>
      <c r="E1916">
        <v>33.5</v>
      </c>
    </row>
    <row r="1917" spans="1:5">
      <c r="A1917" t="s">
        <v>770</v>
      </c>
      <c r="B1917" t="s">
        <v>170</v>
      </c>
      <c r="C1917" t="str">
        <f>IF(ISERROR(VLOOKUP(B1917,'Country category'!$A$3:$A$50,1,FALSE)),"non-SSA","sub-Saharan Africa")</f>
        <v>sub-Saharan Africa</v>
      </c>
      <c r="D1917">
        <v>2019</v>
      </c>
      <c r="E1917">
        <v>31.6</v>
      </c>
    </row>
    <row r="1918" spans="1:5">
      <c r="A1918" t="s">
        <v>770</v>
      </c>
      <c r="B1918" t="s">
        <v>170</v>
      </c>
      <c r="C1918" t="str">
        <f>IF(ISERROR(VLOOKUP(B1918,'Country category'!$A$3:$A$50,1,FALSE)),"non-SSA","sub-Saharan Africa")</f>
        <v>sub-Saharan Africa</v>
      </c>
      <c r="D1918">
        <v>2020</v>
      </c>
      <c r="E1918">
        <v>31</v>
      </c>
    </row>
    <row r="1919" spans="1:5" hidden="1">
      <c r="A1919" t="s">
        <v>903</v>
      </c>
      <c r="B1919" t="s">
        <v>601</v>
      </c>
      <c r="C1919" t="str">
        <f>IF(ISERROR(VLOOKUP(B1919,'Country category'!$A$3:$A$50,1,FALSE)),"non-SSA","sub-Saharan Africa")</f>
        <v>non-SSA</v>
      </c>
      <c r="D1919">
        <v>2006</v>
      </c>
      <c r="E1919">
        <v>19.2</v>
      </c>
    </row>
    <row r="1920" spans="1:5" hidden="1">
      <c r="A1920" t="s">
        <v>903</v>
      </c>
      <c r="B1920" t="s">
        <v>601</v>
      </c>
      <c r="C1920" t="str">
        <f>IF(ISERROR(VLOOKUP(B1920,'Country category'!$A$3:$A$50,1,FALSE)),"non-SSA","sub-Saharan Africa")</f>
        <v>non-SSA</v>
      </c>
      <c r="D1920">
        <v>2007</v>
      </c>
      <c r="E1920">
        <v>19.100000000000001</v>
      </c>
    </row>
    <row r="1921" spans="1:5" hidden="1">
      <c r="A1921" t="s">
        <v>903</v>
      </c>
      <c r="B1921" t="s">
        <v>601</v>
      </c>
      <c r="C1921" t="str">
        <f>IF(ISERROR(VLOOKUP(B1921,'Country category'!$A$3:$A$50,1,FALSE)),"non-SSA","sub-Saharan Africa")</f>
        <v>non-SSA</v>
      </c>
      <c r="D1921">
        <v>2008</v>
      </c>
      <c r="E1921">
        <v>19</v>
      </c>
    </row>
    <row r="1922" spans="1:5" hidden="1">
      <c r="A1922" t="s">
        <v>903</v>
      </c>
      <c r="B1922" t="s">
        <v>601</v>
      </c>
      <c r="C1922" t="str">
        <f>IF(ISERROR(VLOOKUP(B1922,'Country category'!$A$3:$A$50,1,FALSE)),"non-SSA","sub-Saharan Africa")</f>
        <v>non-SSA</v>
      </c>
      <c r="D1922">
        <v>2009</v>
      </c>
      <c r="E1922">
        <v>18.7</v>
      </c>
    </row>
    <row r="1923" spans="1:5" hidden="1">
      <c r="A1923" t="s">
        <v>903</v>
      </c>
      <c r="B1923" t="s">
        <v>601</v>
      </c>
      <c r="C1923" t="str">
        <f>IF(ISERROR(VLOOKUP(B1923,'Country category'!$A$3:$A$50,1,FALSE)),"non-SSA","sub-Saharan Africa")</f>
        <v>non-SSA</v>
      </c>
      <c r="D1923">
        <v>2010</v>
      </c>
      <c r="E1923">
        <v>18.399999999999999</v>
      </c>
    </row>
    <row r="1924" spans="1:5" hidden="1">
      <c r="A1924" t="s">
        <v>903</v>
      </c>
      <c r="B1924" t="s">
        <v>601</v>
      </c>
      <c r="C1924" t="str">
        <f>IF(ISERROR(VLOOKUP(B1924,'Country category'!$A$3:$A$50,1,FALSE)),"non-SSA","sub-Saharan Africa")</f>
        <v>non-SSA</v>
      </c>
      <c r="D1924">
        <v>2011</v>
      </c>
      <c r="E1924">
        <v>17.7</v>
      </c>
    </row>
    <row r="1925" spans="1:5" hidden="1">
      <c r="A1925" t="s">
        <v>903</v>
      </c>
      <c r="B1925" t="s">
        <v>601</v>
      </c>
      <c r="C1925" t="str">
        <f>IF(ISERROR(VLOOKUP(B1925,'Country category'!$A$3:$A$50,1,FALSE)),"non-SSA","sub-Saharan Africa")</f>
        <v>non-SSA</v>
      </c>
      <c r="D1925">
        <v>2012</v>
      </c>
      <c r="E1925">
        <v>17.100000000000001</v>
      </c>
    </row>
    <row r="1926" spans="1:5" hidden="1">
      <c r="A1926" t="s">
        <v>903</v>
      </c>
      <c r="B1926" t="s">
        <v>601</v>
      </c>
      <c r="C1926" t="str">
        <f>IF(ISERROR(VLOOKUP(B1926,'Country category'!$A$3:$A$50,1,FALSE)),"non-SSA","sub-Saharan Africa")</f>
        <v>non-SSA</v>
      </c>
      <c r="D1926">
        <v>2013</v>
      </c>
      <c r="E1926">
        <v>18.2</v>
      </c>
    </row>
    <row r="1927" spans="1:5" hidden="1">
      <c r="A1927" t="s">
        <v>903</v>
      </c>
      <c r="B1927" t="s">
        <v>601</v>
      </c>
      <c r="C1927" t="str">
        <f>IF(ISERROR(VLOOKUP(B1927,'Country category'!$A$3:$A$50,1,FALSE)),"non-SSA","sub-Saharan Africa")</f>
        <v>non-SSA</v>
      </c>
      <c r="D1927">
        <v>2014</v>
      </c>
      <c r="E1927">
        <v>18.2</v>
      </c>
    </row>
    <row r="1928" spans="1:5" hidden="1">
      <c r="A1928" t="s">
        <v>903</v>
      </c>
      <c r="B1928" t="s">
        <v>601</v>
      </c>
      <c r="C1928" t="str">
        <f>IF(ISERROR(VLOOKUP(B1928,'Country category'!$A$3:$A$50,1,FALSE)),"non-SSA","sub-Saharan Africa")</f>
        <v>non-SSA</v>
      </c>
      <c r="D1928">
        <v>2015</v>
      </c>
      <c r="E1928">
        <v>19.3</v>
      </c>
    </row>
    <row r="1929" spans="1:5" hidden="1">
      <c r="A1929" t="s">
        <v>903</v>
      </c>
      <c r="B1929" t="s">
        <v>601</v>
      </c>
      <c r="C1929" t="str">
        <f>IF(ISERROR(VLOOKUP(B1929,'Country category'!$A$3:$A$50,1,FALSE)),"non-SSA","sub-Saharan Africa")</f>
        <v>non-SSA</v>
      </c>
      <c r="D1929">
        <v>2016</v>
      </c>
      <c r="E1929">
        <v>19.3</v>
      </c>
    </row>
    <row r="1930" spans="1:5" hidden="1">
      <c r="A1930" t="s">
        <v>903</v>
      </c>
      <c r="B1930" t="s">
        <v>601</v>
      </c>
      <c r="C1930" t="str">
        <f>IF(ISERROR(VLOOKUP(B1930,'Country category'!$A$3:$A$50,1,FALSE)),"non-SSA","sub-Saharan Africa")</f>
        <v>non-SSA</v>
      </c>
      <c r="D1930">
        <v>2017</v>
      </c>
      <c r="E1930">
        <v>19.3</v>
      </c>
    </row>
    <row r="1931" spans="1:5" hidden="1">
      <c r="A1931" t="s">
        <v>903</v>
      </c>
      <c r="B1931" t="s">
        <v>601</v>
      </c>
      <c r="C1931" t="str">
        <f>IF(ISERROR(VLOOKUP(B1931,'Country category'!$A$3:$A$50,1,FALSE)),"non-SSA","sub-Saharan Africa")</f>
        <v>non-SSA</v>
      </c>
      <c r="D1931">
        <v>2018</v>
      </c>
      <c r="E1931">
        <v>19.3</v>
      </c>
    </row>
    <row r="1932" spans="1:5" hidden="1">
      <c r="A1932" t="s">
        <v>903</v>
      </c>
      <c r="B1932" t="s">
        <v>601</v>
      </c>
      <c r="C1932" t="str">
        <f>IF(ISERROR(VLOOKUP(B1932,'Country category'!$A$3:$A$50,1,FALSE)),"non-SSA","sub-Saharan Africa")</f>
        <v>non-SSA</v>
      </c>
      <c r="D1932">
        <v>2019</v>
      </c>
      <c r="E1932">
        <v>19.3</v>
      </c>
    </row>
    <row r="1933" spans="1:5" hidden="1">
      <c r="A1933" t="s">
        <v>903</v>
      </c>
      <c r="B1933" t="s">
        <v>601</v>
      </c>
      <c r="C1933" t="str">
        <f>IF(ISERROR(VLOOKUP(B1933,'Country category'!$A$3:$A$50,1,FALSE)),"non-SSA","sub-Saharan Africa")</f>
        <v>non-SSA</v>
      </c>
      <c r="D1933">
        <v>2020</v>
      </c>
      <c r="E1933">
        <v>20.8</v>
      </c>
    </row>
    <row r="1934" spans="1:5">
      <c r="A1934" t="s">
        <v>771</v>
      </c>
      <c r="B1934" t="s">
        <v>172</v>
      </c>
      <c r="C1934" t="str">
        <f>IF(ISERROR(VLOOKUP(B1934,'Country category'!$A$3:$A$50,1,FALSE)),"non-SSA","sub-Saharan Africa")</f>
        <v>sub-Saharan Africa</v>
      </c>
      <c r="D1934">
        <v>2006</v>
      </c>
      <c r="E1934">
        <v>53.7</v>
      </c>
    </row>
    <row r="1935" spans="1:5">
      <c r="A1935" t="s">
        <v>771</v>
      </c>
      <c r="B1935" t="s">
        <v>172</v>
      </c>
      <c r="C1935" t="str">
        <f>IF(ISERROR(VLOOKUP(B1935,'Country category'!$A$3:$A$50,1,FALSE)),"non-SSA","sub-Saharan Africa")</f>
        <v>sub-Saharan Africa</v>
      </c>
      <c r="D1935">
        <v>2007</v>
      </c>
      <c r="E1935">
        <v>53.7</v>
      </c>
    </row>
    <row r="1936" spans="1:5">
      <c r="A1936" t="s">
        <v>771</v>
      </c>
      <c r="B1936" t="s">
        <v>172</v>
      </c>
      <c r="C1936" t="str">
        <f>IF(ISERROR(VLOOKUP(B1936,'Country category'!$A$3:$A$50,1,FALSE)),"non-SSA","sub-Saharan Africa")</f>
        <v>sub-Saharan Africa</v>
      </c>
      <c r="D1936">
        <v>2008</v>
      </c>
      <c r="E1936">
        <v>53.7</v>
      </c>
    </row>
    <row r="1937" spans="1:5">
      <c r="A1937" t="s">
        <v>771</v>
      </c>
      <c r="B1937" t="s">
        <v>172</v>
      </c>
      <c r="C1937" t="str">
        <f>IF(ISERROR(VLOOKUP(B1937,'Country category'!$A$3:$A$50,1,FALSE)),"non-SSA","sub-Saharan Africa")</f>
        <v>sub-Saharan Africa</v>
      </c>
      <c r="D1937">
        <v>2009</v>
      </c>
      <c r="E1937">
        <v>53.2</v>
      </c>
    </row>
    <row r="1938" spans="1:5">
      <c r="A1938" t="s">
        <v>771</v>
      </c>
      <c r="B1938" t="s">
        <v>172</v>
      </c>
      <c r="C1938" t="str">
        <f>IF(ISERROR(VLOOKUP(B1938,'Country category'!$A$3:$A$50,1,FALSE)),"non-SSA","sub-Saharan Africa")</f>
        <v>sub-Saharan Africa</v>
      </c>
      <c r="D1938">
        <v>2010</v>
      </c>
      <c r="E1938">
        <v>52.7</v>
      </c>
    </row>
    <row r="1939" spans="1:5">
      <c r="A1939" t="s">
        <v>771</v>
      </c>
      <c r="B1939" t="s">
        <v>172</v>
      </c>
      <c r="C1939" t="str">
        <f>IF(ISERROR(VLOOKUP(B1939,'Country category'!$A$3:$A$50,1,FALSE)),"non-SSA","sub-Saharan Africa")</f>
        <v>sub-Saharan Africa</v>
      </c>
      <c r="D1939">
        <v>2011</v>
      </c>
      <c r="E1939">
        <v>55.099999999999987</v>
      </c>
    </row>
    <row r="1940" spans="1:5">
      <c r="A1940" t="s">
        <v>771</v>
      </c>
      <c r="B1940" t="s">
        <v>172</v>
      </c>
      <c r="C1940" t="str">
        <f>IF(ISERROR(VLOOKUP(B1940,'Country category'!$A$3:$A$50,1,FALSE)),"non-SSA","sub-Saharan Africa")</f>
        <v>sub-Saharan Africa</v>
      </c>
      <c r="D1940">
        <v>2012</v>
      </c>
      <c r="E1940">
        <v>60.9</v>
      </c>
    </row>
    <row r="1941" spans="1:5">
      <c r="A1941" t="s">
        <v>771</v>
      </c>
      <c r="B1941" t="s">
        <v>172</v>
      </c>
      <c r="C1941" t="str">
        <f>IF(ISERROR(VLOOKUP(B1941,'Country category'!$A$3:$A$50,1,FALSE)),"non-SSA","sub-Saharan Africa")</f>
        <v>sub-Saharan Africa</v>
      </c>
      <c r="D1941">
        <v>2013</v>
      </c>
      <c r="E1941">
        <v>61.5</v>
      </c>
    </row>
    <row r="1942" spans="1:5">
      <c r="A1942" t="s">
        <v>771</v>
      </c>
      <c r="B1942" t="s">
        <v>172</v>
      </c>
      <c r="C1942" t="str">
        <f>IF(ISERROR(VLOOKUP(B1942,'Country category'!$A$3:$A$50,1,FALSE)),"non-SSA","sub-Saharan Africa")</f>
        <v>sub-Saharan Africa</v>
      </c>
      <c r="D1942">
        <v>2014</v>
      </c>
      <c r="E1942">
        <v>61.5</v>
      </c>
    </row>
    <row r="1943" spans="1:5">
      <c r="A1943" t="s">
        <v>771</v>
      </c>
      <c r="B1943" t="s">
        <v>172</v>
      </c>
      <c r="C1943" t="str">
        <f>IF(ISERROR(VLOOKUP(B1943,'Country category'!$A$3:$A$50,1,FALSE)),"non-SSA","sub-Saharan Africa")</f>
        <v>sub-Saharan Africa</v>
      </c>
      <c r="D1943">
        <v>2015</v>
      </c>
      <c r="E1943">
        <v>60.8</v>
      </c>
    </row>
    <row r="1944" spans="1:5">
      <c r="A1944" t="s">
        <v>771</v>
      </c>
      <c r="B1944" t="s">
        <v>172</v>
      </c>
      <c r="C1944" t="str">
        <f>IF(ISERROR(VLOOKUP(B1944,'Country category'!$A$3:$A$50,1,FALSE)),"non-SSA","sub-Saharan Africa")</f>
        <v>sub-Saharan Africa</v>
      </c>
      <c r="D1944">
        <v>2016</v>
      </c>
      <c r="E1944">
        <v>62.1</v>
      </c>
    </row>
    <row r="1945" spans="1:5">
      <c r="A1945" t="s">
        <v>771</v>
      </c>
      <c r="B1945" t="s">
        <v>172</v>
      </c>
      <c r="C1945" t="str">
        <f>IF(ISERROR(VLOOKUP(B1945,'Country category'!$A$3:$A$50,1,FALSE)),"non-SSA","sub-Saharan Africa")</f>
        <v>sub-Saharan Africa</v>
      </c>
      <c r="D1945">
        <v>2017</v>
      </c>
      <c r="E1945">
        <v>61.5</v>
      </c>
    </row>
    <row r="1946" spans="1:5">
      <c r="A1946" t="s">
        <v>771</v>
      </c>
      <c r="B1946" t="s">
        <v>172</v>
      </c>
      <c r="C1946" t="str">
        <f>IF(ISERROR(VLOOKUP(B1946,'Country category'!$A$3:$A$50,1,FALSE)),"non-SSA","sub-Saharan Africa")</f>
        <v>sub-Saharan Africa</v>
      </c>
      <c r="D1946">
        <v>2018</v>
      </c>
      <c r="E1946">
        <v>61.5</v>
      </c>
    </row>
    <row r="1947" spans="1:5">
      <c r="A1947" t="s">
        <v>771</v>
      </c>
      <c r="B1947" t="s">
        <v>172</v>
      </c>
      <c r="C1947" t="str">
        <f>IF(ISERROR(VLOOKUP(B1947,'Country category'!$A$3:$A$50,1,FALSE)),"non-SSA","sub-Saharan Africa")</f>
        <v>sub-Saharan Africa</v>
      </c>
      <c r="D1947">
        <v>2019</v>
      </c>
      <c r="E1947">
        <v>58.099999999999987</v>
      </c>
    </row>
    <row r="1948" spans="1:5">
      <c r="A1948" t="s">
        <v>771</v>
      </c>
      <c r="B1948" t="s">
        <v>172</v>
      </c>
      <c r="C1948" t="str">
        <f>IF(ISERROR(VLOOKUP(B1948,'Country category'!$A$3:$A$50,1,FALSE)),"non-SSA","sub-Saharan Africa")</f>
        <v>sub-Saharan Africa</v>
      </c>
      <c r="D1948">
        <v>2020</v>
      </c>
      <c r="E1948">
        <v>56.7</v>
      </c>
    </row>
    <row r="1949" spans="1:5" hidden="1">
      <c r="A1949" t="s">
        <v>904</v>
      </c>
      <c r="B1949" t="s">
        <v>615</v>
      </c>
      <c r="C1949" t="str">
        <f>IF(ISERROR(VLOOKUP(B1949,'Country category'!$A$3:$A$50,1,FALSE)),"non-SSA","sub-Saharan Africa")</f>
        <v>non-SSA</v>
      </c>
      <c r="D1949">
        <v>2006</v>
      </c>
      <c r="E1949">
        <v>66.2</v>
      </c>
    </row>
    <row r="1950" spans="1:5" hidden="1">
      <c r="A1950" t="s">
        <v>904</v>
      </c>
      <c r="B1950" t="s">
        <v>615</v>
      </c>
      <c r="C1950" t="str">
        <f>IF(ISERROR(VLOOKUP(B1950,'Country category'!$A$3:$A$50,1,FALSE)),"non-SSA","sub-Saharan Africa")</f>
        <v>non-SSA</v>
      </c>
      <c r="D1950">
        <v>2007</v>
      </c>
      <c r="E1950">
        <v>65.55</v>
      </c>
    </row>
    <row r="1951" spans="1:5" hidden="1">
      <c r="A1951" t="s">
        <v>904</v>
      </c>
      <c r="B1951" t="s">
        <v>615</v>
      </c>
      <c r="C1951" t="str">
        <f>IF(ISERROR(VLOOKUP(B1951,'Country category'!$A$3:$A$50,1,FALSE)),"non-SSA","sub-Saharan Africa")</f>
        <v>non-SSA</v>
      </c>
      <c r="D1951">
        <v>2008</v>
      </c>
      <c r="E1951">
        <v>64.900000000000006</v>
      </c>
    </row>
    <row r="1952" spans="1:5" hidden="1">
      <c r="A1952" t="s">
        <v>904</v>
      </c>
      <c r="B1952" t="s">
        <v>615</v>
      </c>
      <c r="C1952" t="str">
        <f>IF(ISERROR(VLOOKUP(B1952,'Country category'!$A$3:$A$50,1,FALSE)),"non-SSA","sub-Saharan Africa")</f>
        <v>non-SSA</v>
      </c>
      <c r="D1952">
        <v>2009</v>
      </c>
      <c r="E1952">
        <v>64.099999999999994</v>
      </c>
    </row>
    <row r="1953" spans="1:5" hidden="1">
      <c r="A1953" t="s">
        <v>904</v>
      </c>
      <c r="B1953" t="s">
        <v>615</v>
      </c>
      <c r="C1953" t="str">
        <f>IF(ISERROR(VLOOKUP(B1953,'Country category'!$A$3:$A$50,1,FALSE)),"non-SSA","sub-Saharan Africa")</f>
        <v>non-SSA</v>
      </c>
      <c r="D1953">
        <v>2010</v>
      </c>
      <c r="E1953">
        <v>63.3</v>
      </c>
    </row>
    <row r="1954" spans="1:5" hidden="1">
      <c r="A1954" t="s">
        <v>904</v>
      </c>
      <c r="B1954" t="s">
        <v>615</v>
      </c>
      <c r="C1954" t="str">
        <f>IF(ISERROR(VLOOKUP(B1954,'Country category'!$A$3:$A$50,1,FALSE)),"non-SSA","sub-Saharan Africa")</f>
        <v>non-SSA</v>
      </c>
      <c r="D1954">
        <v>2011</v>
      </c>
      <c r="E1954">
        <v>63.3</v>
      </c>
    </row>
    <row r="1955" spans="1:5" hidden="1">
      <c r="A1955" t="s">
        <v>904</v>
      </c>
      <c r="B1955" t="s">
        <v>615</v>
      </c>
      <c r="C1955" t="str">
        <f>IF(ISERROR(VLOOKUP(B1955,'Country category'!$A$3:$A$50,1,FALSE)),"non-SSA","sub-Saharan Africa")</f>
        <v>non-SSA</v>
      </c>
      <c r="D1955">
        <v>2012</v>
      </c>
      <c r="E1955">
        <v>63.3</v>
      </c>
    </row>
    <row r="1956" spans="1:5" hidden="1">
      <c r="A1956" t="s">
        <v>904</v>
      </c>
      <c r="B1956" t="s">
        <v>615</v>
      </c>
      <c r="C1956" t="str">
        <f>IF(ISERROR(VLOOKUP(B1956,'Country category'!$A$3:$A$50,1,FALSE)),"non-SSA","sub-Saharan Africa")</f>
        <v>non-SSA</v>
      </c>
      <c r="D1956">
        <v>2013</v>
      </c>
      <c r="E1956">
        <v>66.7</v>
      </c>
    </row>
    <row r="1957" spans="1:5" hidden="1">
      <c r="A1957" t="s">
        <v>904</v>
      </c>
      <c r="B1957" t="s">
        <v>615</v>
      </c>
      <c r="C1957" t="str">
        <f>IF(ISERROR(VLOOKUP(B1957,'Country category'!$A$3:$A$50,1,FALSE)),"non-SSA","sub-Saharan Africa")</f>
        <v>non-SSA</v>
      </c>
      <c r="D1957">
        <v>2014</v>
      </c>
      <c r="E1957">
        <v>67.099999999999994</v>
      </c>
    </row>
    <row r="1958" spans="1:5" hidden="1">
      <c r="A1958" t="s">
        <v>904</v>
      </c>
      <c r="B1958" t="s">
        <v>615</v>
      </c>
      <c r="C1958" t="str">
        <f>IF(ISERROR(VLOOKUP(B1958,'Country category'!$A$3:$A$50,1,FALSE)),"non-SSA","sub-Saharan Africa")</f>
        <v>non-SSA</v>
      </c>
      <c r="D1958">
        <v>2015</v>
      </c>
      <c r="E1958">
        <v>67.099999999999994</v>
      </c>
    </row>
    <row r="1959" spans="1:5" hidden="1">
      <c r="A1959" t="s">
        <v>904</v>
      </c>
      <c r="B1959" t="s">
        <v>615</v>
      </c>
      <c r="C1959" t="str">
        <f>IF(ISERROR(VLOOKUP(B1959,'Country category'!$A$3:$A$50,1,FALSE)),"non-SSA","sub-Saharan Africa")</f>
        <v>non-SSA</v>
      </c>
      <c r="D1959">
        <v>2016</v>
      </c>
      <c r="E1959">
        <v>65.7</v>
      </c>
    </row>
    <row r="1960" spans="1:5" hidden="1">
      <c r="A1960" t="s">
        <v>904</v>
      </c>
      <c r="B1960" t="s">
        <v>615</v>
      </c>
      <c r="C1960" t="str">
        <f>IF(ISERROR(VLOOKUP(B1960,'Country category'!$A$3:$A$50,1,FALSE)),"non-SSA","sub-Saharan Africa")</f>
        <v>non-SSA</v>
      </c>
      <c r="D1960">
        <v>2017</v>
      </c>
      <c r="E1960">
        <v>64.099999999999994</v>
      </c>
    </row>
    <row r="1961" spans="1:5" hidden="1">
      <c r="A1961" t="s">
        <v>904</v>
      </c>
      <c r="B1961" t="s">
        <v>615</v>
      </c>
      <c r="C1961" t="str">
        <f>IF(ISERROR(VLOOKUP(B1961,'Country category'!$A$3:$A$50,1,FALSE)),"non-SSA","sub-Saharan Africa")</f>
        <v>non-SSA</v>
      </c>
      <c r="D1961">
        <v>2018</v>
      </c>
      <c r="E1961">
        <v>64.099999999999994</v>
      </c>
    </row>
    <row r="1962" spans="1:5" hidden="1">
      <c r="A1962" t="s">
        <v>904</v>
      </c>
      <c r="B1962" t="s">
        <v>615</v>
      </c>
      <c r="C1962" t="str">
        <f>IF(ISERROR(VLOOKUP(B1962,'Country category'!$A$3:$A$50,1,FALSE)),"non-SSA","sub-Saharan Africa")</f>
        <v>non-SSA</v>
      </c>
      <c r="D1962">
        <v>2019</v>
      </c>
      <c r="E1962">
        <v>64.099999999999994</v>
      </c>
    </row>
    <row r="1963" spans="1:5" hidden="1">
      <c r="A1963" t="s">
        <v>904</v>
      </c>
      <c r="B1963" t="s">
        <v>615</v>
      </c>
      <c r="C1963" t="str">
        <f>IF(ISERROR(VLOOKUP(B1963,'Country category'!$A$3:$A$50,1,FALSE)),"non-SSA","sub-Saharan Africa")</f>
        <v>non-SSA</v>
      </c>
      <c r="D1963">
        <v>2020</v>
      </c>
      <c r="E1963">
        <v>62.2</v>
      </c>
    </row>
    <row r="1964" spans="1:5">
      <c r="A1964" t="s">
        <v>772</v>
      </c>
      <c r="B1964" t="s">
        <v>174</v>
      </c>
      <c r="C1964" t="str">
        <f>IF(ISERROR(VLOOKUP(B1964,'Country category'!$A$3:$A$50,1,FALSE)),"non-SSA","sub-Saharan Africa")</f>
        <v>sub-Saharan Africa</v>
      </c>
      <c r="D1964">
        <v>2006</v>
      </c>
      <c r="E1964">
        <v>35.700000000000003</v>
      </c>
    </row>
    <row r="1965" spans="1:5">
      <c r="A1965" t="s">
        <v>772</v>
      </c>
      <c r="B1965" t="s">
        <v>174</v>
      </c>
      <c r="C1965" t="str">
        <f>IF(ISERROR(VLOOKUP(B1965,'Country category'!$A$3:$A$50,1,FALSE)),"non-SSA","sub-Saharan Africa")</f>
        <v>sub-Saharan Africa</v>
      </c>
      <c r="D1965">
        <v>2007</v>
      </c>
      <c r="E1965">
        <v>38.4</v>
      </c>
    </row>
    <row r="1966" spans="1:5">
      <c r="A1966" t="s">
        <v>772</v>
      </c>
      <c r="B1966" t="s">
        <v>174</v>
      </c>
      <c r="C1966" t="str">
        <f>IF(ISERROR(VLOOKUP(B1966,'Country category'!$A$3:$A$50,1,FALSE)),"non-SSA","sub-Saharan Africa")</f>
        <v>sub-Saharan Africa</v>
      </c>
      <c r="D1966">
        <v>2008</v>
      </c>
      <c r="E1966">
        <v>41.1</v>
      </c>
    </row>
    <row r="1967" spans="1:5">
      <c r="A1967" t="s">
        <v>772</v>
      </c>
      <c r="B1967" t="s">
        <v>174</v>
      </c>
      <c r="C1967" t="str">
        <f>IF(ISERROR(VLOOKUP(B1967,'Country category'!$A$3:$A$50,1,FALSE)),"non-SSA","sub-Saharan Africa")</f>
        <v>sub-Saharan Africa</v>
      </c>
      <c r="D1967">
        <v>2009</v>
      </c>
      <c r="E1967">
        <v>43.1</v>
      </c>
    </row>
    <row r="1968" spans="1:5">
      <c r="A1968" t="s">
        <v>772</v>
      </c>
      <c r="B1968" t="s">
        <v>174</v>
      </c>
      <c r="C1968" t="str">
        <f>IF(ISERROR(VLOOKUP(B1968,'Country category'!$A$3:$A$50,1,FALSE)),"non-SSA","sub-Saharan Africa")</f>
        <v>sub-Saharan Africa</v>
      </c>
      <c r="D1968">
        <v>2010</v>
      </c>
      <c r="E1968">
        <v>45.099999999999987</v>
      </c>
    </row>
    <row r="1969" spans="1:5">
      <c r="A1969" t="s">
        <v>772</v>
      </c>
      <c r="B1969" t="s">
        <v>174</v>
      </c>
      <c r="C1969" t="str">
        <f>IF(ISERROR(VLOOKUP(B1969,'Country category'!$A$3:$A$50,1,FALSE)),"non-SSA","sub-Saharan Africa")</f>
        <v>sub-Saharan Africa</v>
      </c>
      <c r="D1969">
        <v>2011</v>
      </c>
      <c r="E1969">
        <v>45.099999999999987</v>
      </c>
    </row>
    <row r="1970" spans="1:5">
      <c r="A1970" t="s">
        <v>772</v>
      </c>
      <c r="B1970" t="s">
        <v>174</v>
      </c>
      <c r="C1970" t="str">
        <f>IF(ISERROR(VLOOKUP(B1970,'Country category'!$A$3:$A$50,1,FALSE)),"non-SSA","sub-Saharan Africa")</f>
        <v>sub-Saharan Africa</v>
      </c>
      <c r="D1970">
        <v>2012</v>
      </c>
      <c r="E1970">
        <v>47.1</v>
      </c>
    </row>
    <row r="1971" spans="1:5">
      <c r="A1971" t="s">
        <v>772</v>
      </c>
      <c r="B1971" t="s">
        <v>174</v>
      </c>
      <c r="C1971" t="str">
        <f>IF(ISERROR(VLOOKUP(B1971,'Country category'!$A$3:$A$50,1,FALSE)),"non-SSA","sub-Saharan Africa")</f>
        <v>sub-Saharan Africa</v>
      </c>
      <c r="D1971">
        <v>2013</v>
      </c>
      <c r="E1971">
        <v>46.4</v>
      </c>
    </row>
    <row r="1972" spans="1:5">
      <c r="A1972" t="s">
        <v>772</v>
      </c>
      <c r="B1972" t="s">
        <v>174</v>
      </c>
      <c r="C1972" t="str">
        <f>IF(ISERROR(VLOOKUP(B1972,'Country category'!$A$3:$A$50,1,FALSE)),"non-SSA","sub-Saharan Africa")</f>
        <v>sub-Saharan Africa</v>
      </c>
      <c r="D1972">
        <v>2014</v>
      </c>
      <c r="E1972">
        <v>45.599999999999987</v>
      </c>
    </row>
    <row r="1973" spans="1:5">
      <c r="A1973" t="s">
        <v>772</v>
      </c>
      <c r="B1973" t="s">
        <v>174</v>
      </c>
      <c r="C1973" t="str">
        <f>IF(ISERROR(VLOOKUP(B1973,'Country category'!$A$3:$A$50,1,FALSE)),"non-SSA","sub-Saharan Africa")</f>
        <v>sub-Saharan Africa</v>
      </c>
      <c r="D1973">
        <v>2015</v>
      </c>
      <c r="E1973">
        <v>45.5</v>
      </c>
    </row>
    <row r="1974" spans="1:5">
      <c r="A1974" t="s">
        <v>772</v>
      </c>
      <c r="B1974" t="s">
        <v>174</v>
      </c>
      <c r="C1974" t="str">
        <f>IF(ISERROR(VLOOKUP(B1974,'Country category'!$A$3:$A$50,1,FALSE)),"non-SSA","sub-Saharan Africa")</f>
        <v>sub-Saharan Africa</v>
      </c>
      <c r="D1974">
        <v>2016</v>
      </c>
      <c r="E1974">
        <v>45.5</v>
      </c>
    </row>
    <row r="1975" spans="1:5">
      <c r="A1975" t="s">
        <v>772</v>
      </c>
      <c r="B1975" t="s">
        <v>174</v>
      </c>
      <c r="C1975" t="str">
        <f>IF(ISERROR(VLOOKUP(B1975,'Country category'!$A$3:$A$50,1,FALSE)),"non-SSA","sub-Saharan Africa")</f>
        <v>sub-Saharan Africa</v>
      </c>
      <c r="D1975">
        <v>2017</v>
      </c>
      <c r="E1975">
        <v>46.6</v>
      </c>
    </row>
    <row r="1976" spans="1:5">
      <c r="A1976" t="s">
        <v>772</v>
      </c>
      <c r="B1976" t="s">
        <v>174</v>
      </c>
      <c r="C1976" t="str">
        <f>IF(ISERROR(VLOOKUP(B1976,'Country category'!$A$3:$A$50,1,FALSE)),"non-SSA","sub-Saharan Africa")</f>
        <v>sub-Saharan Africa</v>
      </c>
      <c r="D1976">
        <v>2018</v>
      </c>
      <c r="E1976">
        <v>46.6</v>
      </c>
    </row>
    <row r="1977" spans="1:5">
      <c r="A1977" t="s">
        <v>772</v>
      </c>
      <c r="B1977" t="s">
        <v>174</v>
      </c>
      <c r="C1977" t="str">
        <f>IF(ISERROR(VLOOKUP(B1977,'Country category'!$A$3:$A$50,1,FALSE)),"non-SSA","sub-Saharan Africa")</f>
        <v>sub-Saharan Africa</v>
      </c>
      <c r="D1977">
        <v>2019</v>
      </c>
      <c r="E1977">
        <v>48.6</v>
      </c>
    </row>
    <row r="1978" spans="1:5">
      <c r="A1978" t="s">
        <v>772</v>
      </c>
      <c r="B1978" t="s">
        <v>174</v>
      </c>
      <c r="C1978" t="str">
        <f>IF(ISERROR(VLOOKUP(B1978,'Country category'!$A$3:$A$50,1,FALSE)),"non-SSA","sub-Saharan Africa")</f>
        <v>sub-Saharan Africa</v>
      </c>
      <c r="D1978">
        <v>2020</v>
      </c>
      <c r="E1978">
        <v>48.6</v>
      </c>
    </row>
    <row r="1979" spans="1:5" hidden="1">
      <c r="A1979" t="s">
        <v>905</v>
      </c>
      <c r="B1979" t="s">
        <v>605</v>
      </c>
      <c r="C1979" t="str">
        <f>IF(ISERROR(VLOOKUP(B1979,'Country category'!$A$3:$A$50,1,FALSE)),"non-SSA","sub-Saharan Africa")</f>
        <v>non-SSA</v>
      </c>
      <c r="D1979">
        <v>2006</v>
      </c>
      <c r="E1979">
        <v>58.9</v>
      </c>
    </row>
    <row r="1980" spans="1:5" hidden="1">
      <c r="A1980" t="s">
        <v>905</v>
      </c>
      <c r="B1980" t="s">
        <v>605</v>
      </c>
      <c r="C1980" t="str">
        <f>IF(ISERROR(VLOOKUP(B1980,'Country category'!$A$3:$A$50,1,FALSE)),"non-SSA","sub-Saharan Africa")</f>
        <v>non-SSA</v>
      </c>
      <c r="D1980">
        <v>2007</v>
      </c>
      <c r="E1980">
        <v>58.9</v>
      </c>
    </row>
    <row r="1981" spans="1:5" hidden="1">
      <c r="A1981" t="s">
        <v>905</v>
      </c>
      <c r="B1981" t="s">
        <v>605</v>
      </c>
      <c r="C1981" t="str">
        <f>IF(ISERROR(VLOOKUP(B1981,'Country category'!$A$3:$A$50,1,FALSE)),"non-SSA","sub-Saharan Africa")</f>
        <v>non-SSA</v>
      </c>
      <c r="D1981">
        <v>2008</v>
      </c>
      <c r="E1981">
        <v>58.9</v>
      </c>
    </row>
    <row r="1982" spans="1:5" hidden="1">
      <c r="A1982" t="s">
        <v>905</v>
      </c>
      <c r="B1982" t="s">
        <v>605</v>
      </c>
      <c r="C1982" t="str">
        <f>IF(ISERROR(VLOOKUP(B1982,'Country category'!$A$3:$A$50,1,FALSE)),"non-SSA","sub-Saharan Africa")</f>
        <v>non-SSA</v>
      </c>
      <c r="D1982">
        <v>2009</v>
      </c>
      <c r="E1982">
        <v>58.9</v>
      </c>
    </row>
    <row r="1983" spans="1:5" hidden="1">
      <c r="A1983" t="s">
        <v>905</v>
      </c>
      <c r="B1983" t="s">
        <v>605</v>
      </c>
      <c r="C1983" t="str">
        <f>IF(ISERROR(VLOOKUP(B1983,'Country category'!$A$3:$A$50,1,FALSE)),"non-SSA","sub-Saharan Africa")</f>
        <v>non-SSA</v>
      </c>
      <c r="D1983">
        <v>2010</v>
      </c>
      <c r="E1983">
        <v>58.9</v>
      </c>
    </row>
    <row r="1984" spans="1:5" hidden="1">
      <c r="A1984" t="s">
        <v>905</v>
      </c>
      <c r="B1984" t="s">
        <v>605</v>
      </c>
      <c r="C1984" t="str">
        <f>IF(ISERROR(VLOOKUP(B1984,'Country category'!$A$3:$A$50,1,FALSE)),"non-SSA","sub-Saharan Africa")</f>
        <v>non-SSA</v>
      </c>
      <c r="D1984">
        <v>2011</v>
      </c>
      <c r="E1984">
        <v>58.9</v>
      </c>
    </row>
    <row r="1985" spans="1:5" hidden="1">
      <c r="A1985" t="s">
        <v>905</v>
      </c>
      <c r="B1985" t="s">
        <v>605</v>
      </c>
      <c r="C1985" t="str">
        <f>IF(ISERROR(VLOOKUP(B1985,'Country category'!$A$3:$A$50,1,FALSE)),"non-SSA","sub-Saharan Africa")</f>
        <v>non-SSA</v>
      </c>
      <c r="D1985">
        <v>2012</v>
      </c>
      <c r="E1985">
        <v>58.8</v>
      </c>
    </row>
    <row r="1986" spans="1:5" hidden="1">
      <c r="A1986" t="s">
        <v>905</v>
      </c>
      <c r="B1986" t="s">
        <v>605</v>
      </c>
      <c r="C1986" t="str">
        <f>IF(ISERROR(VLOOKUP(B1986,'Country category'!$A$3:$A$50,1,FALSE)),"non-SSA","sub-Saharan Africa")</f>
        <v>non-SSA</v>
      </c>
      <c r="D1986">
        <v>2013</v>
      </c>
      <c r="E1986">
        <v>59.2</v>
      </c>
    </row>
    <row r="1987" spans="1:5" hidden="1">
      <c r="A1987" t="s">
        <v>905</v>
      </c>
      <c r="B1987" t="s">
        <v>605</v>
      </c>
      <c r="C1987" t="str">
        <f>IF(ISERROR(VLOOKUP(B1987,'Country category'!$A$3:$A$50,1,FALSE)),"non-SSA","sub-Saharan Africa")</f>
        <v>non-SSA</v>
      </c>
      <c r="D1987">
        <v>2014</v>
      </c>
      <c r="E1987">
        <v>60.3</v>
      </c>
    </row>
    <row r="1988" spans="1:5" hidden="1">
      <c r="A1988" t="s">
        <v>905</v>
      </c>
      <c r="B1988" t="s">
        <v>605</v>
      </c>
      <c r="C1988" t="str">
        <f>IF(ISERROR(VLOOKUP(B1988,'Country category'!$A$3:$A$50,1,FALSE)),"non-SSA","sub-Saharan Africa")</f>
        <v>non-SSA</v>
      </c>
      <c r="D1988">
        <v>2015</v>
      </c>
      <c r="E1988">
        <v>61.4</v>
      </c>
    </row>
    <row r="1989" spans="1:5" hidden="1">
      <c r="A1989" t="s">
        <v>905</v>
      </c>
      <c r="B1989" t="s">
        <v>605</v>
      </c>
      <c r="C1989" t="str">
        <f>IF(ISERROR(VLOOKUP(B1989,'Country category'!$A$3:$A$50,1,FALSE)),"non-SSA","sub-Saharan Africa")</f>
        <v>non-SSA</v>
      </c>
      <c r="D1989">
        <v>2016</v>
      </c>
      <c r="E1989">
        <v>63.8</v>
      </c>
    </row>
    <row r="1990" spans="1:5" hidden="1">
      <c r="A1990" t="s">
        <v>905</v>
      </c>
      <c r="B1990" t="s">
        <v>605</v>
      </c>
      <c r="C1990" t="str">
        <f>IF(ISERROR(VLOOKUP(B1990,'Country category'!$A$3:$A$50,1,FALSE)),"non-SSA","sub-Saharan Africa")</f>
        <v>non-SSA</v>
      </c>
      <c r="D1990">
        <v>2017</v>
      </c>
      <c r="E1990">
        <v>63.2</v>
      </c>
    </row>
    <row r="1991" spans="1:5" hidden="1">
      <c r="A1991" t="s">
        <v>905</v>
      </c>
      <c r="B1991" t="s">
        <v>605</v>
      </c>
      <c r="C1991" t="str">
        <f>IF(ISERROR(VLOOKUP(B1991,'Country category'!$A$3:$A$50,1,FALSE)),"non-SSA","sub-Saharan Africa")</f>
        <v>non-SSA</v>
      </c>
      <c r="D1991">
        <v>2018</v>
      </c>
      <c r="E1991">
        <v>63.8</v>
      </c>
    </row>
    <row r="1992" spans="1:5" hidden="1">
      <c r="A1992" t="s">
        <v>905</v>
      </c>
      <c r="B1992" t="s">
        <v>605</v>
      </c>
      <c r="C1992" t="str">
        <f>IF(ISERROR(VLOOKUP(B1992,'Country category'!$A$3:$A$50,1,FALSE)),"non-SSA","sub-Saharan Africa")</f>
        <v>non-SSA</v>
      </c>
      <c r="D1992">
        <v>2019</v>
      </c>
      <c r="E1992">
        <v>60.2</v>
      </c>
    </row>
    <row r="1993" spans="1:5" hidden="1">
      <c r="A1993" t="s">
        <v>905</v>
      </c>
      <c r="B1993" t="s">
        <v>605</v>
      </c>
      <c r="C1993" t="str">
        <f>IF(ISERROR(VLOOKUP(B1993,'Country category'!$A$3:$A$50,1,FALSE)),"non-SSA","sub-Saharan Africa")</f>
        <v>non-SSA</v>
      </c>
      <c r="D1993">
        <v>2020</v>
      </c>
      <c r="E1993">
        <v>60.3</v>
      </c>
    </row>
    <row r="1994" spans="1:5" hidden="1">
      <c r="A1994" t="s">
        <v>906</v>
      </c>
      <c r="B1994" t="s">
        <v>625</v>
      </c>
      <c r="C1994" t="str">
        <f>IF(ISERROR(VLOOKUP(B1994,'Country category'!$A$3:$A$50,1,FALSE)),"non-SSA","sub-Saharan Africa")</f>
        <v>non-SSA</v>
      </c>
      <c r="D1994">
        <v>2006</v>
      </c>
      <c r="E1994">
        <v>74</v>
      </c>
    </row>
    <row r="1995" spans="1:5" hidden="1">
      <c r="A1995" t="s">
        <v>906</v>
      </c>
      <c r="B1995" t="s">
        <v>625</v>
      </c>
      <c r="C1995" t="str">
        <f>IF(ISERROR(VLOOKUP(B1995,'Country category'!$A$3:$A$50,1,FALSE)),"non-SSA","sub-Saharan Africa")</f>
        <v>non-SSA</v>
      </c>
      <c r="D1995">
        <v>2007</v>
      </c>
      <c r="E1995">
        <v>73.650000000000006</v>
      </c>
    </row>
    <row r="1996" spans="1:5" hidden="1">
      <c r="A1996" t="s">
        <v>906</v>
      </c>
      <c r="B1996" t="s">
        <v>625</v>
      </c>
      <c r="C1996" t="str">
        <f>IF(ISERROR(VLOOKUP(B1996,'Country category'!$A$3:$A$50,1,FALSE)),"non-SSA","sub-Saharan Africa")</f>
        <v>non-SSA</v>
      </c>
      <c r="D1996">
        <v>2008</v>
      </c>
      <c r="E1996">
        <v>73.3</v>
      </c>
    </row>
    <row r="1997" spans="1:5" hidden="1">
      <c r="A1997" t="s">
        <v>906</v>
      </c>
      <c r="B1997" t="s">
        <v>625</v>
      </c>
      <c r="C1997" t="str">
        <f>IF(ISERROR(VLOOKUP(B1997,'Country category'!$A$3:$A$50,1,FALSE)),"non-SSA","sub-Saharan Africa")</f>
        <v>non-SSA</v>
      </c>
      <c r="D1997">
        <v>2009</v>
      </c>
      <c r="E1997">
        <v>73.400000000000006</v>
      </c>
    </row>
    <row r="1998" spans="1:5" hidden="1">
      <c r="A1998" t="s">
        <v>906</v>
      </c>
      <c r="B1998" t="s">
        <v>625</v>
      </c>
      <c r="C1998" t="str">
        <f>IF(ISERROR(VLOOKUP(B1998,'Country category'!$A$3:$A$50,1,FALSE)),"non-SSA","sub-Saharan Africa")</f>
        <v>non-SSA</v>
      </c>
      <c r="D1998">
        <v>2010</v>
      </c>
      <c r="E1998">
        <v>73.5</v>
      </c>
    </row>
    <row r="1999" spans="1:5" hidden="1">
      <c r="A1999" t="s">
        <v>906</v>
      </c>
      <c r="B1999" t="s">
        <v>625</v>
      </c>
      <c r="C1999" t="str">
        <f>IF(ISERROR(VLOOKUP(B1999,'Country category'!$A$3:$A$50,1,FALSE)),"non-SSA","sub-Saharan Africa")</f>
        <v>non-SSA</v>
      </c>
      <c r="D1999">
        <v>2011</v>
      </c>
      <c r="E1999">
        <v>73.5</v>
      </c>
    </row>
    <row r="2000" spans="1:5" hidden="1">
      <c r="A2000" t="s">
        <v>906</v>
      </c>
      <c r="B2000" t="s">
        <v>625</v>
      </c>
      <c r="C2000" t="str">
        <f>IF(ISERROR(VLOOKUP(B2000,'Country category'!$A$3:$A$50,1,FALSE)),"non-SSA","sub-Saharan Africa")</f>
        <v>non-SSA</v>
      </c>
      <c r="D2000">
        <v>2012</v>
      </c>
      <c r="E2000">
        <v>73.5</v>
      </c>
    </row>
    <row r="2001" spans="1:5" hidden="1">
      <c r="A2001" t="s">
        <v>906</v>
      </c>
      <c r="B2001" t="s">
        <v>625</v>
      </c>
      <c r="C2001" t="str">
        <f>IF(ISERROR(VLOOKUP(B2001,'Country category'!$A$3:$A$50,1,FALSE)),"non-SSA","sub-Saharan Africa")</f>
        <v>non-SSA</v>
      </c>
      <c r="D2001">
        <v>2013</v>
      </c>
      <c r="E2001">
        <v>73.5</v>
      </c>
    </row>
    <row r="2002" spans="1:5" hidden="1">
      <c r="A2002" t="s">
        <v>906</v>
      </c>
      <c r="B2002" t="s">
        <v>625</v>
      </c>
      <c r="C2002" t="str">
        <f>IF(ISERROR(VLOOKUP(B2002,'Country category'!$A$3:$A$50,1,FALSE)),"non-SSA","sub-Saharan Africa")</f>
        <v>non-SSA</v>
      </c>
      <c r="D2002">
        <v>2014</v>
      </c>
      <c r="E2002">
        <v>73.5</v>
      </c>
    </row>
    <row r="2003" spans="1:5" hidden="1">
      <c r="A2003" t="s">
        <v>906</v>
      </c>
      <c r="B2003" t="s">
        <v>625</v>
      </c>
      <c r="C2003" t="str">
        <f>IF(ISERROR(VLOOKUP(B2003,'Country category'!$A$3:$A$50,1,FALSE)),"non-SSA","sub-Saharan Africa")</f>
        <v>non-SSA</v>
      </c>
      <c r="D2003">
        <v>2015</v>
      </c>
      <c r="E2003">
        <v>72.900000000000006</v>
      </c>
    </row>
    <row r="2004" spans="1:5" hidden="1">
      <c r="A2004" t="s">
        <v>906</v>
      </c>
      <c r="B2004" t="s">
        <v>625</v>
      </c>
      <c r="C2004" t="str">
        <f>IF(ISERROR(VLOOKUP(B2004,'Country category'!$A$3:$A$50,1,FALSE)),"non-SSA","sub-Saharan Africa")</f>
        <v>non-SSA</v>
      </c>
      <c r="D2004">
        <v>2016</v>
      </c>
      <c r="E2004">
        <v>72.900000000000006</v>
      </c>
    </row>
    <row r="2005" spans="1:5" hidden="1">
      <c r="A2005" t="s">
        <v>906</v>
      </c>
      <c r="B2005" t="s">
        <v>625</v>
      </c>
      <c r="C2005" t="str">
        <f>IF(ISERROR(VLOOKUP(B2005,'Country category'!$A$3:$A$50,1,FALSE)),"non-SSA","sub-Saharan Africa")</f>
        <v>non-SSA</v>
      </c>
      <c r="D2005">
        <v>2017</v>
      </c>
      <c r="E2005">
        <v>71.599999999999994</v>
      </c>
    </row>
    <row r="2006" spans="1:5" hidden="1">
      <c r="A2006" t="s">
        <v>906</v>
      </c>
      <c r="B2006" t="s">
        <v>625</v>
      </c>
      <c r="C2006" t="str">
        <f>IF(ISERROR(VLOOKUP(B2006,'Country category'!$A$3:$A$50,1,FALSE)),"non-SSA","sub-Saharan Africa")</f>
        <v>non-SSA</v>
      </c>
      <c r="D2006">
        <v>2018</v>
      </c>
      <c r="E2006">
        <v>71</v>
      </c>
    </row>
    <row r="2007" spans="1:5" hidden="1">
      <c r="A2007" t="s">
        <v>906</v>
      </c>
      <c r="B2007" t="s">
        <v>625</v>
      </c>
      <c r="C2007" t="str">
        <f>IF(ISERROR(VLOOKUP(B2007,'Country category'!$A$3:$A$50,1,FALSE)),"non-SSA","sub-Saharan Africa")</f>
        <v>non-SSA</v>
      </c>
      <c r="D2007">
        <v>2019</v>
      </c>
      <c r="E2007">
        <v>71.7</v>
      </c>
    </row>
    <row r="2008" spans="1:5" hidden="1">
      <c r="A2008" t="s">
        <v>906</v>
      </c>
      <c r="B2008" t="s">
        <v>625</v>
      </c>
      <c r="C2008" t="str">
        <f>IF(ISERROR(VLOOKUP(B2008,'Country category'!$A$3:$A$50,1,FALSE)),"non-SSA","sub-Saharan Africa")</f>
        <v>non-SSA</v>
      </c>
      <c r="D2008">
        <v>2020</v>
      </c>
      <c r="E2008">
        <v>69.7</v>
      </c>
    </row>
    <row r="2009" spans="1:5" hidden="1">
      <c r="A2009" t="s">
        <v>907</v>
      </c>
      <c r="B2009" t="s">
        <v>627</v>
      </c>
      <c r="C2009" t="str">
        <f>IF(ISERROR(VLOOKUP(B2009,'Country category'!$A$3:$A$50,1,FALSE)),"non-SSA","sub-Saharan Africa")</f>
        <v>non-SSA</v>
      </c>
      <c r="D2009">
        <v>2006</v>
      </c>
      <c r="E2009">
        <v>79.599999999999994</v>
      </c>
    </row>
    <row r="2010" spans="1:5" hidden="1">
      <c r="A2010" t="s">
        <v>907</v>
      </c>
      <c r="B2010" t="s">
        <v>627</v>
      </c>
      <c r="C2010" t="str">
        <f>IF(ISERROR(VLOOKUP(B2010,'Country category'!$A$3:$A$50,1,FALSE)),"non-SSA","sub-Saharan Africa")</f>
        <v>non-SSA</v>
      </c>
      <c r="D2010">
        <v>2007</v>
      </c>
      <c r="E2010">
        <v>79.599999999999994</v>
      </c>
    </row>
    <row r="2011" spans="1:5" hidden="1">
      <c r="A2011" t="s">
        <v>907</v>
      </c>
      <c r="B2011" t="s">
        <v>627</v>
      </c>
      <c r="C2011" t="str">
        <f>IF(ISERROR(VLOOKUP(B2011,'Country category'!$A$3:$A$50,1,FALSE)),"non-SSA","sub-Saharan Africa")</f>
        <v>non-SSA</v>
      </c>
      <c r="D2011">
        <v>2008</v>
      </c>
      <c r="E2011">
        <v>79.599999999999994</v>
      </c>
    </row>
    <row r="2012" spans="1:5" hidden="1">
      <c r="A2012" t="s">
        <v>907</v>
      </c>
      <c r="B2012" t="s">
        <v>627</v>
      </c>
      <c r="C2012" t="str">
        <f>IF(ISERROR(VLOOKUP(B2012,'Country category'!$A$3:$A$50,1,FALSE)),"non-SSA","sub-Saharan Africa")</f>
        <v>non-SSA</v>
      </c>
      <c r="D2012">
        <v>2009</v>
      </c>
      <c r="E2012">
        <v>78.25</v>
      </c>
    </row>
    <row r="2013" spans="1:5" hidden="1">
      <c r="A2013" t="s">
        <v>907</v>
      </c>
      <c r="B2013" t="s">
        <v>627</v>
      </c>
      <c r="C2013" t="str">
        <f>IF(ISERROR(VLOOKUP(B2013,'Country category'!$A$3:$A$50,1,FALSE)),"non-SSA","sub-Saharan Africa")</f>
        <v>non-SSA</v>
      </c>
      <c r="D2013">
        <v>2010</v>
      </c>
      <c r="E2013">
        <v>76.900000000000006</v>
      </c>
    </row>
    <row r="2014" spans="1:5" hidden="1">
      <c r="A2014" t="s">
        <v>907</v>
      </c>
      <c r="B2014" t="s">
        <v>627</v>
      </c>
      <c r="C2014" t="str">
        <f>IF(ISERROR(VLOOKUP(B2014,'Country category'!$A$3:$A$50,1,FALSE)),"non-SSA","sub-Saharan Africa")</f>
        <v>non-SSA</v>
      </c>
      <c r="D2014">
        <v>2011</v>
      </c>
      <c r="E2014">
        <v>77.599999999999994</v>
      </c>
    </row>
    <row r="2015" spans="1:5" hidden="1">
      <c r="A2015" t="s">
        <v>907</v>
      </c>
      <c r="B2015" t="s">
        <v>627</v>
      </c>
      <c r="C2015" t="str">
        <f>IF(ISERROR(VLOOKUP(B2015,'Country category'!$A$3:$A$50,1,FALSE)),"non-SSA","sub-Saharan Africa")</f>
        <v>non-SSA</v>
      </c>
      <c r="D2015">
        <v>2012</v>
      </c>
      <c r="E2015">
        <v>78.8</v>
      </c>
    </row>
    <row r="2016" spans="1:5" hidden="1">
      <c r="A2016" t="s">
        <v>907</v>
      </c>
      <c r="B2016" t="s">
        <v>627</v>
      </c>
      <c r="C2016" t="str">
        <f>IF(ISERROR(VLOOKUP(B2016,'Country category'!$A$3:$A$50,1,FALSE)),"non-SSA","sub-Saharan Africa")</f>
        <v>non-SSA</v>
      </c>
      <c r="D2016">
        <v>2013</v>
      </c>
      <c r="E2016">
        <v>78.8</v>
      </c>
    </row>
    <row r="2017" spans="1:5" hidden="1">
      <c r="A2017" t="s">
        <v>907</v>
      </c>
      <c r="B2017" t="s">
        <v>627</v>
      </c>
      <c r="C2017" t="str">
        <f>IF(ISERROR(VLOOKUP(B2017,'Country category'!$A$3:$A$50,1,FALSE)),"non-SSA","sub-Saharan Africa")</f>
        <v>non-SSA</v>
      </c>
      <c r="D2017">
        <v>2014</v>
      </c>
      <c r="E2017">
        <v>75.7</v>
      </c>
    </row>
    <row r="2018" spans="1:5" hidden="1">
      <c r="A2018" t="s">
        <v>907</v>
      </c>
      <c r="B2018" t="s">
        <v>627</v>
      </c>
      <c r="C2018" t="str">
        <f>IF(ISERROR(VLOOKUP(B2018,'Country category'!$A$3:$A$50,1,FALSE)),"non-SSA","sub-Saharan Africa")</f>
        <v>non-SSA</v>
      </c>
      <c r="D2018">
        <v>2015</v>
      </c>
      <c r="E2018">
        <v>75.7</v>
      </c>
    </row>
    <row r="2019" spans="1:5" hidden="1">
      <c r="A2019" t="s">
        <v>907</v>
      </c>
      <c r="B2019" t="s">
        <v>627</v>
      </c>
      <c r="C2019" t="str">
        <f>IF(ISERROR(VLOOKUP(B2019,'Country category'!$A$3:$A$50,1,FALSE)),"non-SSA","sub-Saharan Africa")</f>
        <v>non-SSA</v>
      </c>
      <c r="D2019">
        <v>2016</v>
      </c>
      <c r="E2019">
        <v>75.099999999999994</v>
      </c>
    </row>
    <row r="2020" spans="1:5" hidden="1">
      <c r="A2020" t="s">
        <v>907</v>
      </c>
      <c r="B2020" t="s">
        <v>627</v>
      </c>
      <c r="C2020" t="str">
        <f>IF(ISERROR(VLOOKUP(B2020,'Country category'!$A$3:$A$50,1,FALSE)),"non-SSA","sub-Saharan Africa")</f>
        <v>non-SSA</v>
      </c>
      <c r="D2020">
        <v>2017</v>
      </c>
      <c r="E2020">
        <v>75</v>
      </c>
    </row>
    <row r="2021" spans="1:5" hidden="1">
      <c r="A2021" t="s">
        <v>907</v>
      </c>
      <c r="B2021" t="s">
        <v>627</v>
      </c>
      <c r="C2021" t="str">
        <f>IF(ISERROR(VLOOKUP(B2021,'Country category'!$A$3:$A$50,1,FALSE)),"non-SSA","sub-Saharan Africa")</f>
        <v>non-SSA</v>
      </c>
      <c r="D2021">
        <v>2018</v>
      </c>
      <c r="E2021">
        <v>75</v>
      </c>
    </row>
    <row r="2022" spans="1:5" hidden="1">
      <c r="A2022" t="s">
        <v>907</v>
      </c>
      <c r="B2022" t="s">
        <v>627</v>
      </c>
      <c r="C2022" t="str">
        <f>IF(ISERROR(VLOOKUP(B2022,'Country category'!$A$3:$A$50,1,FALSE)),"non-SSA","sub-Saharan Africa")</f>
        <v>non-SSA</v>
      </c>
      <c r="D2022">
        <v>2019</v>
      </c>
      <c r="E2022">
        <v>75</v>
      </c>
    </row>
    <row r="2023" spans="1:5" hidden="1">
      <c r="A2023" t="s">
        <v>907</v>
      </c>
      <c r="B2023" t="s">
        <v>627</v>
      </c>
      <c r="C2023" t="str">
        <f>IF(ISERROR(VLOOKUP(B2023,'Country category'!$A$3:$A$50,1,FALSE)),"non-SSA","sub-Saharan Africa")</f>
        <v>non-SSA</v>
      </c>
      <c r="D2023">
        <v>2020</v>
      </c>
      <c r="E2023">
        <v>75.400000000000006</v>
      </c>
    </row>
    <row r="2024" spans="1:5">
      <c r="A2024" t="s">
        <v>773</v>
      </c>
      <c r="B2024" t="s">
        <v>176</v>
      </c>
      <c r="C2024" t="str">
        <f>IF(ISERROR(VLOOKUP(B2024,'Country category'!$A$3:$A$50,1,FALSE)),"non-SSA","sub-Saharan Africa")</f>
        <v>sub-Saharan Africa</v>
      </c>
      <c r="D2024">
        <v>2006</v>
      </c>
      <c r="E2024">
        <v>79.099999999999994</v>
      </c>
    </row>
    <row r="2025" spans="1:5">
      <c r="A2025" t="s">
        <v>773</v>
      </c>
      <c r="B2025" t="s">
        <v>176</v>
      </c>
      <c r="C2025" t="str">
        <f>IF(ISERROR(VLOOKUP(B2025,'Country category'!$A$3:$A$50,1,FALSE)),"non-SSA","sub-Saharan Africa")</f>
        <v>sub-Saharan Africa</v>
      </c>
      <c r="D2025">
        <v>2007</v>
      </c>
      <c r="E2025">
        <v>79.099999999999994</v>
      </c>
    </row>
    <row r="2026" spans="1:5">
      <c r="A2026" t="s">
        <v>773</v>
      </c>
      <c r="B2026" t="s">
        <v>176</v>
      </c>
      <c r="C2026" t="str">
        <f>IF(ISERROR(VLOOKUP(B2026,'Country category'!$A$3:$A$50,1,FALSE)),"non-SSA","sub-Saharan Africa")</f>
        <v>sub-Saharan Africa</v>
      </c>
      <c r="D2026">
        <v>2008</v>
      </c>
      <c r="E2026">
        <v>79.099999999999994</v>
      </c>
    </row>
    <row r="2027" spans="1:5">
      <c r="A2027" t="s">
        <v>773</v>
      </c>
      <c r="B2027" t="s">
        <v>176</v>
      </c>
      <c r="C2027" t="str">
        <f>IF(ISERROR(VLOOKUP(B2027,'Country category'!$A$3:$A$50,1,FALSE)),"non-SSA","sub-Saharan Africa")</f>
        <v>sub-Saharan Africa</v>
      </c>
      <c r="D2027">
        <v>2009</v>
      </c>
      <c r="E2027">
        <v>78.5</v>
      </c>
    </row>
    <row r="2028" spans="1:5">
      <c r="A2028" t="s">
        <v>773</v>
      </c>
      <c r="B2028" t="s">
        <v>176</v>
      </c>
      <c r="C2028" t="str">
        <f>IF(ISERROR(VLOOKUP(B2028,'Country category'!$A$3:$A$50,1,FALSE)),"non-SSA","sub-Saharan Africa")</f>
        <v>sub-Saharan Africa</v>
      </c>
      <c r="D2028">
        <v>2010</v>
      </c>
      <c r="E2028">
        <v>77.900000000000006</v>
      </c>
    </row>
    <row r="2029" spans="1:5">
      <c r="A2029" t="s">
        <v>773</v>
      </c>
      <c r="B2029" t="s">
        <v>176</v>
      </c>
      <c r="C2029" t="str">
        <f>IF(ISERROR(VLOOKUP(B2029,'Country category'!$A$3:$A$50,1,FALSE)),"non-SSA","sub-Saharan Africa")</f>
        <v>sub-Saharan Africa</v>
      </c>
      <c r="D2029">
        <v>2011</v>
      </c>
      <c r="E2029">
        <v>77.900000000000006</v>
      </c>
    </row>
    <row r="2030" spans="1:5">
      <c r="A2030" t="s">
        <v>773</v>
      </c>
      <c r="B2030" t="s">
        <v>176</v>
      </c>
      <c r="C2030" t="str">
        <f>IF(ISERROR(VLOOKUP(B2030,'Country category'!$A$3:$A$50,1,FALSE)),"non-SSA","sub-Saharan Africa")</f>
        <v>sub-Saharan Africa</v>
      </c>
      <c r="D2030">
        <v>2012</v>
      </c>
      <c r="E2030">
        <v>77.900000000000006</v>
      </c>
    </row>
    <row r="2031" spans="1:5">
      <c r="A2031" t="s">
        <v>773</v>
      </c>
      <c r="B2031" t="s">
        <v>176</v>
      </c>
      <c r="C2031" t="str">
        <f>IF(ISERROR(VLOOKUP(B2031,'Country category'!$A$3:$A$50,1,FALSE)),"non-SSA","sub-Saharan Africa")</f>
        <v>sub-Saharan Africa</v>
      </c>
      <c r="D2031">
        <v>2013</v>
      </c>
      <c r="E2031">
        <v>79</v>
      </c>
    </row>
    <row r="2032" spans="1:5">
      <c r="A2032" t="s">
        <v>773</v>
      </c>
      <c r="B2032" t="s">
        <v>176</v>
      </c>
      <c r="C2032" t="str">
        <f>IF(ISERROR(VLOOKUP(B2032,'Country category'!$A$3:$A$50,1,FALSE)),"non-SSA","sub-Saharan Africa")</f>
        <v>sub-Saharan Africa</v>
      </c>
      <c r="D2032">
        <v>2014</v>
      </c>
      <c r="E2032">
        <v>78.2</v>
      </c>
    </row>
    <row r="2033" spans="1:5">
      <c r="A2033" t="s">
        <v>773</v>
      </c>
      <c r="B2033" t="s">
        <v>176</v>
      </c>
      <c r="C2033" t="str">
        <f>IF(ISERROR(VLOOKUP(B2033,'Country category'!$A$3:$A$50,1,FALSE)),"non-SSA","sub-Saharan Africa")</f>
        <v>sub-Saharan Africa</v>
      </c>
      <c r="D2033">
        <v>2015</v>
      </c>
      <c r="E2033">
        <v>75.599999999999994</v>
      </c>
    </row>
    <row r="2034" spans="1:5">
      <c r="A2034" t="s">
        <v>773</v>
      </c>
      <c r="B2034" t="s">
        <v>176</v>
      </c>
      <c r="C2034" t="str">
        <f>IF(ISERROR(VLOOKUP(B2034,'Country category'!$A$3:$A$50,1,FALSE)),"non-SSA","sub-Saharan Africa")</f>
        <v>sub-Saharan Africa</v>
      </c>
      <c r="D2034">
        <v>2016</v>
      </c>
      <c r="E2034">
        <v>74.099999999999994</v>
      </c>
    </row>
    <row r="2035" spans="1:5">
      <c r="A2035" t="s">
        <v>773</v>
      </c>
      <c r="B2035" t="s">
        <v>176</v>
      </c>
      <c r="C2035" t="str">
        <f>IF(ISERROR(VLOOKUP(B2035,'Country category'!$A$3:$A$50,1,FALSE)),"non-SSA","sub-Saharan Africa")</f>
        <v>sub-Saharan Africa</v>
      </c>
      <c r="D2035">
        <v>2017</v>
      </c>
      <c r="E2035">
        <v>72.400000000000006</v>
      </c>
    </row>
    <row r="2036" spans="1:5">
      <c r="A2036" t="s">
        <v>773</v>
      </c>
      <c r="B2036" t="s">
        <v>176</v>
      </c>
      <c r="C2036" t="str">
        <f>IF(ISERROR(VLOOKUP(B2036,'Country category'!$A$3:$A$50,1,FALSE)),"non-SSA","sub-Saharan Africa")</f>
        <v>sub-Saharan Africa</v>
      </c>
      <c r="D2036">
        <v>2018</v>
      </c>
      <c r="E2036">
        <v>72.400000000000006</v>
      </c>
    </row>
    <row r="2037" spans="1:5">
      <c r="A2037" t="s">
        <v>773</v>
      </c>
      <c r="B2037" t="s">
        <v>176</v>
      </c>
      <c r="C2037" t="str">
        <f>IF(ISERROR(VLOOKUP(B2037,'Country category'!$A$3:$A$50,1,FALSE)),"non-SSA","sub-Saharan Africa")</f>
        <v>sub-Saharan Africa</v>
      </c>
      <c r="D2037">
        <v>2019</v>
      </c>
      <c r="E2037">
        <v>72.400000000000006</v>
      </c>
    </row>
    <row r="2038" spans="1:5">
      <c r="A2038" t="s">
        <v>773</v>
      </c>
      <c r="B2038" t="s">
        <v>176</v>
      </c>
      <c r="C2038" t="str">
        <f>IF(ISERROR(VLOOKUP(B2038,'Country category'!$A$3:$A$50,1,FALSE)),"non-SSA","sub-Saharan Africa")</f>
        <v>sub-Saharan Africa</v>
      </c>
      <c r="D2038">
        <v>2020</v>
      </c>
      <c r="E2038">
        <v>70.5</v>
      </c>
    </row>
    <row r="2039" spans="1:5" hidden="1">
      <c r="A2039" t="s">
        <v>908</v>
      </c>
      <c r="B2039" t="s">
        <v>909</v>
      </c>
      <c r="C2039" t="str">
        <f>IF(ISERROR(VLOOKUP(B2039,'Country category'!$A$3:$A$50,1,FALSE)),"non-SSA","sub-Saharan Africa")</f>
        <v>non-SSA</v>
      </c>
      <c r="D2039">
        <v>2006</v>
      </c>
      <c r="E2039">
        <v>78.8</v>
      </c>
    </row>
    <row r="2040" spans="1:5" hidden="1">
      <c r="A2040" t="s">
        <v>908</v>
      </c>
      <c r="B2040" t="s">
        <v>909</v>
      </c>
      <c r="C2040" t="str">
        <f>IF(ISERROR(VLOOKUP(B2040,'Country category'!$A$3:$A$50,1,FALSE)),"non-SSA","sub-Saharan Africa")</f>
        <v>non-SSA</v>
      </c>
      <c r="D2040">
        <v>2007</v>
      </c>
      <c r="E2040">
        <v>79.45</v>
      </c>
    </row>
    <row r="2041" spans="1:5" hidden="1">
      <c r="A2041" t="s">
        <v>908</v>
      </c>
      <c r="B2041" t="s">
        <v>909</v>
      </c>
      <c r="C2041" t="str">
        <f>IF(ISERROR(VLOOKUP(B2041,'Country category'!$A$3:$A$50,1,FALSE)),"non-SSA","sub-Saharan Africa")</f>
        <v>non-SSA</v>
      </c>
      <c r="D2041">
        <v>2008</v>
      </c>
      <c r="E2041">
        <v>80.099999999999994</v>
      </c>
    </row>
    <row r="2042" spans="1:5" hidden="1">
      <c r="A2042" t="s">
        <v>908</v>
      </c>
      <c r="B2042" t="s">
        <v>909</v>
      </c>
      <c r="C2042" t="str">
        <f>IF(ISERROR(VLOOKUP(B2042,'Country category'!$A$3:$A$50,1,FALSE)),"non-SSA","sub-Saharan Africa")</f>
        <v>non-SSA</v>
      </c>
      <c r="D2042">
        <v>2009</v>
      </c>
      <c r="E2042">
        <v>80.599999999999994</v>
      </c>
    </row>
    <row r="2043" spans="1:5" hidden="1">
      <c r="A2043" t="s">
        <v>908</v>
      </c>
      <c r="B2043" t="s">
        <v>909</v>
      </c>
      <c r="C2043" t="str">
        <f>IF(ISERROR(VLOOKUP(B2043,'Country category'!$A$3:$A$50,1,FALSE)),"non-SSA","sub-Saharan Africa")</f>
        <v>non-SSA</v>
      </c>
      <c r="D2043">
        <v>2010</v>
      </c>
      <c r="E2043">
        <v>81.099999999999994</v>
      </c>
    </row>
    <row r="2044" spans="1:5" hidden="1">
      <c r="A2044" t="s">
        <v>908</v>
      </c>
      <c r="B2044" t="s">
        <v>909</v>
      </c>
      <c r="C2044" t="str">
        <f>IF(ISERROR(VLOOKUP(B2044,'Country category'!$A$3:$A$50,1,FALSE)),"non-SSA","sub-Saharan Africa")</f>
        <v>non-SSA</v>
      </c>
      <c r="D2044">
        <v>2011</v>
      </c>
      <c r="E2044">
        <v>80.600000000000009</v>
      </c>
    </row>
    <row r="2045" spans="1:5" hidden="1">
      <c r="A2045" t="s">
        <v>908</v>
      </c>
      <c r="B2045" t="s">
        <v>909</v>
      </c>
      <c r="C2045" t="str">
        <f>IF(ISERROR(VLOOKUP(B2045,'Country category'!$A$3:$A$50,1,FALSE)),"non-SSA","sub-Saharan Africa")</f>
        <v>non-SSA</v>
      </c>
      <c r="D2045">
        <v>2012</v>
      </c>
      <c r="E2045">
        <v>81.300000000000011</v>
      </c>
    </row>
    <row r="2046" spans="1:5" hidden="1">
      <c r="A2046" t="s">
        <v>908</v>
      </c>
      <c r="B2046" t="s">
        <v>909</v>
      </c>
      <c r="C2046" t="str">
        <f>IF(ISERROR(VLOOKUP(B2046,'Country category'!$A$3:$A$50,1,FALSE)),"non-SSA","sub-Saharan Africa")</f>
        <v>non-SSA</v>
      </c>
      <c r="D2046">
        <v>2013</v>
      </c>
      <c r="E2046">
        <v>80.600000000000009</v>
      </c>
    </row>
    <row r="2047" spans="1:5" hidden="1">
      <c r="A2047" t="s">
        <v>908</v>
      </c>
      <c r="B2047" t="s">
        <v>909</v>
      </c>
      <c r="C2047" t="str">
        <f>IF(ISERROR(VLOOKUP(B2047,'Country category'!$A$3:$A$50,1,FALSE)),"non-SSA","sub-Saharan Africa")</f>
        <v>non-SSA</v>
      </c>
      <c r="D2047">
        <v>2014</v>
      </c>
      <c r="E2047">
        <v>80.600000000000009</v>
      </c>
    </row>
    <row r="2048" spans="1:5" hidden="1">
      <c r="A2048" t="s">
        <v>908</v>
      </c>
      <c r="B2048" t="s">
        <v>909</v>
      </c>
      <c r="C2048" t="str">
        <f>IF(ISERROR(VLOOKUP(B2048,'Country category'!$A$3:$A$50,1,FALSE)),"non-SSA","sub-Saharan Africa")</f>
        <v>non-SSA</v>
      </c>
      <c r="D2048">
        <v>2015</v>
      </c>
      <c r="E2048">
        <v>79.7</v>
      </c>
    </row>
    <row r="2049" spans="1:5" hidden="1">
      <c r="A2049" t="s">
        <v>908</v>
      </c>
      <c r="B2049" t="s">
        <v>909</v>
      </c>
      <c r="C2049" t="str">
        <f>IF(ISERROR(VLOOKUP(B2049,'Country category'!$A$3:$A$50,1,FALSE)),"non-SSA","sub-Saharan Africa")</f>
        <v>non-SSA</v>
      </c>
      <c r="D2049">
        <v>2016</v>
      </c>
      <c r="E2049">
        <v>79.2</v>
      </c>
    </row>
    <row r="2050" spans="1:5" hidden="1">
      <c r="A2050" t="s">
        <v>908</v>
      </c>
      <c r="B2050" t="s">
        <v>909</v>
      </c>
      <c r="C2050" t="str">
        <f>IF(ISERROR(VLOOKUP(B2050,'Country category'!$A$3:$A$50,1,FALSE)),"non-SSA","sub-Saharan Africa")</f>
        <v>non-SSA</v>
      </c>
      <c r="D2050">
        <v>2017</v>
      </c>
      <c r="E2050">
        <v>80</v>
      </c>
    </row>
    <row r="2051" spans="1:5" hidden="1">
      <c r="A2051" t="s">
        <v>908</v>
      </c>
      <c r="B2051" t="s">
        <v>909</v>
      </c>
      <c r="C2051" t="str">
        <f>IF(ISERROR(VLOOKUP(B2051,'Country category'!$A$3:$A$50,1,FALSE)),"non-SSA","sub-Saharan Africa")</f>
        <v>non-SSA</v>
      </c>
      <c r="D2051">
        <v>2018</v>
      </c>
      <c r="E2051">
        <v>80</v>
      </c>
    </row>
    <row r="2052" spans="1:5" hidden="1">
      <c r="A2052" t="s">
        <v>908</v>
      </c>
      <c r="B2052" t="s">
        <v>909</v>
      </c>
      <c r="C2052" t="str">
        <f>IF(ISERROR(VLOOKUP(B2052,'Country category'!$A$3:$A$50,1,FALSE)),"non-SSA","sub-Saharan Africa")</f>
        <v>non-SSA</v>
      </c>
      <c r="D2052">
        <v>2019</v>
      </c>
      <c r="E2052">
        <v>80</v>
      </c>
    </row>
    <row r="2053" spans="1:5" hidden="1">
      <c r="A2053" t="s">
        <v>908</v>
      </c>
      <c r="B2053" t="s">
        <v>909</v>
      </c>
      <c r="C2053" t="str">
        <f>IF(ISERROR(VLOOKUP(B2053,'Country category'!$A$3:$A$50,1,FALSE)),"non-SSA","sub-Saharan Africa")</f>
        <v>non-SSA</v>
      </c>
      <c r="D2053">
        <v>2020</v>
      </c>
      <c r="E2053">
        <v>80.099999999999994</v>
      </c>
    </row>
    <row r="2054" spans="1:5" hidden="1">
      <c r="A2054" t="s">
        <v>910</v>
      </c>
      <c r="B2054" t="s">
        <v>350</v>
      </c>
      <c r="C2054" t="str">
        <f>IF(ISERROR(VLOOKUP(B2054,'Country category'!$A$3:$A$50,1,FALSE)),"non-SSA","sub-Saharan Africa")</f>
        <v>non-SSA</v>
      </c>
      <c r="D2054">
        <v>2006</v>
      </c>
      <c r="E2054">
        <v>83.4</v>
      </c>
    </row>
    <row r="2055" spans="1:5" hidden="1">
      <c r="A2055" t="s">
        <v>910</v>
      </c>
      <c r="B2055" t="s">
        <v>350</v>
      </c>
      <c r="C2055" t="str">
        <f>IF(ISERROR(VLOOKUP(B2055,'Country category'!$A$3:$A$50,1,FALSE)),"non-SSA","sub-Saharan Africa")</f>
        <v>non-SSA</v>
      </c>
      <c r="D2055">
        <v>2007</v>
      </c>
      <c r="E2055">
        <v>83.95</v>
      </c>
    </row>
    <row r="2056" spans="1:5" hidden="1">
      <c r="A2056" t="s">
        <v>910</v>
      </c>
      <c r="B2056" t="s">
        <v>350</v>
      </c>
      <c r="C2056" t="str">
        <f>IF(ISERROR(VLOOKUP(B2056,'Country category'!$A$3:$A$50,1,FALSE)),"non-SSA","sub-Saharan Africa")</f>
        <v>non-SSA</v>
      </c>
      <c r="D2056">
        <v>2008</v>
      </c>
      <c r="E2056">
        <v>84.5</v>
      </c>
    </row>
    <row r="2057" spans="1:5" hidden="1">
      <c r="A2057" t="s">
        <v>910</v>
      </c>
      <c r="B2057" t="s">
        <v>350</v>
      </c>
      <c r="C2057" t="str">
        <f>IF(ISERROR(VLOOKUP(B2057,'Country category'!$A$3:$A$50,1,FALSE)),"non-SSA","sub-Saharan Africa")</f>
        <v>non-SSA</v>
      </c>
      <c r="D2057">
        <v>2009</v>
      </c>
      <c r="E2057">
        <v>83.05</v>
      </c>
    </row>
    <row r="2058" spans="1:5" hidden="1">
      <c r="A2058" t="s">
        <v>910</v>
      </c>
      <c r="B2058" t="s">
        <v>350</v>
      </c>
      <c r="C2058" t="str">
        <f>IF(ISERROR(VLOOKUP(B2058,'Country category'!$A$3:$A$50,1,FALSE)),"non-SSA","sub-Saharan Africa")</f>
        <v>non-SSA</v>
      </c>
      <c r="D2058">
        <v>2010</v>
      </c>
      <c r="E2058">
        <v>81.599999999999994</v>
      </c>
    </row>
    <row r="2059" spans="1:5" hidden="1">
      <c r="A2059" t="s">
        <v>910</v>
      </c>
      <c r="B2059" t="s">
        <v>350</v>
      </c>
      <c r="C2059" t="str">
        <f>IF(ISERROR(VLOOKUP(B2059,'Country category'!$A$3:$A$50,1,FALSE)),"non-SSA","sub-Saharan Africa")</f>
        <v>non-SSA</v>
      </c>
      <c r="D2059">
        <v>2011</v>
      </c>
      <c r="E2059">
        <v>80.199999999999989</v>
      </c>
    </row>
    <row r="2060" spans="1:5" hidden="1">
      <c r="A2060" t="s">
        <v>910</v>
      </c>
      <c r="B2060" t="s">
        <v>350</v>
      </c>
      <c r="C2060" t="str">
        <f>IF(ISERROR(VLOOKUP(B2060,'Country category'!$A$3:$A$50,1,FALSE)),"non-SSA","sub-Saharan Africa")</f>
        <v>non-SSA</v>
      </c>
      <c r="D2060">
        <v>2012</v>
      </c>
      <c r="E2060">
        <v>80.199999999999989</v>
      </c>
    </row>
    <row r="2061" spans="1:5" hidden="1">
      <c r="A2061" t="s">
        <v>910</v>
      </c>
      <c r="B2061" t="s">
        <v>350</v>
      </c>
      <c r="C2061" t="str">
        <f>IF(ISERROR(VLOOKUP(B2061,'Country category'!$A$3:$A$50,1,FALSE)),"non-SSA","sub-Saharan Africa")</f>
        <v>non-SSA</v>
      </c>
      <c r="D2061">
        <v>2013</v>
      </c>
      <c r="E2061">
        <v>80.199999999999989</v>
      </c>
    </row>
    <row r="2062" spans="1:5" hidden="1">
      <c r="A2062" t="s">
        <v>910</v>
      </c>
      <c r="B2062" t="s">
        <v>350</v>
      </c>
      <c r="C2062" t="str">
        <f>IF(ISERROR(VLOOKUP(B2062,'Country category'!$A$3:$A$50,1,FALSE)),"non-SSA","sub-Saharan Africa")</f>
        <v>non-SSA</v>
      </c>
      <c r="D2062">
        <v>2014</v>
      </c>
      <c r="E2062">
        <v>80.5</v>
      </c>
    </row>
    <row r="2063" spans="1:5" hidden="1">
      <c r="A2063" t="s">
        <v>910</v>
      </c>
      <c r="B2063" t="s">
        <v>350</v>
      </c>
      <c r="C2063" t="str">
        <f>IF(ISERROR(VLOOKUP(B2063,'Country category'!$A$3:$A$50,1,FALSE)),"non-SSA","sub-Saharan Africa")</f>
        <v>non-SSA</v>
      </c>
      <c r="D2063">
        <v>2015</v>
      </c>
      <c r="E2063">
        <v>83</v>
      </c>
    </row>
    <row r="2064" spans="1:5" hidden="1">
      <c r="A2064" t="s">
        <v>910</v>
      </c>
      <c r="B2064" t="s">
        <v>350</v>
      </c>
      <c r="C2064" t="str">
        <f>IF(ISERROR(VLOOKUP(B2064,'Country category'!$A$3:$A$50,1,FALSE)),"non-SSA","sub-Saharan Africa")</f>
        <v>non-SSA</v>
      </c>
      <c r="D2064">
        <v>2016</v>
      </c>
      <c r="E2064">
        <v>83</v>
      </c>
    </row>
    <row r="2065" spans="1:5" hidden="1">
      <c r="A2065" t="s">
        <v>910</v>
      </c>
      <c r="B2065" t="s">
        <v>350</v>
      </c>
      <c r="C2065" t="str">
        <f>IF(ISERROR(VLOOKUP(B2065,'Country category'!$A$3:$A$50,1,FALSE)),"non-SSA","sub-Saharan Africa")</f>
        <v>non-SSA</v>
      </c>
      <c r="D2065">
        <v>2017</v>
      </c>
      <c r="E2065">
        <v>80.8</v>
      </c>
    </row>
    <row r="2066" spans="1:5" hidden="1">
      <c r="A2066" t="s">
        <v>910</v>
      </c>
      <c r="B2066" t="s">
        <v>350</v>
      </c>
      <c r="C2066" t="str">
        <f>IF(ISERROR(VLOOKUP(B2066,'Country category'!$A$3:$A$50,1,FALSE)),"non-SSA","sub-Saharan Africa")</f>
        <v>non-SSA</v>
      </c>
      <c r="D2066">
        <v>2018</v>
      </c>
      <c r="E2066">
        <v>80.8</v>
      </c>
    </row>
    <row r="2067" spans="1:5" hidden="1">
      <c r="A2067" t="s">
        <v>910</v>
      </c>
      <c r="B2067" t="s">
        <v>350</v>
      </c>
      <c r="C2067" t="str">
        <f>IF(ISERROR(VLOOKUP(B2067,'Country category'!$A$3:$A$50,1,FALSE)),"non-SSA","sub-Saharan Africa")</f>
        <v>non-SSA</v>
      </c>
      <c r="D2067">
        <v>2019</v>
      </c>
      <c r="E2067">
        <v>82.899999999999991</v>
      </c>
    </row>
    <row r="2068" spans="1:5" hidden="1">
      <c r="A2068" t="s">
        <v>910</v>
      </c>
      <c r="B2068" t="s">
        <v>350</v>
      </c>
      <c r="C2068" t="str">
        <f>IF(ISERROR(VLOOKUP(B2068,'Country category'!$A$3:$A$50,1,FALSE)),"non-SSA","sub-Saharan Africa")</f>
        <v>non-SSA</v>
      </c>
      <c r="D2068">
        <v>2020</v>
      </c>
      <c r="E2068">
        <v>81.199999999999989</v>
      </c>
    </row>
    <row r="2069" spans="1:5" hidden="1">
      <c r="A2069" t="s">
        <v>911</v>
      </c>
      <c r="B2069" t="s">
        <v>478</v>
      </c>
      <c r="C2069" t="str">
        <f>IF(ISERROR(VLOOKUP(B2069,'Country category'!$A$3:$A$50,1,FALSE)),"non-SSA","sub-Saharan Africa")</f>
        <v>non-SSA</v>
      </c>
      <c r="D2069">
        <v>2006</v>
      </c>
      <c r="E2069">
        <v>65.8</v>
      </c>
    </row>
    <row r="2070" spans="1:5" hidden="1">
      <c r="A2070" t="s">
        <v>911</v>
      </c>
      <c r="B2070" t="s">
        <v>478</v>
      </c>
      <c r="C2070" t="str">
        <f>IF(ISERROR(VLOOKUP(B2070,'Country category'!$A$3:$A$50,1,FALSE)),"non-SSA","sub-Saharan Africa")</f>
        <v>non-SSA</v>
      </c>
      <c r="D2070">
        <v>2007</v>
      </c>
      <c r="E2070">
        <v>65.95</v>
      </c>
    </row>
    <row r="2071" spans="1:5" hidden="1">
      <c r="A2071" t="s">
        <v>911</v>
      </c>
      <c r="B2071" t="s">
        <v>478</v>
      </c>
      <c r="C2071" t="str">
        <f>IF(ISERROR(VLOOKUP(B2071,'Country category'!$A$3:$A$50,1,FALSE)),"non-SSA","sub-Saharan Africa")</f>
        <v>non-SSA</v>
      </c>
      <c r="D2071">
        <v>2008</v>
      </c>
      <c r="E2071">
        <v>66.100000000000009</v>
      </c>
    </row>
    <row r="2072" spans="1:5" hidden="1">
      <c r="A2072" t="s">
        <v>911</v>
      </c>
      <c r="B2072" t="s">
        <v>478</v>
      </c>
      <c r="C2072" t="str">
        <f>IF(ISERROR(VLOOKUP(B2072,'Country category'!$A$3:$A$50,1,FALSE)),"non-SSA","sub-Saharan Africa")</f>
        <v>non-SSA</v>
      </c>
      <c r="D2072">
        <v>2009</v>
      </c>
      <c r="E2072">
        <v>66.25</v>
      </c>
    </row>
    <row r="2073" spans="1:5" hidden="1">
      <c r="A2073" t="s">
        <v>911</v>
      </c>
      <c r="B2073" t="s">
        <v>478</v>
      </c>
      <c r="C2073" t="str">
        <f>IF(ISERROR(VLOOKUP(B2073,'Country category'!$A$3:$A$50,1,FALSE)),"non-SSA","sub-Saharan Africa")</f>
        <v>non-SSA</v>
      </c>
      <c r="D2073">
        <v>2010</v>
      </c>
      <c r="E2073">
        <v>66.399999999999991</v>
      </c>
    </row>
    <row r="2074" spans="1:5" hidden="1">
      <c r="A2074" t="s">
        <v>911</v>
      </c>
      <c r="B2074" t="s">
        <v>478</v>
      </c>
      <c r="C2074" t="str">
        <f>IF(ISERROR(VLOOKUP(B2074,'Country category'!$A$3:$A$50,1,FALSE)),"non-SSA","sub-Saharan Africa")</f>
        <v>non-SSA</v>
      </c>
      <c r="D2074">
        <v>2011</v>
      </c>
      <c r="E2074">
        <v>65.8</v>
      </c>
    </row>
    <row r="2075" spans="1:5" hidden="1">
      <c r="A2075" t="s">
        <v>911</v>
      </c>
      <c r="B2075" t="s">
        <v>478</v>
      </c>
      <c r="C2075" t="str">
        <f>IF(ISERROR(VLOOKUP(B2075,'Country category'!$A$3:$A$50,1,FALSE)),"non-SSA","sub-Saharan Africa")</f>
        <v>non-SSA</v>
      </c>
      <c r="D2075">
        <v>2012</v>
      </c>
      <c r="E2075">
        <v>57.5</v>
      </c>
    </row>
    <row r="2076" spans="1:5" hidden="1">
      <c r="A2076" t="s">
        <v>911</v>
      </c>
      <c r="B2076" t="s">
        <v>478</v>
      </c>
      <c r="C2076" t="str">
        <f>IF(ISERROR(VLOOKUP(B2076,'Country category'!$A$3:$A$50,1,FALSE)),"non-SSA","sub-Saharan Africa")</f>
        <v>non-SSA</v>
      </c>
      <c r="D2076">
        <v>2013</v>
      </c>
      <c r="E2076">
        <v>56.900000000000013</v>
      </c>
    </row>
    <row r="2077" spans="1:5" hidden="1">
      <c r="A2077" t="s">
        <v>911</v>
      </c>
      <c r="B2077" t="s">
        <v>478</v>
      </c>
      <c r="C2077" t="str">
        <f>IF(ISERROR(VLOOKUP(B2077,'Country category'!$A$3:$A$50,1,FALSE)),"non-SSA","sub-Saharan Africa")</f>
        <v>non-SSA</v>
      </c>
      <c r="D2077">
        <v>2014</v>
      </c>
      <c r="E2077">
        <v>56.900000000000013</v>
      </c>
    </row>
    <row r="2078" spans="1:5" hidden="1">
      <c r="A2078" t="s">
        <v>911</v>
      </c>
      <c r="B2078" t="s">
        <v>478</v>
      </c>
      <c r="C2078" t="str">
        <f>IF(ISERROR(VLOOKUP(B2078,'Country category'!$A$3:$A$50,1,FALSE)),"non-SSA","sub-Saharan Africa")</f>
        <v>non-SSA</v>
      </c>
      <c r="D2078">
        <v>2015</v>
      </c>
      <c r="E2078">
        <v>64.2</v>
      </c>
    </row>
    <row r="2079" spans="1:5" hidden="1">
      <c r="A2079" t="s">
        <v>911</v>
      </c>
      <c r="B2079" t="s">
        <v>478</v>
      </c>
      <c r="C2079" t="str">
        <f>IF(ISERROR(VLOOKUP(B2079,'Country category'!$A$3:$A$50,1,FALSE)),"non-SSA","sub-Saharan Africa")</f>
        <v>non-SSA</v>
      </c>
      <c r="D2079">
        <v>2016</v>
      </c>
      <c r="E2079">
        <v>64.800000000000011</v>
      </c>
    </row>
    <row r="2080" spans="1:5" hidden="1">
      <c r="A2080" t="s">
        <v>911</v>
      </c>
      <c r="B2080" t="s">
        <v>478</v>
      </c>
      <c r="C2080" t="str">
        <f>IF(ISERROR(VLOOKUP(B2080,'Country category'!$A$3:$A$50,1,FALSE)),"non-SSA","sub-Saharan Africa")</f>
        <v>non-SSA</v>
      </c>
      <c r="D2080">
        <v>2017</v>
      </c>
      <c r="E2080">
        <v>64.800000000000011</v>
      </c>
    </row>
    <row r="2081" spans="1:5" hidden="1">
      <c r="A2081" t="s">
        <v>911</v>
      </c>
      <c r="B2081" t="s">
        <v>478</v>
      </c>
      <c r="C2081" t="str">
        <f>IF(ISERROR(VLOOKUP(B2081,'Country category'!$A$3:$A$50,1,FALSE)),"non-SSA","sub-Saharan Africa")</f>
        <v>non-SSA</v>
      </c>
      <c r="D2081">
        <v>2018</v>
      </c>
      <c r="E2081">
        <v>61.900000000000013</v>
      </c>
    </row>
    <row r="2082" spans="1:5" hidden="1">
      <c r="A2082" t="s">
        <v>911</v>
      </c>
      <c r="B2082" t="s">
        <v>478</v>
      </c>
      <c r="C2082" t="str">
        <f>IF(ISERROR(VLOOKUP(B2082,'Country category'!$A$3:$A$50,1,FALSE)),"non-SSA","sub-Saharan Africa")</f>
        <v>non-SSA</v>
      </c>
      <c r="D2082">
        <v>2019</v>
      </c>
      <c r="E2082">
        <v>62.7</v>
      </c>
    </row>
    <row r="2083" spans="1:5" hidden="1">
      <c r="A2083" t="s">
        <v>911</v>
      </c>
      <c r="B2083" t="s">
        <v>478</v>
      </c>
      <c r="C2083" t="str">
        <f>IF(ISERROR(VLOOKUP(B2083,'Country category'!$A$3:$A$50,1,FALSE)),"non-SSA","sub-Saharan Africa")</f>
        <v>non-SSA</v>
      </c>
      <c r="D2083">
        <v>2020</v>
      </c>
      <c r="E2083">
        <v>61.4</v>
      </c>
    </row>
    <row r="2084" spans="1:5">
      <c r="A2084" t="s">
        <v>774</v>
      </c>
      <c r="B2084" t="s">
        <v>178</v>
      </c>
      <c r="C2084" t="str">
        <f>IF(ISERROR(VLOOKUP(B2084,'Country category'!$A$3:$A$50,1,FALSE)),"non-SSA","sub-Saharan Africa")</f>
        <v>sub-Saharan Africa</v>
      </c>
      <c r="D2084">
        <v>2006</v>
      </c>
      <c r="E2084">
        <v>29</v>
      </c>
    </row>
    <row r="2085" spans="1:5">
      <c r="A2085" t="s">
        <v>774</v>
      </c>
      <c r="B2085" t="s">
        <v>178</v>
      </c>
      <c r="C2085" t="str">
        <f>IF(ISERROR(VLOOKUP(B2085,'Country category'!$A$3:$A$50,1,FALSE)),"non-SSA","sub-Saharan Africa")</f>
        <v>sub-Saharan Africa</v>
      </c>
      <c r="D2085">
        <v>2007</v>
      </c>
      <c r="E2085">
        <v>28.55</v>
      </c>
    </row>
    <row r="2086" spans="1:5">
      <c r="A2086" t="s">
        <v>774</v>
      </c>
      <c r="B2086" t="s">
        <v>178</v>
      </c>
      <c r="C2086" t="str">
        <f>IF(ISERROR(VLOOKUP(B2086,'Country category'!$A$3:$A$50,1,FALSE)),"non-SSA","sub-Saharan Africa")</f>
        <v>sub-Saharan Africa</v>
      </c>
      <c r="D2086">
        <v>2008</v>
      </c>
      <c r="E2086">
        <v>28.1</v>
      </c>
    </row>
    <row r="2087" spans="1:5">
      <c r="A2087" t="s">
        <v>774</v>
      </c>
      <c r="B2087" t="s">
        <v>178</v>
      </c>
      <c r="C2087" t="str">
        <f>IF(ISERROR(VLOOKUP(B2087,'Country category'!$A$3:$A$50,1,FALSE)),"non-SSA","sub-Saharan Africa")</f>
        <v>sub-Saharan Africa</v>
      </c>
      <c r="D2087">
        <v>2009</v>
      </c>
      <c r="E2087">
        <v>26.15</v>
      </c>
    </row>
    <row r="2088" spans="1:5">
      <c r="A2088" t="s">
        <v>774</v>
      </c>
      <c r="B2088" t="s">
        <v>178</v>
      </c>
      <c r="C2088" t="str">
        <f>IF(ISERROR(VLOOKUP(B2088,'Country category'!$A$3:$A$50,1,FALSE)),"non-SSA","sub-Saharan Africa")</f>
        <v>sub-Saharan Africa</v>
      </c>
      <c r="D2088">
        <v>2010</v>
      </c>
      <c r="E2088">
        <v>24.2</v>
      </c>
    </row>
    <row r="2089" spans="1:5">
      <c r="A2089" t="s">
        <v>774</v>
      </c>
      <c r="B2089" t="s">
        <v>178</v>
      </c>
      <c r="C2089" t="str">
        <f>IF(ISERROR(VLOOKUP(B2089,'Country category'!$A$3:$A$50,1,FALSE)),"non-SSA","sub-Saharan Africa")</f>
        <v>sub-Saharan Africa</v>
      </c>
      <c r="D2089">
        <v>2011</v>
      </c>
      <c r="E2089">
        <v>23.8</v>
      </c>
    </row>
    <row r="2090" spans="1:5">
      <c r="A2090" t="s">
        <v>774</v>
      </c>
      <c r="B2090" t="s">
        <v>178</v>
      </c>
      <c r="C2090" t="str">
        <f>IF(ISERROR(VLOOKUP(B2090,'Country category'!$A$3:$A$50,1,FALSE)),"non-SSA","sub-Saharan Africa")</f>
        <v>sub-Saharan Africa</v>
      </c>
      <c r="D2090">
        <v>2012</v>
      </c>
      <c r="E2090">
        <v>23.8</v>
      </c>
    </row>
    <row r="2091" spans="1:5">
      <c r="A2091" t="s">
        <v>774</v>
      </c>
      <c r="B2091" t="s">
        <v>178</v>
      </c>
      <c r="C2091" t="str">
        <f>IF(ISERROR(VLOOKUP(B2091,'Country category'!$A$3:$A$50,1,FALSE)),"non-SSA","sub-Saharan Africa")</f>
        <v>sub-Saharan Africa</v>
      </c>
      <c r="D2091">
        <v>2013</v>
      </c>
      <c r="E2091">
        <v>25.4</v>
      </c>
    </row>
    <row r="2092" spans="1:5">
      <c r="A2092" t="s">
        <v>774</v>
      </c>
      <c r="B2092" t="s">
        <v>178</v>
      </c>
      <c r="C2092" t="str">
        <f>IF(ISERROR(VLOOKUP(B2092,'Country category'!$A$3:$A$50,1,FALSE)),"non-SSA","sub-Saharan Africa")</f>
        <v>sub-Saharan Africa</v>
      </c>
      <c r="D2092">
        <v>2014</v>
      </c>
      <c r="E2092">
        <v>25.4</v>
      </c>
    </row>
    <row r="2093" spans="1:5">
      <c r="A2093" t="s">
        <v>774</v>
      </c>
      <c r="B2093" t="s">
        <v>178</v>
      </c>
      <c r="C2093" t="str">
        <f>IF(ISERROR(VLOOKUP(B2093,'Country category'!$A$3:$A$50,1,FALSE)),"non-SSA","sub-Saharan Africa")</f>
        <v>sub-Saharan Africa</v>
      </c>
      <c r="D2093">
        <v>2015</v>
      </c>
      <c r="E2093">
        <v>23.7</v>
      </c>
    </row>
    <row r="2094" spans="1:5">
      <c r="A2094" t="s">
        <v>774</v>
      </c>
      <c r="B2094" t="s">
        <v>178</v>
      </c>
      <c r="C2094" t="str">
        <f>IF(ISERROR(VLOOKUP(B2094,'Country category'!$A$3:$A$50,1,FALSE)),"non-SSA","sub-Saharan Africa")</f>
        <v>sub-Saharan Africa</v>
      </c>
      <c r="D2094">
        <v>2016</v>
      </c>
      <c r="E2094">
        <v>23.7</v>
      </c>
    </row>
    <row r="2095" spans="1:5">
      <c r="A2095" t="s">
        <v>774</v>
      </c>
      <c r="B2095" t="s">
        <v>178</v>
      </c>
      <c r="C2095" t="str">
        <f>IF(ISERROR(VLOOKUP(B2095,'Country category'!$A$3:$A$50,1,FALSE)),"non-SSA","sub-Saharan Africa")</f>
        <v>sub-Saharan Africa</v>
      </c>
      <c r="D2095">
        <v>2017</v>
      </c>
      <c r="E2095">
        <v>21.5</v>
      </c>
    </row>
    <row r="2096" spans="1:5">
      <c r="A2096" t="s">
        <v>774</v>
      </c>
      <c r="B2096" t="s">
        <v>178</v>
      </c>
      <c r="C2096" t="str">
        <f>IF(ISERROR(VLOOKUP(B2096,'Country category'!$A$3:$A$50,1,FALSE)),"non-SSA","sub-Saharan Africa")</f>
        <v>sub-Saharan Africa</v>
      </c>
      <c r="D2096">
        <v>2018</v>
      </c>
      <c r="E2096">
        <v>21.5</v>
      </c>
    </row>
    <row r="2097" spans="1:5">
      <c r="A2097" t="s">
        <v>774</v>
      </c>
      <c r="B2097" t="s">
        <v>178</v>
      </c>
      <c r="C2097" t="str">
        <f>IF(ISERROR(VLOOKUP(B2097,'Country category'!$A$3:$A$50,1,FALSE)),"non-SSA","sub-Saharan Africa")</f>
        <v>sub-Saharan Africa</v>
      </c>
      <c r="D2097">
        <v>2019</v>
      </c>
      <c r="E2097">
        <v>27</v>
      </c>
    </row>
    <row r="2098" spans="1:5">
      <c r="A2098" t="s">
        <v>774</v>
      </c>
      <c r="B2098" t="s">
        <v>178</v>
      </c>
      <c r="C2098" t="str">
        <f>IF(ISERROR(VLOOKUP(B2098,'Country category'!$A$3:$A$50,1,FALSE)),"non-SSA","sub-Saharan Africa")</f>
        <v>sub-Saharan Africa</v>
      </c>
      <c r="D2098">
        <v>2020</v>
      </c>
      <c r="E2098">
        <v>25.4</v>
      </c>
    </row>
    <row r="2099" spans="1:5" hidden="1">
      <c r="A2099" t="s">
        <v>912</v>
      </c>
      <c r="B2099" t="s">
        <v>623</v>
      </c>
      <c r="C2099" t="str">
        <f>IF(ISERROR(VLOOKUP(B2099,'Country category'!$A$3:$A$50,1,FALSE)),"non-SSA","sub-Saharan Africa")</f>
        <v>non-SSA</v>
      </c>
      <c r="D2099">
        <v>2006</v>
      </c>
      <c r="E2099">
        <v>65.199999999999989</v>
      </c>
    </row>
    <row r="2100" spans="1:5" hidden="1">
      <c r="A2100" t="s">
        <v>912</v>
      </c>
      <c r="B2100" t="s">
        <v>623</v>
      </c>
      <c r="C2100" t="str">
        <f>IF(ISERROR(VLOOKUP(B2100,'Country category'!$A$3:$A$50,1,FALSE)),"non-SSA","sub-Saharan Africa")</f>
        <v>non-SSA</v>
      </c>
      <c r="D2100">
        <v>2007</v>
      </c>
      <c r="E2100">
        <v>65.5</v>
      </c>
    </row>
    <row r="2101" spans="1:5" hidden="1">
      <c r="A2101" t="s">
        <v>912</v>
      </c>
      <c r="B2101" t="s">
        <v>623</v>
      </c>
      <c r="C2101" t="str">
        <f>IF(ISERROR(VLOOKUP(B2101,'Country category'!$A$3:$A$50,1,FALSE)),"non-SSA","sub-Saharan Africa")</f>
        <v>non-SSA</v>
      </c>
      <c r="D2101">
        <v>2008</v>
      </c>
      <c r="E2101">
        <v>65.8</v>
      </c>
    </row>
    <row r="2102" spans="1:5" hidden="1">
      <c r="A2102" t="s">
        <v>912</v>
      </c>
      <c r="B2102" t="s">
        <v>623</v>
      </c>
      <c r="C2102" t="str">
        <f>IF(ISERROR(VLOOKUP(B2102,'Country category'!$A$3:$A$50,1,FALSE)),"non-SSA","sub-Saharan Africa")</f>
        <v>non-SSA</v>
      </c>
      <c r="D2102">
        <v>2009</v>
      </c>
      <c r="E2102">
        <v>66.150000000000006</v>
      </c>
    </row>
    <row r="2103" spans="1:5" hidden="1">
      <c r="A2103" t="s">
        <v>912</v>
      </c>
      <c r="B2103" t="s">
        <v>623</v>
      </c>
      <c r="C2103" t="str">
        <f>IF(ISERROR(VLOOKUP(B2103,'Country category'!$A$3:$A$50,1,FALSE)),"non-SSA","sub-Saharan Africa")</f>
        <v>non-SSA</v>
      </c>
      <c r="D2103">
        <v>2010</v>
      </c>
      <c r="E2103">
        <v>66.5</v>
      </c>
    </row>
    <row r="2104" spans="1:5" hidden="1">
      <c r="A2104" t="s">
        <v>912</v>
      </c>
      <c r="B2104" t="s">
        <v>623</v>
      </c>
      <c r="C2104" t="str">
        <f>IF(ISERROR(VLOOKUP(B2104,'Country category'!$A$3:$A$50,1,FALSE)),"non-SSA","sub-Saharan Africa")</f>
        <v>non-SSA</v>
      </c>
      <c r="D2104">
        <v>2011</v>
      </c>
      <c r="E2104">
        <v>66.5</v>
      </c>
    </row>
    <row r="2105" spans="1:5" hidden="1">
      <c r="A2105" t="s">
        <v>912</v>
      </c>
      <c r="B2105" t="s">
        <v>623</v>
      </c>
      <c r="C2105" t="str">
        <f>IF(ISERROR(VLOOKUP(B2105,'Country category'!$A$3:$A$50,1,FALSE)),"non-SSA","sub-Saharan Africa")</f>
        <v>non-SSA</v>
      </c>
      <c r="D2105">
        <v>2012</v>
      </c>
      <c r="E2105">
        <v>66.5</v>
      </c>
    </row>
    <row r="2106" spans="1:5" hidden="1">
      <c r="A2106" t="s">
        <v>912</v>
      </c>
      <c r="B2106" t="s">
        <v>623</v>
      </c>
      <c r="C2106" t="str">
        <f>IF(ISERROR(VLOOKUP(B2106,'Country category'!$A$3:$A$50,1,FALSE)),"non-SSA","sub-Saharan Africa")</f>
        <v>non-SSA</v>
      </c>
      <c r="D2106">
        <v>2013</v>
      </c>
      <c r="E2106">
        <v>67.699999999999989</v>
      </c>
    </row>
    <row r="2107" spans="1:5" hidden="1">
      <c r="A2107" t="s">
        <v>912</v>
      </c>
      <c r="B2107" t="s">
        <v>623</v>
      </c>
      <c r="C2107" t="str">
        <f>IF(ISERROR(VLOOKUP(B2107,'Country category'!$A$3:$A$50,1,FALSE)),"non-SSA","sub-Saharan Africa")</f>
        <v>non-SSA</v>
      </c>
      <c r="D2107">
        <v>2014</v>
      </c>
      <c r="E2107">
        <v>67.699999999999989</v>
      </c>
    </row>
    <row r="2108" spans="1:5" hidden="1">
      <c r="A2108" t="s">
        <v>912</v>
      </c>
      <c r="B2108" t="s">
        <v>623</v>
      </c>
      <c r="C2108" t="str">
        <f>IF(ISERROR(VLOOKUP(B2108,'Country category'!$A$3:$A$50,1,FALSE)),"non-SSA","sub-Saharan Africa")</f>
        <v>non-SSA</v>
      </c>
      <c r="D2108">
        <v>2015</v>
      </c>
      <c r="E2108">
        <v>67.699999999999989</v>
      </c>
    </row>
    <row r="2109" spans="1:5" hidden="1">
      <c r="A2109" t="s">
        <v>912</v>
      </c>
      <c r="B2109" t="s">
        <v>623</v>
      </c>
      <c r="C2109" t="str">
        <f>IF(ISERROR(VLOOKUP(B2109,'Country category'!$A$3:$A$50,1,FALSE)),"non-SSA","sub-Saharan Africa")</f>
        <v>non-SSA</v>
      </c>
      <c r="D2109">
        <v>2016</v>
      </c>
      <c r="E2109">
        <v>67.699999999999989</v>
      </c>
    </row>
    <row r="2110" spans="1:5" hidden="1">
      <c r="A2110" t="s">
        <v>912</v>
      </c>
      <c r="B2110" t="s">
        <v>623</v>
      </c>
      <c r="C2110" t="str">
        <f>IF(ISERROR(VLOOKUP(B2110,'Country category'!$A$3:$A$50,1,FALSE)),"non-SSA","sub-Saharan Africa")</f>
        <v>non-SSA</v>
      </c>
      <c r="D2110">
        <v>2017</v>
      </c>
      <c r="E2110">
        <v>67.599999999999994</v>
      </c>
    </row>
    <row r="2111" spans="1:5" hidden="1">
      <c r="A2111" t="s">
        <v>912</v>
      </c>
      <c r="B2111" t="s">
        <v>623</v>
      </c>
      <c r="C2111" t="str">
        <f>IF(ISERROR(VLOOKUP(B2111,'Country category'!$A$3:$A$50,1,FALSE)),"non-SSA","sub-Saharan Africa")</f>
        <v>non-SSA</v>
      </c>
      <c r="D2111">
        <v>2018</v>
      </c>
      <c r="E2111">
        <v>69.800000000000011</v>
      </c>
    </row>
    <row r="2112" spans="1:5" hidden="1">
      <c r="A2112" t="s">
        <v>912</v>
      </c>
      <c r="B2112" t="s">
        <v>623</v>
      </c>
      <c r="C2112" t="str">
        <f>IF(ISERROR(VLOOKUP(B2112,'Country category'!$A$3:$A$50,1,FALSE)),"non-SSA","sub-Saharan Africa")</f>
        <v>non-SSA</v>
      </c>
      <c r="D2112">
        <v>2019</v>
      </c>
      <c r="E2112">
        <v>69.800000000000011</v>
      </c>
    </row>
    <row r="2113" spans="1:5" hidden="1">
      <c r="A2113" t="s">
        <v>912</v>
      </c>
      <c r="B2113" t="s">
        <v>623</v>
      </c>
      <c r="C2113" t="str">
        <f>IF(ISERROR(VLOOKUP(B2113,'Country category'!$A$3:$A$50,1,FALSE)),"non-SSA","sub-Saharan Africa")</f>
        <v>non-SSA</v>
      </c>
      <c r="D2113">
        <v>2020</v>
      </c>
      <c r="E2113">
        <v>68.2</v>
      </c>
    </row>
    <row r="2114" spans="1:5" hidden="1">
      <c r="A2114" t="s">
        <v>913</v>
      </c>
      <c r="B2114" t="s">
        <v>914</v>
      </c>
      <c r="C2114" t="str">
        <f>IF(ISERROR(VLOOKUP(B2114,'Country category'!$A$3:$A$50,1,FALSE)),"non-SSA","sub-Saharan Africa")</f>
        <v>non-SSA</v>
      </c>
      <c r="D2114">
        <v>2006</v>
      </c>
      <c r="E2114">
        <v>29.3</v>
      </c>
    </row>
    <row r="2115" spans="1:5" hidden="1">
      <c r="A2115" t="s">
        <v>913</v>
      </c>
      <c r="B2115" t="s">
        <v>914</v>
      </c>
      <c r="C2115" t="str">
        <f>IF(ISERROR(VLOOKUP(B2115,'Country category'!$A$3:$A$50,1,FALSE)),"non-SSA","sub-Saharan Africa")</f>
        <v>non-SSA</v>
      </c>
      <c r="D2115">
        <v>2007</v>
      </c>
      <c r="E2115">
        <v>29.85</v>
      </c>
    </row>
    <row r="2116" spans="1:5" hidden="1">
      <c r="A2116" t="s">
        <v>913</v>
      </c>
      <c r="B2116" t="s">
        <v>914</v>
      </c>
      <c r="C2116" t="str">
        <f>IF(ISERROR(VLOOKUP(B2116,'Country category'!$A$3:$A$50,1,FALSE)),"non-SSA","sub-Saharan Africa")</f>
        <v>non-SSA</v>
      </c>
      <c r="D2116">
        <v>2008</v>
      </c>
      <c r="E2116">
        <v>30.4</v>
      </c>
    </row>
    <row r="2117" spans="1:5" hidden="1">
      <c r="A2117" t="s">
        <v>913</v>
      </c>
      <c r="B2117" t="s">
        <v>914</v>
      </c>
      <c r="C2117" t="str">
        <f>IF(ISERROR(VLOOKUP(B2117,'Country category'!$A$3:$A$50,1,FALSE)),"non-SSA","sub-Saharan Africa")</f>
        <v>non-SSA</v>
      </c>
      <c r="D2117">
        <v>2009</v>
      </c>
      <c r="E2117">
        <v>29.7</v>
      </c>
    </row>
    <row r="2118" spans="1:5" hidden="1">
      <c r="A2118" t="s">
        <v>913</v>
      </c>
      <c r="B2118" t="s">
        <v>914</v>
      </c>
      <c r="C2118" t="str">
        <f>IF(ISERROR(VLOOKUP(B2118,'Country category'!$A$3:$A$50,1,FALSE)),"non-SSA","sub-Saharan Africa")</f>
        <v>non-SSA</v>
      </c>
      <c r="D2118">
        <v>2010</v>
      </c>
      <c r="E2118">
        <v>29</v>
      </c>
    </row>
    <row r="2119" spans="1:5" hidden="1">
      <c r="A2119" t="s">
        <v>913</v>
      </c>
      <c r="B2119" t="s">
        <v>914</v>
      </c>
      <c r="C2119" t="str">
        <f>IF(ISERROR(VLOOKUP(B2119,'Country category'!$A$3:$A$50,1,FALSE)),"non-SSA","sub-Saharan Africa")</f>
        <v>non-SSA</v>
      </c>
      <c r="D2119">
        <v>2011</v>
      </c>
      <c r="E2119">
        <v>32.599999999999987</v>
      </c>
    </row>
    <row r="2120" spans="1:5" hidden="1">
      <c r="A2120" t="s">
        <v>913</v>
      </c>
      <c r="B2120" t="s">
        <v>914</v>
      </c>
      <c r="C2120" t="str">
        <f>IF(ISERROR(VLOOKUP(B2120,'Country category'!$A$3:$A$50,1,FALSE)),"non-SSA","sub-Saharan Africa")</f>
        <v>non-SSA</v>
      </c>
      <c r="D2120">
        <v>2012</v>
      </c>
      <c r="E2120">
        <v>32</v>
      </c>
    </row>
    <row r="2121" spans="1:5" hidden="1">
      <c r="A2121" t="s">
        <v>913</v>
      </c>
      <c r="B2121" t="s">
        <v>914</v>
      </c>
      <c r="C2121" t="str">
        <f>IF(ISERROR(VLOOKUP(B2121,'Country category'!$A$3:$A$50,1,FALSE)),"non-SSA","sub-Saharan Africa")</f>
        <v>non-SSA</v>
      </c>
      <c r="D2121">
        <v>2013</v>
      </c>
      <c r="E2121">
        <v>32</v>
      </c>
    </row>
    <row r="2122" spans="1:5" hidden="1">
      <c r="A2122" t="s">
        <v>913</v>
      </c>
      <c r="B2122" t="s">
        <v>914</v>
      </c>
      <c r="C2122" t="str">
        <f>IF(ISERROR(VLOOKUP(B2122,'Country category'!$A$3:$A$50,1,FALSE)),"non-SSA","sub-Saharan Africa")</f>
        <v>non-SSA</v>
      </c>
      <c r="D2122">
        <v>2014</v>
      </c>
      <c r="E2122">
        <v>30.9</v>
      </c>
    </row>
    <row r="2123" spans="1:5" hidden="1">
      <c r="A2123" t="s">
        <v>913</v>
      </c>
      <c r="B2123" t="s">
        <v>914</v>
      </c>
      <c r="C2123" t="str">
        <f>IF(ISERROR(VLOOKUP(B2123,'Country category'!$A$3:$A$50,1,FALSE)),"non-SSA","sub-Saharan Africa")</f>
        <v>non-SSA</v>
      </c>
      <c r="D2123">
        <v>2015</v>
      </c>
      <c r="E2123">
        <v>30.9</v>
      </c>
    </row>
    <row r="2124" spans="1:5" hidden="1">
      <c r="A2124" t="s">
        <v>913</v>
      </c>
      <c r="B2124" t="s">
        <v>914</v>
      </c>
      <c r="C2124" t="str">
        <f>IF(ISERROR(VLOOKUP(B2124,'Country category'!$A$3:$A$50,1,FALSE)),"non-SSA","sub-Saharan Africa")</f>
        <v>non-SSA</v>
      </c>
      <c r="D2124">
        <v>2016</v>
      </c>
      <c r="E2124">
        <v>30.3</v>
      </c>
    </row>
    <row r="2125" spans="1:5" hidden="1">
      <c r="A2125" t="s">
        <v>913</v>
      </c>
      <c r="B2125" t="s">
        <v>914</v>
      </c>
      <c r="C2125" t="str">
        <f>IF(ISERROR(VLOOKUP(B2125,'Country category'!$A$3:$A$50,1,FALSE)),"non-SSA","sub-Saharan Africa")</f>
        <v>non-SSA</v>
      </c>
      <c r="D2125">
        <v>2017</v>
      </c>
      <c r="E2125">
        <v>30.3</v>
      </c>
    </row>
    <row r="2126" spans="1:5" hidden="1">
      <c r="A2126" t="s">
        <v>913</v>
      </c>
      <c r="B2126" t="s">
        <v>914</v>
      </c>
      <c r="C2126" t="str">
        <f>IF(ISERROR(VLOOKUP(B2126,'Country category'!$A$3:$A$50,1,FALSE)),"non-SSA","sub-Saharan Africa")</f>
        <v>non-SSA</v>
      </c>
      <c r="D2126">
        <v>2018</v>
      </c>
      <c r="E2126">
        <v>30.3</v>
      </c>
    </row>
    <row r="2127" spans="1:5" hidden="1">
      <c r="A2127" t="s">
        <v>913</v>
      </c>
      <c r="B2127" t="s">
        <v>914</v>
      </c>
      <c r="C2127" t="str">
        <f>IF(ISERROR(VLOOKUP(B2127,'Country category'!$A$3:$A$50,1,FALSE)),"non-SSA","sub-Saharan Africa")</f>
        <v>non-SSA</v>
      </c>
      <c r="D2127">
        <v>2019</v>
      </c>
      <c r="E2127">
        <v>31.4</v>
      </c>
    </row>
    <row r="2128" spans="1:5" hidden="1">
      <c r="A2128" t="s">
        <v>913</v>
      </c>
      <c r="B2128" t="s">
        <v>914</v>
      </c>
      <c r="C2128" t="str">
        <f>IF(ISERROR(VLOOKUP(B2128,'Country category'!$A$3:$A$50,1,FALSE)),"non-SSA","sub-Saharan Africa")</f>
        <v>non-SSA</v>
      </c>
      <c r="D2128">
        <v>2020</v>
      </c>
      <c r="E2128">
        <v>30.8</v>
      </c>
    </row>
    <row r="2129" spans="1:5" hidden="1">
      <c r="A2129" t="s">
        <v>915</v>
      </c>
      <c r="B2129" t="s">
        <v>629</v>
      </c>
      <c r="C2129" t="str">
        <f>IF(ISERROR(VLOOKUP(B2129,'Country category'!$A$3:$A$50,1,FALSE)),"non-SSA","sub-Saharan Africa")</f>
        <v>non-SSA</v>
      </c>
      <c r="D2129">
        <v>2006</v>
      </c>
      <c r="E2129">
        <v>98.800000000000011</v>
      </c>
    </row>
    <row r="2130" spans="1:5" hidden="1">
      <c r="A2130" t="s">
        <v>915</v>
      </c>
      <c r="B2130" t="s">
        <v>629</v>
      </c>
      <c r="C2130" t="str">
        <f>IF(ISERROR(VLOOKUP(B2130,'Country category'!$A$3:$A$50,1,FALSE)),"non-SSA","sub-Saharan Africa")</f>
        <v>non-SSA</v>
      </c>
      <c r="D2130">
        <v>2007</v>
      </c>
      <c r="E2130">
        <v>98.8</v>
      </c>
    </row>
    <row r="2131" spans="1:5" hidden="1">
      <c r="A2131" t="s">
        <v>915</v>
      </c>
      <c r="B2131" t="s">
        <v>629</v>
      </c>
      <c r="C2131" t="str">
        <f>IF(ISERROR(VLOOKUP(B2131,'Country category'!$A$3:$A$50,1,FALSE)),"non-SSA","sub-Saharan Africa")</f>
        <v>non-SSA</v>
      </c>
      <c r="D2131">
        <v>2008</v>
      </c>
      <c r="E2131">
        <v>98.800000000000011</v>
      </c>
    </row>
    <row r="2132" spans="1:5" hidden="1">
      <c r="A2132" t="s">
        <v>915</v>
      </c>
      <c r="B2132" t="s">
        <v>629</v>
      </c>
      <c r="C2132" t="str">
        <f>IF(ISERROR(VLOOKUP(B2132,'Country category'!$A$3:$A$50,1,FALSE)),"non-SSA","sub-Saharan Africa")</f>
        <v>non-SSA</v>
      </c>
      <c r="D2132">
        <v>2009</v>
      </c>
      <c r="E2132">
        <v>96.9</v>
      </c>
    </row>
    <row r="2133" spans="1:5" hidden="1">
      <c r="A2133" t="s">
        <v>915</v>
      </c>
      <c r="B2133" t="s">
        <v>629</v>
      </c>
      <c r="C2133" t="str">
        <f>IF(ISERROR(VLOOKUP(B2133,'Country category'!$A$3:$A$50,1,FALSE)),"non-SSA","sub-Saharan Africa")</f>
        <v>non-SSA</v>
      </c>
      <c r="D2133">
        <v>2010</v>
      </c>
      <c r="E2133">
        <v>95</v>
      </c>
    </row>
    <row r="2134" spans="1:5" hidden="1">
      <c r="A2134" t="s">
        <v>915</v>
      </c>
      <c r="B2134" t="s">
        <v>629</v>
      </c>
      <c r="C2134" t="str">
        <f>IF(ISERROR(VLOOKUP(B2134,'Country category'!$A$3:$A$50,1,FALSE)),"non-SSA","sub-Saharan Africa")</f>
        <v>non-SSA</v>
      </c>
      <c r="D2134">
        <v>2011</v>
      </c>
      <c r="E2134">
        <v>95</v>
      </c>
    </row>
    <row r="2135" spans="1:5" hidden="1">
      <c r="A2135" t="s">
        <v>915</v>
      </c>
      <c r="B2135" t="s">
        <v>629</v>
      </c>
      <c r="C2135" t="str">
        <f>IF(ISERROR(VLOOKUP(B2135,'Country category'!$A$3:$A$50,1,FALSE)),"non-SSA","sub-Saharan Africa")</f>
        <v>non-SSA</v>
      </c>
      <c r="D2135">
        <v>2012</v>
      </c>
      <c r="E2135">
        <v>97.300000000000011</v>
      </c>
    </row>
    <row r="2136" spans="1:5" hidden="1">
      <c r="A2136" t="s">
        <v>915</v>
      </c>
      <c r="B2136" t="s">
        <v>629</v>
      </c>
      <c r="C2136" t="str">
        <f>IF(ISERROR(VLOOKUP(B2136,'Country category'!$A$3:$A$50,1,FALSE)),"non-SSA","sub-Saharan Africa")</f>
        <v>non-SSA</v>
      </c>
      <c r="D2136">
        <v>2013</v>
      </c>
      <c r="E2136">
        <v>97.300000000000011</v>
      </c>
    </row>
    <row r="2137" spans="1:5" hidden="1">
      <c r="A2137" t="s">
        <v>915</v>
      </c>
      <c r="B2137" t="s">
        <v>629</v>
      </c>
      <c r="C2137" t="str">
        <f>IF(ISERROR(VLOOKUP(B2137,'Country category'!$A$3:$A$50,1,FALSE)),"non-SSA","sub-Saharan Africa")</f>
        <v>non-SSA</v>
      </c>
      <c r="D2137">
        <v>2014</v>
      </c>
      <c r="E2137">
        <v>97.300000000000011</v>
      </c>
    </row>
    <row r="2138" spans="1:5" hidden="1">
      <c r="A2138" t="s">
        <v>915</v>
      </c>
      <c r="B2138" t="s">
        <v>629</v>
      </c>
      <c r="C2138" t="str">
        <f>IF(ISERROR(VLOOKUP(B2138,'Country category'!$A$3:$A$50,1,FALSE)),"non-SSA","sub-Saharan Africa")</f>
        <v>non-SSA</v>
      </c>
      <c r="D2138">
        <v>2015</v>
      </c>
      <c r="E2138">
        <v>94.5</v>
      </c>
    </row>
    <row r="2139" spans="1:5" hidden="1">
      <c r="A2139" t="s">
        <v>915</v>
      </c>
      <c r="B2139" t="s">
        <v>629</v>
      </c>
      <c r="C2139" t="str">
        <f>IF(ISERROR(VLOOKUP(B2139,'Country category'!$A$3:$A$50,1,FALSE)),"non-SSA","sub-Saharan Africa")</f>
        <v>non-SSA</v>
      </c>
      <c r="D2139">
        <v>2016</v>
      </c>
      <c r="E2139">
        <v>93.9</v>
      </c>
    </row>
    <row r="2140" spans="1:5" hidden="1">
      <c r="A2140" t="s">
        <v>915</v>
      </c>
      <c r="B2140" t="s">
        <v>629</v>
      </c>
      <c r="C2140" t="str">
        <f>IF(ISERROR(VLOOKUP(B2140,'Country category'!$A$3:$A$50,1,FALSE)),"non-SSA","sub-Saharan Africa")</f>
        <v>non-SSA</v>
      </c>
      <c r="D2140">
        <v>2017</v>
      </c>
      <c r="E2140">
        <v>93.9</v>
      </c>
    </row>
    <row r="2141" spans="1:5" hidden="1">
      <c r="A2141" t="s">
        <v>915</v>
      </c>
      <c r="B2141" t="s">
        <v>629</v>
      </c>
      <c r="C2141" t="str">
        <f>IF(ISERROR(VLOOKUP(B2141,'Country category'!$A$3:$A$50,1,FALSE)),"non-SSA","sub-Saharan Africa")</f>
        <v>non-SSA</v>
      </c>
      <c r="D2141">
        <v>2018</v>
      </c>
      <c r="E2141">
        <v>93.9</v>
      </c>
    </row>
    <row r="2142" spans="1:5" hidden="1">
      <c r="A2142" t="s">
        <v>915</v>
      </c>
      <c r="B2142" t="s">
        <v>629</v>
      </c>
      <c r="C2142" t="str">
        <f>IF(ISERROR(VLOOKUP(B2142,'Country category'!$A$3:$A$50,1,FALSE)),"non-SSA","sub-Saharan Africa")</f>
        <v>non-SSA</v>
      </c>
      <c r="D2142">
        <v>2019</v>
      </c>
      <c r="E2142">
        <v>93.9</v>
      </c>
    </row>
    <row r="2143" spans="1:5" hidden="1">
      <c r="A2143" t="s">
        <v>915</v>
      </c>
      <c r="B2143" t="s">
        <v>629</v>
      </c>
      <c r="C2143" t="str">
        <f>IF(ISERROR(VLOOKUP(B2143,'Country category'!$A$3:$A$50,1,FALSE)),"non-SSA","sub-Saharan Africa")</f>
        <v>non-SSA</v>
      </c>
      <c r="D2143">
        <v>2020</v>
      </c>
      <c r="E2143">
        <v>92.6</v>
      </c>
    </row>
    <row r="2144" spans="1:5" hidden="1">
      <c r="A2144" t="s">
        <v>916</v>
      </c>
      <c r="B2144" t="s">
        <v>290</v>
      </c>
      <c r="C2144" t="str">
        <f>IF(ISERROR(VLOOKUP(B2144,'Country category'!$A$3:$A$50,1,FALSE)),"non-SSA","sub-Saharan Africa")</f>
        <v>non-SSA</v>
      </c>
      <c r="D2144">
        <v>2006</v>
      </c>
      <c r="E2144">
        <v>90.199999999999989</v>
      </c>
    </row>
    <row r="2145" spans="1:5" hidden="1">
      <c r="A2145" t="s">
        <v>916</v>
      </c>
      <c r="B2145" t="s">
        <v>290</v>
      </c>
      <c r="C2145" t="str">
        <f>IF(ISERROR(VLOOKUP(B2145,'Country category'!$A$3:$A$50,1,FALSE)),"non-SSA","sub-Saharan Africa")</f>
        <v>non-SSA</v>
      </c>
      <c r="D2145">
        <v>2007</v>
      </c>
      <c r="E2145">
        <v>90.85</v>
      </c>
    </row>
    <row r="2146" spans="1:5" hidden="1">
      <c r="A2146" t="s">
        <v>916</v>
      </c>
      <c r="B2146" t="s">
        <v>290</v>
      </c>
      <c r="C2146" t="str">
        <f>IF(ISERROR(VLOOKUP(B2146,'Country category'!$A$3:$A$50,1,FALSE)),"non-SSA","sub-Saharan Africa")</f>
        <v>non-SSA</v>
      </c>
      <c r="D2146">
        <v>2008</v>
      </c>
      <c r="E2146">
        <v>91.5</v>
      </c>
    </row>
    <row r="2147" spans="1:5" hidden="1">
      <c r="A2147" t="s">
        <v>916</v>
      </c>
      <c r="B2147" t="s">
        <v>290</v>
      </c>
      <c r="C2147" t="str">
        <f>IF(ISERROR(VLOOKUP(B2147,'Country category'!$A$3:$A$50,1,FALSE)),"non-SSA","sub-Saharan Africa")</f>
        <v>non-SSA</v>
      </c>
      <c r="D2147">
        <v>2009</v>
      </c>
      <c r="E2147">
        <v>91.2</v>
      </c>
    </row>
    <row r="2148" spans="1:5" hidden="1">
      <c r="A2148" t="s">
        <v>916</v>
      </c>
      <c r="B2148" t="s">
        <v>290</v>
      </c>
      <c r="C2148" t="str">
        <f>IF(ISERROR(VLOOKUP(B2148,'Country category'!$A$3:$A$50,1,FALSE)),"non-SSA","sub-Saharan Africa")</f>
        <v>non-SSA</v>
      </c>
      <c r="D2148">
        <v>2010</v>
      </c>
      <c r="E2148">
        <v>90.9</v>
      </c>
    </row>
    <row r="2149" spans="1:5" hidden="1">
      <c r="A2149" t="s">
        <v>916</v>
      </c>
      <c r="B2149" t="s">
        <v>290</v>
      </c>
      <c r="C2149" t="str">
        <f>IF(ISERROR(VLOOKUP(B2149,'Country category'!$A$3:$A$50,1,FALSE)),"non-SSA","sub-Saharan Africa")</f>
        <v>non-SSA</v>
      </c>
      <c r="D2149">
        <v>2011</v>
      </c>
      <c r="E2149">
        <v>90.9</v>
      </c>
    </row>
    <row r="2150" spans="1:5" hidden="1">
      <c r="A2150" t="s">
        <v>916</v>
      </c>
      <c r="B2150" t="s">
        <v>290</v>
      </c>
      <c r="C2150" t="str">
        <f>IF(ISERROR(VLOOKUP(B2150,'Country category'!$A$3:$A$50,1,FALSE)),"non-SSA","sub-Saharan Africa")</f>
        <v>non-SSA</v>
      </c>
      <c r="D2150">
        <v>2012</v>
      </c>
      <c r="E2150">
        <v>90.9</v>
      </c>
    </row>
    <row r="2151" spans="1:5" hidden="1">
      <c r="A2151" t="s">
        <v>916</v>
      </c>
      <c r="B2151" t="s">
        <v>290</v>
      </c>
      <c r="C2151" t="str">
        <f>IF(ISERROR(VLOOKUP(B2151,'Country category'!$A$3:$A$50,1,FALSE)),"non-SSA","sub-Saharan Africa")</f>
        <v>non-SSA</v>
      </c>
      <c r="D2151">
        <v>2013</v>
      </c>
      <c r="E2151">
        <v>90.9</v>
      </c>
    </row>
    <row r="2152" spans="1:5" hidden="1">
      <c r="A2152" t="s">
        <v>916</v>
      </c>
      <c r="B2152" t="s">
        <v>290</v>
      </c>
      <c r="C2152" t="str">
        <f>IF(ISERROR(VLOOKUP(B2152,'Country category'!$A$3:$A$50,1,FALSE)),"non-SSA","sub-Saharan Africa")</f>
        <v>non-SSA</v>
      </c>
      <c r="D2152">
        <v>2014</v>
      </c>
      <c r="E2152">
        <v>90.9</v>
      </c>
    </row>
    <row r="2153" spans="1:5" hidden="1">
      <c r="A2153" t="s">
        <v>916</v>
      </c>
      <c r="B2153" t="s">
        <v>290</v>
      </c>
      <c r="C2153" t="str">
        <f>IF(ISERROR(VLOOKUP(B2153,'Country category'!$A$3:$A$50,1,FALSE)),"non-SSA","sub-Saharan Africa")</f>
        <v>non-SSA</v>
      </c>
      <c r="D2153">
        <v>2015</v>
      </c>
      <c r="E2153">
        <v>90.9</v>
      </c>
    </row>
    <row r="2154" spans="1:5" hidden="1">
      <c r="A2154" t="s">
        <v>916</v>
      </c>
      <c r="B2154" t="s">
        <v>290</v>
      </c>
      <c r="C2154" t="str">
        <f>IF(ISERROR(VLOOKUP(B2154,'Country category'!$A$3:$A$50,1,FALSE)),"non-SSA","sub-Saharan Africa")</f>
        <v>non-SSA</v>
      </c>
      <c r="D2154">
        <v>2016</v>
      </c>
      <c r="E2154">
        <v>90.9</v>
      </c>
    </row>
    <row r="2155" spans="1:5" hidden="1">
      <c r="A2155" t="s">
        <v>916</v>
      </c>
      <c r="B2155" t="s">
        <v>290</v>
      </c>
      <c r="C2155" t="str">
        <f>IF(ISERROR(VLOOKUP(B2155,'Country category'!$A$3:$A$50,1,FALSE)),"non-SSA","sub-Saharan Africa")</f>
        <v>non-SSA</v>
      </c>
      <c r="D2155">
        <v>2017</v>
      </c>
      <c r="E2155">
        <v>90.3</v>
      </c>
    </row>
    <row r="2156" spans="1:5" hidden="1">
      <c r="A2156" t="s">
        <v>916</v>
      </c>
      <c r="B2156" t="s">
        <v>290</v>
      </c>
      <c r="C2156" t="str">
        <f>IF(ISERROR(VLOOKUP(B2156,'Country category'!$A$3:$A$50,1,FALSE)),"non-SSA","sub-Saharan Africa")</f>
        <v>non-SSA</v>
      </c>
      <c r="D2156">
        <v>2018</v>
      </c>
      <c r="E2156">
        <v>90.3</v>
      </c>
    </row>
    <row r="2157" spans="1:5" hidden="1">
      <c r="A2157" t="s">
        <v>916</v>
      </c>
      <c r="B2157" t="s">
        <v>290</v>
      </c>
      <c r="C2157" t="str">
        <f>IF(ISERROR(VLOOKUP(B2157,'Country category'!$A$3:$A$50,1,FALSE)),"non-SSA","sub-Saharan Africa")</f>
        <v>non-SSA</v>
      </c>
      <c r="D2157">
        <v>2019</v>
      </c>
      <c r="E2157">
        <v>90.3</v>
      </c>
    </row>
    <row r="2158" spans="1:5" hidden="1">
      <c r="A2158" t="s">
        <v>916</v>
      </c>
      <c r="B2158" t="s">
        <v>290</v>
      </c>
      <c r="C2158" t="str">
        <f>IF(ISERROR(VLOOKUP(B2158,'Country category'!$A$3:$A$50,1,FALSE)),"non-SSA","sub-Saharan Africa")</f>
        <v>non-SSA</v>
      </c>
      <c r="D2158">
        <v>2020</v>
      </c>
      <c r="E2158">
        <v>88.3</v>
      </c>
    </row>
    <row r="2159" spans="1:5" hidden="1">
      <c r="A2159" t="s">
        <v>917</v>
      </c>
      <c r="B2159" t="s">
        <v>918</v>
      </c>
      <c r="C2159" t="str">
        <f>IF(ISERROR(VLOOKUP(B2159,'Country category'!$A$3:$A$50,1,FALSE)),"non-SSA","sub-Saharan Africa")</f>
        <v>non-SSA</v>
      </c>
      <c r="D2159">
        <v>2006</v>
      </c>
      <c r="E2159">
        <v>23.6</v>
      </c>
    </row>
    <row r="2160" spans="1:5" hidden="1">
      <c r="A2160" t="s">
        <v>917</v>
      </c>
      <c r="B2160" t="s">
        <v>918</v>
      </c>
      <c r="C2160" t="str">
        <f>IF(ISERROR(VLOOKUP(B2160,'Country category'!$A$3:$A$50,1,FALSE)),"non-SSA","sub-Saharan Africa")</f>
        <v>non-SSA</v>
      </c>
      <c r="D2160">
        <v>2007</v>
      </c>
      <c r="E2160">
        <v>22.7</v>
      </c>
    </row>
    <row r="2161" spans="1:5" hidden="1">
      <c r="A2161" t="s">
        <v>917</v>
      </c>
      <c r="B2161" t="s">
        <v>918</v>
      </c>
      <c r="C2161" t="str">
        <f>IF(ISERROR(VLOOKUP(B2161,'Country category'!$A$3:$A$50,1,FALSE)),"non-SSA","sub-Saharan Africa")</f>
        <v>non-SSA</v>
      </c>
      <c r="D2161">
        <v>2008</v>
      </c>
      <c r="E2161">
        <v>21.8</v>
      </c>
    </row>
    <row r="2162" spans="1:5" hidden="1">
      <c r="A2162" t="s">
        <v>917</v>
      </c>
      <c r="B2162" t="s">
        <v>918</v>
      </c>
      <c r="C2162" t="str">
        <f>IF(ISERROR(VLOOKUP(B2162,'Country category'!$A$3:$A$50,1,FALSE)),"non-SSA","sub-Saharan Africa")</f>
        <v>non-SSA</v>
      </c>
      <c r="D2162">
        <v>2009</v>
      </c>
      <c r="E2162">
        <v>22.45</v>
      </c>
    </row>
    <row r="2163" spans="1:5" hidden="1">
      <c r="A2163" t="s">
        <v>917</v>
      </c>
      <c r="B2163" t="s">
        <v>918</v>
      </c>
      <c r="C2163" t="str">
        <f>IF(ISERROR(VLOOKUP(B2163,'Country category'!$A$3:$A$50,1,FALSE)),"non-SSA","sub-Saharan Africa")</f>
        <v>non-SSA</v>
      </c>
      <c r="D2163">
        <v>2010</v>
      </c>
      <c r="E2163">
        <v>23.1</v>
      </c>
    </row>
    <row r="2164" spans="1:5" hidden="1">
      <c r="A2164" t="s">
        <v>917</v>
      </c>
      <c r="B2164" t="s">
        <v>918</v>
      </c>
      <c r="C2164" t="str">
        <f>IF(ISERROR(VLOOKUP(B2164,'Country category'!$A$3:$A$50,1,FALSE)),"non-SSA","sub-Saharan Africa")</f>
        <v>non-SSA</v>
      </c>
      <c r="D2164">
        <v>2011</v>
      </c>
      <c r="E2164">
        <v>19.899999999999999</v>
      </c>
    </row>
    <row r="2165" spans="1:5" hidden="1">
      <c r="A2165" t="s">
        <v>917</v>
      </c>
      <c r="B2165" t="s">
        <v>918</v>
      </c>
      <c r="C2165" t="str">
        <f>IF(ISERROR(VLOOKUP(B2165,'Country category'!$A$3:$A$50,1,FALSE)),"non-SSA","sub-Saharan Africa")</f>
        <v>non-SSA</v>
      </c>
      <c r="D2165">
        <v>2012</v>
      </c>
      <c r="E2165">
        <v>16.3</v>
      </c>
    </row>
    <row r="2166" spans="1:5" hidden="1">
      <c r="A2166" t="s">
        <v>917</v>
      </c>
      <c r="B2166" t="s">
        <v>918</v>
      </c>
      <c r="C2166" t="str">
        <f>IF(ISERROR(VLOOKUP(B2166,'Country category'!$A$3:$A$50,1,FALSE)),"non-SSA","sub-Saharan Africa")</f>
        <v>non-SSA</v>
      </c>
      <c r="D2166">
        <v>2013</v>
      </c>
      <c r="E2166">
        <v>18.600000000000001</v>
      </c>
    </row>
    <row r="2167" spans="1:5" hidden="1">
      <c r="A2167" t="s">
        <v>917</v>
      </c>
      <c r="B2167" t="s">
        <v>918</v>
      </c>
      <c r="C2167" t="str">
        <f>IF(ISERROR(VLOOKUP(B2167,'Country category'!$A$3:$A$50,1,FALSE)),"non-SSA","sub-Saharan Africa")</f>
        <v>non-SSA</v>
      </c>
      <c r="D2167">
        <v>2014</v>
      </c>
      <c r="E2167">
        <v>17.399999999999999</v>
      </c>
    </row>
    <row r="2168" spans="1:5" hidden="1">
      <c r="A2168" t="s">
        <v>917</v>
      </c>
      <c r="B2168" t="s">
        <v>918</v>
      </c>
      <c r="C2168" t="str">
        <f>IF(ISERROR(VLOOKUP(B2168,'Country category'!$A$3:$A$50,1,FALSE)),"non-SSA","sub-Saharan Africa")</f>
        <v>non-SSA</v>
      </c>
      <c r="D2168">
        <v>2015</v>
      </c>
      <c r="E2168">
        <v>14.3</v>
      </c>
    </row>
    <row r="2169" spans="1:5" hidden="1">
      <c r="A2169" t="s">
        <v>917</v>
      </c>
      <c r="B2169" t="s">
        <v>918</v>
      </c>
      <c r="C2169" t="str">
        <f>IF(ISERROR(VLOOKUP(B2169,'Country category'!$A$3:$A$50,1,FALSE)),"non-SSA","sub-Saharan Africa")</f>
        <v>non-SSA</v>
      </c>
      <c r="D2169">
        <v>2016</v>
      </c>
      <c r="E2169">
        <v>14.3</v>
      </c>
    </row>
    <row r="2170" spans="1:5" hidden="1">
      <c r="A2170" t="s">
        <v>917</v>
      </c>
      <c r="B2170" t="s">
        <v>918</v>
      </c>
      <c r="C2170" t="str">
        <f>IF(ISERROR(VLOOKUP(B2170,'Country category'!$A$3:$A$50,1,FALSE)),"non-SSA","sub-Saharan Africa")</f>
        <v>non-SSA</v>
      </c>
      <c r="D2170">
        <v>2017</v>
      </c>
      <c r="E2170">
        <v>14.3</v>
      </c>
    </row>
    <row r="2171" spans="1:5" hidden="1">
      <c r="A2171" t="s">
        <v>917</v>
      </c>
      <c r="B2171" t="s">
        <v>918</v>
      </c>
      <c r="C2171" t="str">
        <f>IF(ISERROR(VLOOKUP(B2171,'Country category'!$A$3:$A$50,1,FALSE)),"non-SSA","sub-Saharan Africa")</f>
        <v>non-SSA</v>
      </c>
      <c r="D2171">
        <v>2018</v>
      </c>
      <c r="E2171">
        <v>14.3</v>
      </c>
    </row>
    <row r="2172" spans="1:5" hidden="1">
      <c r="A2172" t="s">
        <v>917</v>
      </c>
      <c r="B2172" t="s">
        <v>918</v>
      </c>
      <c r="C2172" t="str">
        <f>IF(ISERROR(VLOOKUP(B2172,'Country category'!$A$3:$A$50,1,FALSE)),"non-SSA","sub-Saharan Africa")</f>
        <v>non-SSA</v>
      </c>
      <c r="D2172">
        <v>2019</v>
      </c>
      <c r="E2172">
        <v>14.3</v>
      </c>
    </row>
    <row r="2173" spans="1:5" hidden="1">
      <c r="A2173" t="s">
        <v>917</v>
      </c>
      <c r="B2173" t="s">
        <v>918</v>
      </c>
      <c r="C2173" t="str">
        <f>IF(ISERROR(VLOOKUP(B2173,'Country category'!$A$3:$A$50,1,FALSE)),"non-SSA","sub-Saharan Africa")</f>
        <v>non-SSA</v>
      </c>
      <c r="D2173">
        <v>2020</v>
      </c>
      <c r="E2173">
        <v>14.3</v>
      </c>
    </row>
    <row r="2174" spans="1:5" hidden="1">
      <c r="A2174" t="s">
        <v>919</v>
      </c>
      <c r="B2174" t="s">
        <v>920</v>
      </c>
      <c r="C2174" t="str">
        <f>IF(ISERROR(VLOOKUP(B2174,'Country category'!$A$3:$A$50,1,FALSE)),"non-SSA","sub-Saharan Africa")</f>
        <v>non-SSA</v>
      </c>
      <c r="D2174">
        <v>2006</v>
      </c>
      <c r="E2174">
        <v>78.2</v>
      </c>
    </row>
    <row r="2175" spans="1:5" hidden="1">
      <c r="A2175" t="s">
        <v>919</v>
      </c>
      <c r="B2175" t="s">
        <v>920</v>
      </c>
      <c r="C2175" t="str">
        <f>IF(ISERROR(VLOOKUP(B2175,'Country category'!$A$3:$A$50,1,FALSE)),"non-SSA","sub-Saharan Africa")</f>
        <v>non-SSA</v>
      </c>
      <c r="D2175">
        <v>2007</v>
      </c>
      <c r="E2175">
        <v>78.2</v>
      </c>
    </row>
    <row r="2176" spans="1:5" hidden="1">
      <c r="A2176" t="s">
        <v>919</v>
      </c>
      <c r="B2176" t="s">
        <v>920</v>
      </c>
      <c r="C2176" t="str">
        <f>IF(ISERROR(VLOOKUP(B2176,'Country category'!$A$3:$A$50,1,FALSE)),"non-SSA","sub-Saharan Africa")</f>
        <v>non-SSA</v>
      </c>
      <c r="D2176">
        <v>2008</v>
      </c>
      <c r="E2176">
        <v>78.2</v>
      </c>
    </row>
    <row r="2177" spans="1:5" hidden="1">
      <c r="A2177" t="s">
        <v>919</v>
      </c>
      <c r="B2177" t="s">
        <v>920</v>
      </c>
      <c r="C2177" t="str">
        <f>IF(ISERROR(VLOOKUP(B2177,'Country category'!$A$3:$A$50,1,FALSE)),"non-SSA","sub-Saharan Africa")</f>
        <v>non-SSA</v>
      </c>
      <c r="D2177">
        <v>2009</v>
      </c>
      <c r="E2177">
        <v>76.7</v>
      </c>
    </row>
    <row r="2178" spans="1:5" hidden="1">
      <c r="A2178" t="s">
        <v>919</v>
      </c>
      <c r="B2178" t="s">
        <v>920</v>
      </c>
      <c r="C2178" t="str">
        <f>IF(ISERROR(VLOOKUP(B2178,'Country category'!$A$3:$A$50,1,FALSE)),"non-SSA","sub-Saharan Africa")</f>
        <v>non-SSA</v>
      </c>
      <c r="D2178">
        <v>2010</v>
      </c>
      <c r="E2178">
        <v>75.199999999999989</v>
      </c>
    </row>
    <row r="2179" spans="1:5" hidden="1">
      <c r="A2179" t="s">
        <v>919</v>
      </c>
      <c r="B2179" t="s">
        <v>920</v>
      </c>
      <c r="C2179" t="str">
        <f>IF(ISERROR(VLOOKUP(B2179,'Country category'!$A$3:$A$50,1,FALSE)),"non-SSA","sub-Saharan Africa")</f>
        <v>non-SSA</v>
      </c>
      <c r="D2179">
        <v>2011</v>
      </c>
      <c r="E2179">
        <v>74.599999999999994</v>
      </c>
    </row>
    <row r="2180" spans="1:5" hidden="1">
      <c r="A2180" t="s">
        <v>919</v>
      </c>
      <c r="B2180" t="s">
        <v>920</v>
      </c>
      <c r="C2180" t="str">
        <f>IF(ISERROR(VLOOKUP(B2180,'Country category'!$A$3:$A$50,1,FALSE)),"non-SSA","sub-Saharan Africa")</f>
        <v>non-SSA</v>
      </c>
      <c r="D2180">
        <v>2012</v>
      </c>
      <c r="E2180">
        <v>75.7</v>
      </c>
    </row>
    <row r="2181" spans="1:5" hidden="1">
      <c r="A2181" t="s">
        <v>919</v>
      </c>
      <c r="B2181" t="s">
        <v>920</v>
      </c>
      <c r="C2181" t="str">
        <f>IF(ISERROR(VLOOKUP(B2181,'Country category'!$A$3:$A$50,1,FALSE)),"non-SSA","sub-Saharan Africa")</f>
        <v>non-SSA</v>
      </c>
      <c r="D2181">
        <v>2013</v>
      </c>
      <c r="E2181">
        <v>75.7</v>
      </c>
    </row>
    <row r="2182" spans="1:5" hidden="1">
      <c r="A2182" t="s">
        <v>919</v>
      </c>
      <c r="B2182" t="s">
        <v>920</v>
      </c>
      <c r="C2182" t="str">
        <f>IF(ISERROR(VLOOKUP(B2182,'Country category'!$A$3:$A$50,1,FALSE)),"non-SSA","sub-Saharan Africa")</f>
        <v>non-SSA</v>
      </c>
      <c r="D2182">
        <v>2014</v>
      </c>
      <c r="E2182">
        <v>76.5</v>
      </c>
    </row>
    <row r="2183" spans="1:5" hidden="1">
      <c r="A2183" t="s">
        <v>919</v>
      </c>
      <c r="B2183" t="s">
        <v>920</v>
      </c>
      <c r="C2183" t="str">
        <f>IF(ISERROR(VLOOKUP(B2183,'Country category'!$A$3:$A$50,1,FALSE)),"non-SSA","sub-Saharan Africa")</f>
        <v>non-SSA</v>
      </c>
      <c r="D2183">
        <v>2015</v>
      </c>
      <c r="E2183">
        <v>78.3</v>
      </c>
    </row>
    <row r="2184" spans="1:5" hidden="1">
      <c r="A2184" t="s">
        <v>919</v>
      </c>
      <c r="B2184" t="s">
        <v>920</v>
      </c>
      <c r="C2184" t="str">
        <f>IF(ISERROR(VLOOKUP(B2184,'Country category'!$A$3:$A$50,1,FALSE)),"non-SSA","sub-Saharan Africa")</f>
        <v>non-SSA</v>
      </c>
      <c r="D2184">
        <v>2016</v>
      </c>
      <c r="E2184">
        <v>77.900000000000006</v>
      </c>
    </row>
    <row r="2185" spans="1:5" hidden="1">
      <c r="A2185" t="s">
        <v>919</v>
      </c>
      <c r="B2185" t="s">
        <v>920</v>
      </c>
      <c r="C2185" t="str">
        <f>IF(ISERROR(VLOOKUP(B2185,'Country category'!$A$3:$A$50,1,FALSE)),"non-SSA","sub-Saharan Africa")</f>
        <v>non-SSA</v>
      </c>
      <c r="D2185">
        <v>2017</v>
      </c>
      <c r="E2185">
        <v>77.300000000000011</v>
      </c>
    </row>
    <row r="2186" spans="1:5" hidden="1">
      <c r="A2186" t="s">
        <v>919</v>
      </c>
      <c r="B2186" t="s">
        <v>920</v>
      </c>
      <c r="C2186" t="str">
        <f>IF(ISERROR(VLOOKUP(B2186,'Country category'!$A$3:$A$50,1,FALSE)),"non-SSA","sub-Saharan Africa")</f>
        <v>non-SSA</v>
      </c>
      <c r="D2186">
        <v>2018</v>
      </c>
      <c r="E2186">
        <v>77.300000000000011</v>
      </c>
    </row>
    <row r="2187" spans="1:5" hidden="1">
      <c r="A2187" t="s">
        <v>919</v>
      </c>
      <c r="B2187" t="s">
        <v>920</v>
      </c>
      <c r="C2187" t="str">
        <f>IF(ISERROR(VLOOKUP(B2187,'Country category'!$A$3:$A$50,1,FALSE)),"non-SSA","sub-Saharan Africa")</f>
        <v>non-SSA</v>
      </c>
      <c r="D2187">
        <v>2019</v>
      </c>
      <c r="E2187">
        <v>77.300000000000011</v>
      </c>
    </row>
    <row r="2188" spans="1:5" hidden="1">
      <c r="A2188" t="s">
        <v>919</v>
      </c>
      <c r="B2188" t="s">
        <v>920</v>
      </c>
      <c r="C2188" t="str">
        <f>IF(ISERROR(VLOOKUP(B2188,'Country category'!$A$3:$A$50,1,FALSE)),"non-SSA","sub-Saharan Africa")</f>
        <v>non-SSA</v>
      </c>
      <c r="D2188">
        <v>2020</v>
      </c>
      <c r="E2188">
        <v>89.399999999999991</v>
      </c>
    </row>
    <row r="2189" spans="1:5" hidden="1">
      <c r="A2189" t="s">
        <v>921</v>
      </c>
      <c r="B2189" t="s">
        <v>647</v>
      </c>
      <c r="C2189" t="str">
        <f>IF(ISERROR(VLOOKUP(B2189,'Country category'!$A$3:$A$50,1,FALSE)),"non-SSA","sub-Saharan Africa")</f>
        <v>non-SSA</v>
      </c>
      <c r="D2189">
        <v>2006</v>
      </c>
      <c r="E2189">
        <v>24.5</v>
      </c>
    </row>
    <row r="2190" spans="1:5" hidden="1">
      <c r="A2190" t="s">
        <v>921</v>
      </c>
      <c r="B2190" t="s">
        <v>647</v>
      </c>
      <c r="C2190" t="str">
        <f>IF(ISERROR(VLOOKUP(B2190,'Country category'!$A$3:$A$50,1,FALSE)),"non-SSA","sub-Saharan Africa")</f>
        <v>non-SSA</v>
      </c>
      <c r="D2190">
        <v>2007</v>
      </c>
      <c r="E2190">
        <v>24.5</v>
      </c>
    </row>
    <row r="2191" spans="1:5" hidden="1">
      <c r="A2191" t="s">
        <v>921</v>
      </c>
      <c r="B2191" t="s">
        <v>647</v>
      </c>
      <c r="C2191" t="str">
        <f>IF(ISERROR(VLOOKUP(B2191,'Country category'!$A$3:$A$50,1,FALSE)),"non-SSA","sub-Saharan Africa")</f>
        <v>non-SSA</v>
      </c>
      <c r="D2191">
        <v>2008</v>
      </c>
      <c r="E2191">
        <v>24.5</v>
      </c>
    </row>
    <row r="2192" spans="1:5" hidden="1">
      <c r="A2192" t="s">
        <v>921</v>
      </c>
      <c r="B2192" t="s">
        <v>647</v>
      </c>
      <c r="C2192" t="str">
        <f>IF(ISERROR(VLOOKUP(B2192,'Country category'!$A$3:$A$50,1,FALSE)),"non-SSA","sub-Saharan Africa")</f>
        <v>non-SSA</v>
      </c>
      <c r="D2192">
        <v>2009</v>
      </c>
      <c r="E2192">
        <v>24.8</v>
      </c>
    </row>
    <row r="2193" spans="1:5" hidden="1">
      <c r="A2193" t="s">
        <v>921</v>
      </c>
      <c r="B2193" t="s">
        <v>647</v>
      </c>
      <c r="C2193" t="str">
        <f>IF(ISERROR(VLOOKUP(B2193,'Country category'!$A$3:$A$50,1,FALSE)),"non-SSA","sub-Saharan Africa")</f>
        <v>non-SSA</v>
      </c>
      <c r="D2193">
        <v>2010</v>
      </c>
      <c r="E2193">
        <v>25.1</v>
      </c>
    </row>
    <row r="2194" spans="1:5" hidden="1">
      <c r="A2194" t="s">
        <v>921</v>
      </c>
      <c r="B2194" t="s">
        <v>647</v>
      </c>
      <c r="C2194" t="str">
        <f>IF(ISERROR(VLOOKUP(B2194,'Country category'!$A$3:$A$50,1,FALSE)),"non-SSA","sub-Saharan Africa")</f>
        <v>non-SSA</v>
      </c>
      <c r="D2194">
        <v>2011</v>
      </c>
      <c r="E2194">
        <v>25.1</v>
      </c>
    </row>
    <row r="2195" spans="1:5" hidden="1">
      <c r="A2195" t="s">
        <v>921</v>
      </c>
      <c r="B2195" t="s">
        <v>647</v>
      </c>
      <c r="C2195" t="str">
        <f>IF(ISERROR(VLOOKUP(B2195,'Country category'!$A$3:$A$50,1,FALSE)),"non-SSA","sub-Saharan Africa")</f>
        <v>non-SSA</v>
      </c>
      <c r="D2195">
        <v>2012</v>
      </c>
      <c r="E2195">
        <v>25.1</v>
      </c>
    </row>
    <row r="2196" spans="1:5" hidden="1">
      <c r="A2196" t="s">
        <v>921</v>
      </c>
      <c r="B2196" t="s">
        <v>647</v>
      </c>
      <c r="C2196" t="str">
        <f>IF(ISERROR(VLOOKUP(B2196,'Country category'!$A$3:$A$50,1,FALSE)),"non-SSA","sub-Saharan Africa")</f>
        <v>non-SSA</v>
      </c>
      <c r="D2196">
        <v>2013</v>
      </c>
      <c r="E2196">
        <v>25.1</v>
      </c>
    </row>
    <row r="2197" spans="1:5" hidden="1">
      <c r="A2197" t="s">
        <v>921</v>
      </c>
      <c r="B2197" t="s">
        <v>647</v>
      </c>
      <c r="C2197" t="str">
        <f>IF(ISERROR(VLOOKUP(B2197,'Country category'!$A$3:$A$50,1,FALSE)),"non-SSA","sub-Saharan Africa")</f>
        <v>non-SSA</v>
      </c>
      <c r="D2197">
        <v>2014</v>
      </c>
      <c r="E2197">
        <v>23.7</v>
      </c>
    </row>
    <row r="2198" spans="1:5" hidden="1">
      <c r="A2198" t="s">
        <v>921</v>
      </c>
      <c r="B2198" t="s">
        <v>647</v>
      </c>
      <c r="C2198" t="str">
        <f>IF(ISERROR(VLOOKUP(B2198,'Country category'!$A$3:$A$50,1,FALSE)),"non-SSA","sub-Saharan Africa")</f>
        <v>non-SSA</v>
      </c>
      <c r="D2198">
        <v>2015</v>
      </c>
      <c r="E2198">
        <v>19.5</v>
      </c>
    </row>
    <row r="2199" spans="1:5" hidden="1">
      <c r="A2199" t="s">
        <v>921</v>
      </c>
      <c r="B2199" t="s">
        <v>647</v>
      </c>
      <c r="C2199" t="str">
        <f>IF(ISERROR(VLOOKUP(B2199,'Country category'!$A$3:$A$50,1,FALSE)),"non-SSA","sub-Saharan Africa")</f>
        <v>non-SSA</v>
      </c>
      <c r="D2199">
        <v>2016</v>
      </c>
      <c r="E2199">
        <v>18.899999999999999</v>
      </c>
    </row>
    <row r="2200" spans="1:5" hidden="1">
      <c r="A2200" t="s">
        <v>921</v>
      </c>
      <c r="B2200" t="s">
        <v>647</v>
      </c>
      <c r="C2200" t="str">
        <f>IF(ISERROR(VLOOKUP(B2200,'Country category'!$A$3:$A$50,1,FALSE)),"non-SSA","sub-Saharan Africa")</f>
        <v>non-SSA</v>
      </c>
      <c r="D2200">
        <v>2017</v>
      </c>
      <c r="E2200">
        <v>19.3</v>
      </c>
    </row>
    <row r="2201" spans="1:5" hidden="1">
      <c r="A2201" t="s">
        <v>921</v>
      </c>
      <c r="B2201" t="s">
        <v>647</v>
      </c>
      <c r="C2201" t="str">
        <f>IF(ISERROR(VLOOKUP(B2201,'Country category'!$A$3:$A$50,1,FALSE)),"non-SSA","sub-Saharan Africa")</f>
        <v>non-SSA</v>
      </c>
      <c r="D2201">
        <v>2018</v>
      </c>
      <c r="E2201">
        <v>19.3</v>
      </c>
    </row>
    <row r="2202" spans="1:5" hidden="1">
      <c r="A2202" t="s">
        <v>921</v>
      </c>
      <c r="B2202" t="s">
        <v>647</v>
      </c>
      <c r="C2202" t="str">
        <f>IF(ISERROR(VLOOKUP(B2202,'Country category'!$A$3:$A$50,1,FALSE)),"non-SSA","sub-Saharan Africa")</f>
        <v>non-SSA</v>
      </c>
      <c r="D2202">
        <v>2019</v>
      </c>
      <c r="E2202">
        <v>19.3</v>
      </c>
    </row>
    <row r="2203" spans="1:5" hidden="1">
      <c r="A2203" t="s">
        <v>921</v>
      </c>
      <c r="B2203" t="s">
        <v>647</v>
      </c>
      <c r="C2203" t="str">
        <f>IF(ISERROR(VLOOKUP(B2203,'Country category'!$A$3:$A$50,1,FALSE)),"non-SSA","sub-Saharan Africa")</f>
        <v>non-SSA</v>
      </c>
      <c r="D2203">
        <v>2020</v>
      </c>
      <c r="E2203">
        <v>19.399999999999999</v>
      </c>
    </row>
    <row r="2204" spans="1:5">
      <c r="A2204" t="s">
        <v>775</v>
      </c>
      <c r="B2204" t="s">
        <v>179</v>
      </c>
      <c r="C2204" t="str">
        <f>IF(ISERROR(VLOOKUP(B2204,'Country category'!$A$3:$A$50,1,FALSE)),"non-SSA","sub-Saharan Africa")</f>
        <v>sub-Saharan Africa</v>
      </c>
      <c r="D2204">
        <v>2006</v>
      </c>
      <c r="E2204">
        <v>51.8</v>
      </c>
    </row>
    <row r="2205" spans="1:5">
      <c r="A2205" t="s">
        <v>775</v>
      </c>
      <c r="B2205" t="s">
        <v>179</v>
      </c>
      <c r="C2205" t="str">
        <f>IF(ISERROR(VLOOKUP(B2205,'Country category'!$A$3:$A$50,1,FALSE)),"non-SSA","sub-Saharan Africa")</f>
        <v>sub-Saharan Africa</v>
      </c>
      <c r="D2205">
        <v>2007</v>
      </c>
      <c r="E2205">
        <v>52.3</v>
      </c>
    </row>
    <row r="2206" spans="1:5">
      <c r="A2206" t="s">
        <v>775</v>
      </c>
      <c r="B2206" t="s">
        <v>179</v>
      </c>
      <c r="C2206" t="str">
        <f>IF(ISERROR(VLOOKUP(B2206,'Country category'!$A$3:$A$50,1,FALSE)),"non-SSA","sub-Saharan Africa")</f>
        <v>sub-Saharan Africa</v>
      </c>
      <c r="D2206">
        <v>2008</v>
      </c>
      <c r="E2206">
        <v>52.8</v>
      </c>
    </row>
    <row r="2207" spans="1:5">
      <c r="A2207" t="s">
        <v>775</v>
      </c>
      <c r="B2207" t="s">
        <v>179</v>
      </c>
      <c r="C2207" t="str">
        <f>IF(ISERROR(VLOOKUP(B2207,'Country category'!$A$3:$A$50,1,FALSE)),"non-SSA","sub-Saharan Africa")</f>
        <v>sub-Saharan Africa</v>
      </c>
      <c r="D2207">
        <v>2009</v>
      </c>
      <c r="E2207">
        <v>54.6</v>
      </c>
    </row>
    <row r="2208" spans="1:5">
      <c r="A2208" t="s">
        <v>775</v>
      </c>
      <c r="B2208" t="s">
        <v>179</v>
      </c>
      <c r="C2208" t="str">
        <f>IF(ISERROR(VLOOKUP(B2208,'Country category'!$A$3:$A$50,1,FALSE)),"non-SSA","sub-Saharan Africa")</f>
        <v>sub-Saharan Africa</v>
      </c>
      <c r="D2208">
        <v>2010</v>
      </c>
      <c r="E2208">
        <v>56.4</v>
      </c>
    </row>
    <row r="2209" spans="1:5">
      <c r="A2209" t="s">
        <v>775</v>
      </c>
      <c r="B2209" t="s">
        <v>179</v>
      </c>
      <c r="C2209" t="str">
        <f>IF(ISERROR(VLOOKUP(B2209,'Country category'!$A$3:$A$50,1,FALSE)),"non-SSA","sub-Saharan Africa")</f>
        <v>sub-Saharan Africa</v>
      </c>
      <c r="D2209">
        <v>2011</v>
      </c>
      <c r="E2209">
        <v>56.4</v>
      </c>
    </row>
    <row r="2210" spans="1:5">
      <c r="A2210" t="s">
        <v>775</v>
      </c>
      <c r="B2210" t="s">
        <v>179</v>
      </c>
      <c r="C2210" t="str">
        <f>IF(ISERROR(VLOOKUP(B2210,'Country category'!$A$3:$A$50,1,FALSE)),"non-SSA","sub-Saharan Africa")</f>
        <v>sub-Saharan Africa</v>
      </c>
      <c r="D2210">
        <v>2012</v>
      </c>
      <c r="E2210">
        <v>58.8</v>
      </c>
    </row>
    <row r="2211" spans="1:5">
      <c r="A2211" t="s">
        <v>775</v>
      </c>
      <c r="B2211" t="s">
        <v>179</v>
      </c>
      <c r="C2211" t="str">
        <f>IF(ISERROR(VLOOKUP(B2211,'Country category'!$A$3:$A$50,1,FALSE)),"non-SSA","sub-Saharan Africa")</f>
        <v>sub-Saharan Africa</v>
      </c>
      <c r="D2211">
        <v>2013</v>
      </c>
      <c r="E2211">
        <v>57.7</v>
      </c>
    </row>
    <row r="2212" spans="1:5">
      <c r="A2212" t="s">
        <v>775</v>
      </c>
      <c r="B2212" t="s">
        <v>179</v>
      </c>
      <c r="C2212" t="str">
        <f>IF(ISERROR(VLOOKUP(B2212,'Country category'!$A$3:$A$50,1,FALSE)),"non-SSA","sub-Saharan Africa")</f>
        <v>sub-Saharan Africa</v>
      </c>
      <c r="D2212">
        <v>2014</v>
      </c>
      <c r="E2212">
        <v>57.7</v>
      </c>
    </row>
    <row r="2213" spans="1:5">
      <c r="A2213" t="s">
        <v>775</v>
      </c>
      <c r="B2213" t="s">
        <v>179</v>
      </c>
      <c r="C2213" t="str">
        <f>IF(ISERROR(VLOOKUP(B2213,'Country category'!$A$3:$A$50,1,FALSE)),"non-SSA","sub-Saharan Africa")</f>
        <v>sub-Saharan Africa</v>
      </c>
      <c r="D2213">
        <v>2015</v>
      </c>
      <c r="E2213">
        <v>55.8</v>
      </c>
    </row>
    <row r="2214" spans="1:5">
      <c r="A2214" t="s">
        <v>775</v>
      </c>
      <c r="B2214" t="s">
        <v>179</v>
      </c>
      <c r="C2214" t="str">
        <f>IF(ISERROR(VLOOKUP(B2214,'Country category'!$A$3:$A$50,1,FALSE)),"non-SSA","sub-Saharan Africa")</f>
        <v>sub-Saharan Africa</v>
      </c>
      <c r="D2214">
        <v>2016</v>
      </c>
      <c r="E2214">
        <v>57.599999999999987</v>
      </c>
    </row>
    <row r="2215" spans="1:5">
      <c r="A2215" t="s">
        <v>775</v>
      </c>
      <c r="B2215" t="s">
        <v>179</v>
      </c>
      <c r="C2215" t="str">
        <f>IF(ISERROR(VLOOKUP(B2215,'Country category'!$A$3:$A$50,1,FALSE)),"non-SSA","sub-Saharan Africa")</f>
        <v>sub-Saharan Africa</v>
      </c>
      <c r="D2215">
        <v>2017</v>
      </c>
      <c r="E2215">
        <v>54.7</v>
      </c>
    </row>
    <row r="2216" spans="1:5">
      <c r="A2216" t="s">
        <v>775</v>
      </c>
      <c r="B2216" t="s">
        <v>179</v>
      </c>
      <c r="C2216" t="str">
        <f>IF(ISERROR(VLOOKUP(B2216,'Country category'!$A$3:$A$50,1,FALSE)),"non-SSA","sub-Saharan Africa")</f>
        <v>sub-Saharan Africa</v>
      </c>
      <c r="D2216">
        <v>2018</v>
      </c>
      <c r="E2216">
        <v>54.1</v>
      </c>
    </row>
    <row r="2217" spans="1:5">
      <c r="A2217" t="s">
        <v>775</v>
      </c>
      <c r="B2217" t="s">
        <v>179</v>
      </c>
      <c r="C2217" t="str">
        <f>IF(ISERROR(VLOOKUP(B2217,'Country category'!$A$3:$A$50,1,FALSE)),"non-SSA","sub-Saharan Africa")</f>
        <v>sub-Saharan Africa</v>
      </c>
      <c r="D2217">
        <v>2019</v>
      </c>
      <c r="E2217">
        <v>51.6</v>
      </c>
    </row>
    <row r="2218" spans="1:5">
      <c r="A2218" t="s">
        <v>775</v>
      </c>
      <c r="B2218" t="s">
        <v>179</v>
      </c>
      <c r="C2218" t="str">
        <f>IF(ISERROR(VLOOKUP(B2218,'Country category'!$A$3:$A$50,1,FALSE)),"non-SSA","sub-Saharan Africa")</f>
        <v>sub-Saharan Africa</v>
      </c>
      <c r="D2218">
        <v>2020</v>
      </c>
      <c r="E2218">
        <v>51</v>
      </c>
    </row>
    <row r="2219" spans="1:5" hidden="1">
      <c r="A2219" t="s">
        <v>922</v>
      </c>
      <c r="B2219" t="s">
        <v>645</v>
      </c>
      <c r="C2219" t="str">
        <f>IF(ISERROR(VLOOKUP(B2219,'Country category'!$A$3:$A$50,1,FALSE)),"non-SSA","sub-Saharan Africa")</f>
        <v>non-SSA</v>
      </c>
      <c r="D2219">
        <v>2006</v>
      </c>
      <c r="E2219">
        <v>56.7</v>
      </c>
    </row>
    <row r="2220" spans="1:5" hidden="1">
      <c r="A2220" t="s">
        <v>922</v>
      </c>
      <c r="B2220" t="s">
        <v>645</v>
      </c>
      <c r="C2220" t="str">
        <f>IF(ISERROR(VLOOKUP(B2220,'Country category'!$A$3:$A$50,1,FALSE)),"non-SSA","sub-Saharan Africa")</f>
        <v>non-SSA</v>
      </c>
      <c r="D2220">
        <v>2007</v>
      </c>
      <c r="E2220">
        <v>62.4</v>
      </c>
    </row>
    <row r="2221" spans="1:5" hidden="1">
      <c r="A2221" t="s">
        <v>922</v>
      </c>
      <c r="B2221" t="s">
        <v>645</v>
      </c>
      <c r="C2221" t="str">
        <f>IF(ISERROR(VLOOKUP(B2221,'Country category'!$A$3:$A$50,1,FALSE)),"non-SSA","sub-Saharan Africa")</f>
        <v>non-SSA</v>
      </c>
      <c r="D2221">
        <v>2008</v>
      </c>
      <c r="E2221">
        <v>68.099999999999994</v>
      </c>
    </row>
    <row r="2222" spans="1:5" hidden="1">
      <c r="A2222" t="s">
        <v>922</v>
      </c>
      <c r="B2222" t="s">
        <v>645</v>
      </c>
      <c r="C2222" t="str">
        <f>IF(ISERROR(VLOOKUP(B2222,'Country category'!$A$3:$A$50,1,FALSE)),"non-SSA","sub-Saharan Africa")</f>
        <v>non-SSA</v>
      </c>
      <c r="D2222">
        <v>2009</v>
      </c>
      <c r="E2222">
        <v>66.8</v>
      </c>
    </row>
    <row r="2223" spans="1:5" hidden="1">
      <c r="A2223" t="s">
        <v>922</v>
      </c>
      <c r="B2223" t="s">
        <v>645</v>
      </c>
      <c r="C2223" t="str">
        <f>IF(ISERROR(VLOOKUP(B2223,'Country category'!$A$3:$A$50,1,FALSE)),"non-SSA","sub-Saharan Africa")</f>
        <v>non-SSA</v>
      </c>
      <c r="D2223">
        <v>2010</v>
      </c>
      <c r="E2223">
        <v>65.5</v>
      </c>
    </row>
    <row r="2224" spans="1:5" hidden="1">
      <c r="A2224" t="s">
        <v>922</v>
      </c>
      <c r="B2224" t="s">
        <v>645</v>
      </c>
      <c r="C2224" t="str">
        <f>IF(ISERROR(VLOOKUP(B2224,'Country category'!$A$3:$A$50,1,FALSE)),"non-SSA","sub-Saharan Africa")</f>
        <v>non-SSA</v>
      </c>
      <c r="D2224">
        <v>2011</v>
      </c>
      <c r="E2224">
        <v>65.5</v>
      </c>
    </row>
    <row r="2225" spans="1:5" hidden="1">
      <c r="A2225" t="s">
        <v>922</v>
      </c>
      <c r="B2225" t="s">
        <v>645</v>
      </c>
      <c r="C2225" t="str">
        <f>IF(ISERROR(VLOOKUP(B2225,'Country category'!$A$3:$A$50,1,FALSE)),"non-SSA","sub-Saharan Africa")</f>
        <v>non-SSA</v>
      </c>
      <c r="D2225">
        <v>2012</v>
      </c>
      <c r="E2225">
        <v>65.5</v>
      </c>
    </row>
    <row r="2226" spans="1:5" hidden="1">
      <c r="A2226" t="s">
        <v>922</v>
      </c>
      <c r="B2226" t="s">
        <v>645</v>
      </c>
      <c r="C2226" t="str">
        <f>IF(ISERROR(VLOOKUP(B2226,'Country category'!$A$3:$A$50,1,FALSE)),"non-SSA","sub-Saharan Africa")</f>
        <v>non-SSA</v>
      </c>
      <c r="D2226">
        <v>2013</v>
      </c>
      <c r="E2226">
        <v>62.5</v>
      </c>
    </row>
    <row r="2227" spans="1:5" hidden="1">
      <c r="A2227" t="s">
        <v>922</v>
      </c>
      <c r="B2227" t="s">
        <v>645</v>
      </c>
      <c r="C2227" t="str">
        <f>IF(ISERROR(VLOOKUP(B2227,'Country category'!$A$3:$A$50,1,FALSE)),"non-SSA","sub-Saharan Africa")</f>
        <v>non-SSA</v>
      </c>
      <c r="D2227">
        <v>2014</v>
      </c>
      <c r="E2227">
        <v>53.9</v>
      </c>
    </row>
    <row r="2228" spans="1:5" hidden="1">
      <c r="A2228" t="s">
        <v>922</v>
      </c>
      <c r="B2228" t="s">
        <v>645</v>
      </c>
      <c r="C2228" t="str">
        <f>IF(ISERROR(VLOOKUP(B2228,'Country category'!$A$3:$A$50,1,FALSE)),"non-SSA","sub-Saharan Africa")</f>
        <v>non-SSA</v>
      </c>
      <c r="D2228">
        <v>2015</v>
      </c>
      <c r="E2228">
        <v>50.9</v>
      </c>
    </row>
    <row r="2229" spans="1:5" hidden="1">
      <c r="A2229" t="s">
        <v>922</v>
      </c>
      <c r="B2229" t="s">
        <v>645</v>
      </c>
      <c r="C2229" t="str">
        <f>IF(ISERROR(VLOOKUP(B2229,'Country category'!$A$3:$A$50,1,FALSE)),"non-SSA","sub-Saharan Africa")</f>
        <v>non-SSA</v>
      </c>
      <c r="D2229">
        <v>2016</v>
      </c>
      <c r="E2229">
        <v>49.2</v>
      </c>
    </row>
    <row r="2230" spans="1:5" hidden="1">
      <c r="A2230" t="s">
        <v>922</v>
      </c>
      <c r="B2230" t="s">
        <v>645</v>
      </c>
      <c r="C2230" t="str">
        <f>IF(ISERROR(VLOOKUP(B2230,'Country category'!$A$3:$A$50,1,FALSE)),"non-SSA","sub-Saharan Africa")</f>
        <v>non-SSA</v>
      </c>
      <c r="D2230">
        <v>2017</v>
      </c>
      <c r="E2230">
        <v>46.3</v>
      </c>
    </row>
    <row r="2231" spans="1:5" hidden="1">
      <c r="A2231" t="s">
        <v>922</v>
      </c>
      <c r="B2231" t="s">
        <v>645</v>
      </c>
      <c r="C2231" t="str">
        <f>IF(ISERROR(VLOOKUP(B2231,'Country category'!$A$3:$A$50,1,FALSE)),"non-SSA","sub-Saharan Africa")</f>
        <v>non-SSA</v>
      </c>
      <c r="D2231">
        <v>2018</v>
      </c>
      <c r="E2231">
        <v>46.3</v>
      </c>
    </row>
    <row r="2232" spans="1:5" hidden="1">
      <c r="A2232" t="s">
        <v>922</v>
      </c>
      <c r="B2232" t="s">
        <v>645</v>
      </c>
      <c r="C2232" t="str">
        <f>IF(ISERROR(VLOOKUP(B2232,'Country category'!$A$3:$A$50,1,FALSE)),"non-SSA","sub-Saharan Africa")</f>
        <v>non-SSA</v>
      </c>
      <c r="D2232">
        <v>2019</v>
      </c>
      <c r="E2232">
        <v>63.2</v>
      </c>
    </row>
    <row r="2233" spans="1:5" hidden="1">
      <c r="A2233" t="s">
        <v>922</v>
      </c>
      <c r="B2233" t="s">
        <v>645</v>
      </c>
      <c r="C2233" t="str">
        <f>IF(ISERROR(VLOOKUP(B2233,'Country category'!$A$3:$A$50,1,FALSE)),"non-SSA","sub-Saharan Africa")</f>
        <v>non-SSA</v>
      </c>
      <c r="D2233">
        <v>2020</v>
      </c>
      <c r="E2233">
        <v>60.4</v>
      </c>
    </row>
    <row r="2234" spans="1:5" hidden="1">
      <c r="A2234" t="s">
        <v>923</v>
      </c>
      <c r="B2234" t="s">
        <v>653</v>
      </c>
      <c r="C2234" t="str">
        <f>IF(ISERROR(VLOOKUP(B2234,'Country category'!$A$3:$A$50,1,FALSE)),"non-SSA","sub-Saharan Africa")</f>
        <v>non-SSA</v>
      </c>
      <c r="D2234">
        <v>2006</v>
      </c>
      <c r="E2234">
        <v>64.099999999999994</v>
      </c>
    </row>
    <row r="2235" spans="1:5" hidden="1">
      <c r="A2235" t="s">
        <v>923</v>
      </c>
      <c r="B2235" t="s">
        <v>653</v>
      </c>
      <c r="C2235" t="str">
        <f>IF(ISERROR(VLOOKUP(B2235,'Country category'!$A$3:$A$50,1,FALSE)),"non-SSA","sub-Saharan Africa")</f>
        <v>non-SSA</v>
      </c>
      <c r="D2235">
        <v>2007</v>
      </c>
      <c r="E2235">
        <v>68.150000000000006</v>
      </c>
    </row>
    <row r="2236" spans="1:5" hidden="1">
      <c r="A2236" t="s">
        <v>923</v>
      </c>
      <c r="B2236" t="s">
        <v>653</v>
      </c>
      <c r="C2236" t="str">
        <f>IF(ISERROR(VLOOKUP(B2236,'Country category'!$A$3:$A$50,1,FALSE)),"non-SSA","sub-Saharan Africa")</f>
        <v>non-SSA</v>
      </c>
      <c r="D2236">
        <v>2008</v>
      </c>
      <c r="E2236">
        <v>72.2</v>
      </c>
    </row>
    <row r="2237" spans="1:5" hidden="1">
      <c r="A2237" t="s">
        <v>923</v>
      </c>
      <c r="B2237" t="s">
        <v>653</v>
      </c>
      <c r="C2237" t="str">
        <f>IF(ISERROR(VLOOKUP(B2237,'Country category'!$A$3:$A$50,1,FALSE)),"non-SSA","sub-Saharan Africa")</f>
        <v>non-SSA</v>
      </c>
      <c r="D2237">
        <v>2009</v>
      </c>
      <c r="E2237">
        <v>72.2</v>
      </c>
    </row>
    <row r="2238" spans="1:5" hidden="1">
      <c r="A2238" t="s">
        <v>923</v>
      </c>
      <c r="B2238" t="s">
        <v>653</v>
      </c>
      <c r="C2238" t="str">
        <f>IF(ISERROR(VLOOKUP(B2238,'Country category'!$A$3:$A$50,1,FALSE)),"non-SSA","sub-Saharan Africa")</f>
        <v>non-SSA</v>
      </c>
      <c r="D2238">
        <v>2010</v>
      </c>
      <c r="E2238">
        <v>72.2</v>
      </c>
    </row>
    <row r="2239" spans="1:5" hidden="1">
      <c r="A2239" t="s">
        <v>923</v>
      </c>
      <c r="B2239" t="s">
        <v>653</v>
      </c>
      <c r="C2239" t="str">
        <f>IF(ISERROR(VLOOKUP(B2239,'Country category'!$A$3:$A$50,1,FALSE)),"non-SSA","sub-Saharan Africa")</f>
        <v>non-SSA</v>
      </c>
      <c r="D2239">
        <v>2011</v>
      </c>
      <c r="E2239">
        <v>72.2</v>
      </c>
    </row>
    <row r="2240" spans="1:5" hidden="1">
      <c r="A2240" t="s">
        <v>923</v>
      </c>
      <c r="B2240" t="s">
        <v>653</v>
      </c>
      <c r="C2240" t="str">
        <f>IF(ISERROR(VLOOKUP(B2240,'Country category'!$A$3:$A$50,1,FALSE)),"non-SSA","sub-Saharan Africa")</f>
        <v>non-SSA</v>
      </c>
      <c r="D2240">
        <v>2012</v>
      </c>
      <c r="E2240">
        <v>71.599999999999994</v>
      </c>
    </row>
    <row r="2241" spans="1:5" hidden="1">
      <c r="A2241" t="s">
        <v>923</v>
      </c>
      <c r="B2241" t="s">
        <v>653</v>
      </c>
      <c r="C2241" t="str">
        <f>IF(ISERROR(VLOOKUP(B2241,'Country category'!$A$3:$A$50,1,FALSE)),"non-SSA","sub-Saharan Africa")</f>
        <v>non-SSA</v>
      </c>
      <c r="D2241">
        <v>2013</v>
      </c>
      <c r="E2241">
        <v>72.400000000000006</v>
      </c>
    </row>
    <row r="2242" spans="1:5" hidden="1">
      <c r="A2242" t="s">
        <v>923</v>
      </c>
      <c r="B2242" t="s">
        <v>653</v>
      </c>
      <c r="C2242" t="str">
        <f>IF(ISERROR(VLOOKUP(B2242,'Country category'!$A$3:$A$50,1,FALSE)),"non-SSA","sub-Saharan Africa")</f>
        <v>non-SSA</v>
      </c>
      <c r="D2242">
        <v>2014</v>
      </c>
      <c r="E2242">
        <v>72.400000000000006</v>
      </c>
    </row>
    <row r="2243" spans="1:5" hidden="1">
      <c r="A2243" t="s">
        <v>923</v>
      </c>
      <c r="B2243" t="s">
        <v>653</v>
      </c>
      <c r="C2243" t="str">
        <f>IF(ISERROR(VLOOKUP(B2243,'Country category'!$A$3:$A$50,1,FALSE)),"non-SSA","sub-Saharan Africa")</f>
        <v>non-SSA</v>
      </c>
      <c r="D2243">
        <v>2015</v>
      </c>
      <c r="E2243">
        <v>72.400000000000006</v>
      </c>
    </row>
    <row r="2244" spans="1:5" hidden="1">
      <c r="A2244" t="s">
        <v>923</v>
      </c>
      <c r="B2244" t="s">
        <v>653</v>
      </c>
      <c r="C2244" t="str">
        <f>IF(ISERROR(VLOOKUP(B2244,'Country category'!$A$3:$A$50,1,FALSE)),"non-SSA","sub-Saharan Africa")</f>
        <v>non-SSA</v>
      </c>
      <c r="D2244">
        <v>2016</v>
      </c>
      <c r="E2244">
        <v>72.400000000000006</v>
      </c>
    </row>
    <row r="2245" spans="1:5" hidden="1">
      <c r="A2245" t="s">
        <v>923</v>
      </c>
      <c r="B2245" t="s">
        <v>653</v>
      </c>
      <c r="C2245" t="str">
        <f>IF(ISERROR(VLOOKUP(B2245,'Country category'!$A$3:$A$50,1,FALSE)),"non-SSA","sub-Saharan Africa")</f>
        <v>non-SSA</v>
      </c>
      <c r="D2245">
        <v>2017</v>
      </c>
      <c r="E2245">
        <v>71.900000000000006</v>
      </c>
    </row>
    <row r="2246" spans="1:5" hidden="1">
      <c r="A2246" t="s">
        <v>923</v>
      </c>
      <c r="B2246" t="s">
        <v>653</v>
      </c>
      <c r="C2246" t="str">
        <f>IF(ISERROR(VLOOKUP(B2246,'Country category'!$A$3:$A$50,1,FALSE)),"non-SSA","sub-Saharan Africa")</f>
        <v>non-SSA</v>
      </c>
      <c r="D2246">
        <v>2018</v>
      </c>
      <c r="E2246">
        <v>71.900000000000006</v>
      </c>
    </row>
    <row r="2247" spans="1:5" hidden="1">
      <c r="A2247" t="s">
        <v>923</v>
      </c>
      <c r="B2247" t="s">
        <v>653</v>
      </c>
      <c r="C2247" t="str">
        <f>IF(ISERROR(VLOOKUP(B2247,'Country category'!$A$3:$A$50,1,FALSE)),"non-SSA","sub-Saharan Africa")</f>
        <v>non-SSA</v>
      </c>
      <c r="D2247">
        <v>2019</v>
      </c>
      <c r="E2247">
        <v>71.900000000000006</v>
      </c>
    </row>
    <row r="2248" spans="1:5" hidden="1">
      <c r="A2248" t="s">
        <v>923</v>
      </c>
      <c r="B2248" t="s">
        <v>653</v>
      </c>
      <c r="C2248" t="str">
        <f>IF(ISERROR(VLOOKUP(B2248,'Country category'!$A$3:$A$50,1,FALSE)),"non-SSA","sub-Saharan Africa")</f>
        <v>non-SSA</v>
      </c>
      <c r="D2248">
        <v>2020</v>
      </c>
      <c r="E2248">
        <v>70.599999999999994</v>
      </c>
    </row>
    <row r="2249" spans="1:5">
      <c r="A2249" t="s">
        <v>776</v>
      </c>
      <c r="B2249" t="s">
        <v>180</v>
      </c>
      <c r="C2249" t="str">
        <f>IF(ISERROR(VLOOKUP(B2249,'Country category'!$A$3:$A$50,1,FALSE)),"non-SSA","sub-Saharan Africa")</f>
        <v>sub-Saharan Africa</v>
      </c>
      <c r="D2249">
        <v>2006</v>
      </c>
      <c r="E2249">
        <v>17.5</v>
      </c>
    </row>
    <row r="2250" spans="1:5">
      <c r="A2250" t="s">
        <v>776</v>
      </c>
      <c r="B2250" t="s">
        <v>180</v>
      </c>
      <c r="C2250" t="str">
        <f>IF(ISERROR(VLOOKUP(B2250,'Country category'!$A$3:$A$50,1,FALSE)),"non-SSA","sub-Saharan Africa")</f>
        <v>sub-Saharan Africa</v>
      </c>
      <c r="D2250">
        <v>2007</v>
      </c>
      <c r="E2250">
        <v>20.9</v>
      </c>
    </row>
    <row r="2251" spans="1:5">
      <c r="A2251" t="s">
        <v>776</v>
      </c>
      <c r="B2251" t="s">
        <v>180</v>
      </c>
      <c r="C2251" t="str">
        <f>IF(ISERROR(VLOOKUP(B2251,'Country category'!$A$3:$A$50,1,FALSE)),"non-SSA","sub-Saharan Africa")</f>
        <v>sub-Saharan Africa</v>
      </c>
      <c r="D2251">
        <v>2008</v>
      </c>
      <c r="E2251">
        <v>24.3</v>
      </c>
    </row>
    <row r="2252" spans="1:5">
      <c r="A2252" t="s">
        <v>776</v>
      </c>
      <c r="B2252" t="s">
        <v>180</v>
      </c>
      <c r="C2252" t="str">
        <f>IF(ISERROR(VLOOKUP(B2252,'Country category'!$A$3:$A$50,1,FALSE)),"non-SSA","sub-Saharan Africa")</f>
        <v>sub-Saharan Africa</v>
      </c>
      <c r="D2252">
        <v>2009</v>
      </c>
      <c r="E2252">
        <v>29.4</v>
      </c>
    </row>
    <row r="2253" spans="1:5">
      <c r="A2253" t="s">
        <v>776</v>
      </c>
      <c r="B2253" t="s">
        <v>180</v>
      </c>
      <c r="C2253" t="str">
        <f>IF(ISERROR(VLOOKUP(B2253,'Country category'!$A$3:$A$50,1,FALSE)),"non-SSA","sub-Saharan Africa")</f>
        <v>sub-Saharan Africa</v>
      </c>
      <c r="D2253">
        <v>2010</v>
      </c>
      <c r="E2253">
        <v>34.5</v>
      </c>
    </row>
    <row r="2254" spans="1:5">
      <c r="A2254" t="s">
        <v>776</v>
      </c>
      <c r="B2254" t="s">
        <v>180</v>
      </c>
      <c r="C2254" t="str">
        <f>IF(ISERROR(VLOOKUP(B2254,'Country category'!$A$3:$A$50,1,FALSE)),"non-SSA","sub-Saharan Africa")</f>
        <v>sub-Saharan Africa</v>
      </c>
      <c r="D2254">
        <v>2011</v>
      </c>
      <c r="E2254">
        <v>34.5</v>
      </c>
    </row>
    <row r="2255" spans="1:5">
      <c r="A2255" t="s">
        <v>776</v>
      </c>
      <c r="B2255" t="s">
        <v>180</v>
      </c>
      <c r="C2255" t="str">
        <f>IF(ISERROR(VLOOKUP(B2255,'Country category'!$A$3:$A$50,1,FALSE)),"non-SSA","sub-Saharan Africa")</f>
        <v>sub-Saharan Africa</v>
      </c>
      <c r="D2255">
        <v>2012</v>
      </c>
      <c r="E2255">
        <v>34.5</v>
      </c>
    </row>
    <row r="2256" spans="1:5">
      <c r="A2256" t="s">
        <v>776</v>
      </c>
      <c r="B2256" t="s">
        <v>180</v>
      </c>
      <c r="C2256" t="str">
        <f>IF(ISERROR(VLOOKUP(B2256,'Country category'!$A$3:$A$50,1,FALSE)),"non-SSA","sub-Saharan Africa")</f>
        <v>sub-Saharan Africa</v>
      </c>
      <c r="D2256">
        <v>2013</v>
      </c>
      <c r="E2256">
        <v>34.5</v>
      </c>
    </row>
    <row r="2257" spans="1:5">
      <c r="A2257" t="s">
        <v>776</v>
      </c>
      <c r="B2257" t="s">
        <v>180</v>
      </c>
      <c r="C2257" t="str">
        <f>IF(ISERROR(VLOOKUP(B2257,'Country category'!$A$3:$A$50,1,FALSE)),"non-SSA","sub-Saharan Africa")</f>
        <v>sub-Saharan Africa</v>
      </c>
      <c r="D2257">
        <v>2014</v>
      </c>
      <c r="E2257">
        <v>34.5</v>
      </c>
    </row>
    <row r="2258" spans="1:5">
      <c r="A2258" t="s">
        <v>776</v>
      </c>
      <c r="B2258" t="s">
        <v>180</v>
      </c>
      <c r="C2258" t="str">
        <f>IF(ISERROR(VLOOKUP(B2258,'Country category'!$A$3:$A$50,1,FALSE)),"non-SSA","sub-Saharan Africa")</f>
        <v>sub-Saharan Africa</v>
      </c>
      <c r="D2258">
        <v>2015</v>
      </c>
      <c r="E2258">
        <v>34.1</v>
      </c>
    </row>
    <row r="2259" spans="1:5">
      <c r="A2259" t="s">
        <v>776</v>
      </c>
      <c r="B2259" t="s">
        <v>180</v>
      </c>
      <c r="C2259" t="str">
        <f>IF(ISERROR(VLOOKUP(B2259,'Country category'!$A$3:$A$50,1,FALSE)),"non-SSA","sub-Saharan Africa")</f>
        <v>sub-Saharan Africa</v>
      </c>
      <c r="D2259">
        <v>2016</v>
      </c>
      <c r="E2259">
        <v>33.200000000000003</v>
      </c>
    </row>
    <row r="2260" spans="1:5">
      <c r="A2260" t="s">
        <v>776</v>
      </c>
      <c r="B2260" t="s">
        <v>180</v>
      </c>
      <c r="C2260" t="str">
        <f>IF(ISERROR(VLOOKUP(B2260,'Country category'!$A$3:$A$50,1,FALSE)),"non-SSA","sub-Saharan Africa")</f>
        <v>sub-Saharan Africa</v>
      </c>
      <c r="D2260">
        <v>2017</v>
      </c>
      <c r="E2260">
        <v>30.5</v>
      </c>
    </row>
    <row r="2261" spans="1:5">
      <c r="A2261" t="s">
        <v>776</v>
      </c>
      <c r="B2261" t="s">
        <v>180</v>
      </c>
      <c r="C2261" t="str">
        <f>IF(ISERROR(VLOOKUP(B2261,'Country category'!$A$3:$A$50,1,FALSE)),"non-SSA","sub-Saharan Africa")</f>
        <v>sub-Saharan Africa</v>
      </c>
      <c r="D2261">
        <v>2018</v>
      </c>
      <c r="E2261">
        <v>31</v>
      </c>
    </row>
    <row r="2262" spans="1:5">
      <c r="A2262" t="s">
        <v>776</v>
      </c>
      <c r="B2262" t="s">
        <v>180</v>
      </c>
      <c r="C2262" t="str">
        <f>IF(ISERROR(VLOOKUP(B2262,'Country category'!$A$3:$A$50,1,FALSE)),"non-SSA","sub-Saharan Africa")</f>
        <v>sub-Saharan Africa</v>
      </c>
      <c r="D2262">
        <v>2019</v>
      </c>
      <c r="E2262">
        <v>33</v>
      </c>
    </row>
    <row r="2263" spans="1:5">
      <c r="A2263" t="s">
        <v>776</v>
      </c>
      <c r="B2263" t="s">
        <v>180</v>
      </c>
      <c r="C2263" t="str">
        <f>IF(ISERROR(VLOOKUP(B2263,'Country category'!$A$3:$A$50,1,FALSE)),"non-SSA","sub-Saharan Africa")</f>
        <v>sub-Saharan Africa</v>
      </c>
      <c r="D2263">
        <v>2020</v>
      </c>
      <c r="E2263">
        <v>28</v>
      </c>
    </row>
    <row r="2264" spans="1:5" hidden="1">
      <c r="A2264" t="s">
        <v>924</v>
      </c>
      <c r="B2264" t="s">
        <v>663</v>
      </c>
      <c r="C2264" t="str">
        <f>IF(ISERROR(VLOOKUP(B2264,'Country category'!$A$3:$A$50,1,FALSE)),"non-SSA","sub-Saharan Africa")</f>
        <v>non-SSA</v>
      </c>
      <c r="D2264">
        <v>2006</v>
      </c>
      <c r="E2264">
        <v>71.8</v>
      </c>
    </row>
    <row r="2265" spans="1:5" hidden="1">
      <c r="A2265" t="s">
        <v>924</v>
      </c>
      <c r="B2265" t="s">
        <v>663</v>
      </c>
      <c r="C2265" t="str">
        <f>IF(ISERROR(VLOOKUP(B2265,'Country category'!$A$3:$A$50,1,FALSE)),"non-SSA","sub-Saharan Africa")</f>
        <v>non-SSA</v>
      </c>
      <c r="D2265">
        <v>2007</v>
      </c>
      <c r="E2265">
        <v>71.95</v>
      </c>
    </row>
    <row r="2266" spans="1:5" hidden="1">
      <c r="A2266" t="s">
        <v>924</v>
      </c>
      <c r="B2266" t="s">
        <v>663</v>
      </c>
      <c r="C2266" t="str">
        <f>IF(ISERROR(VLOOKUP(B2266,'Country category'!$A$3:$A$50,1,FALSE)),"non-SSA","sub-Saharan Africa")</f>
        <v>non-SSA</v>
      </c>
      <c r="D2266">
        <v>2008</v>
      </c>
      <c r="E2266">
        <v>72.099999999999994</v>
      </c>
    </row>
    <row r="2267" spans="1:5" hidden="1">
      <c r="A2267" t="s">
        <v>924</v>
      </c>
      <c r="B2267" t="s">
        <v>663</v>
      </c>
      <c r="C2267" t="str">
        <f>IF(ISERROR(VLOOKUP(B2267,'Country category'!$A$3:$A$50,1,FALSE)),"non-SSA","sub-Saharan Africa")</f>
        <v>non-SSA</v>
      </c>
      <c r="D2267">
        <v>2009</v>
      </c>
      <c r="E2267">
        <v>71.849999999999994</v>
      </c>
    </row>
    <row r="2268" spans="1:5" hidden="1">
      <c r="A2268" t="s">
        <v>924</v>
      </c>
      <c r="B2268" t="s">
        <v>663</v>
      </c>
      <c r="C2268" t="str">
        <f>IF(ISERROR(VLOOKUP(B2268,'Country category'!$A$3:$A$50,1,FALSE)),"non-SSA","sub-Saharan Africa")</f>
        <v>non-SSA</v>
      </c>
      <c r="D2268">
        <v>2010</v>
      </c>
      <c r="E2268">
        <v>71.599999999999994</v>
      </c>
    </row>
    <row r="2269" spans="1:5" hidden="1">
      <c r="A2269" t="s">
        <v>924</v>
      </c>
      <c r="B2269" t="s">
        <v>663</v>
      </c>
      <c r="C2269" t="str">
        <f>IF(ISERROR(VLOOKUP(B2269,'Country category'!$A$3:$A$50,1,FALSE)),"non-SSA","sub-Saharan Africa")</f>
        <v>non-SSA</v>
      </c>
      <c r="D2269">
        <v>2011</v>
      </c>
      <c r="E2269">
        <v>71.599999999999994</v>
      </c>
    </row>
    <row r="2270" spans="1:5" hidden="1">
      <c r="A2270" t="s">
        <v>924</v>
      </c>
      <c r="B2270" t="s">
        <v>663</v>
      </c>
      <c r="C2270" t="str">
        <f>IF(ISERROR(VLOOKUP(B2270,'Country category'!$A$3:$A$50,1,FALSE)),"non-SSA","sub-Saharan Africa")</f>
        <v>non-SSA</v>
      </c>
      <c r="D2270">
        <v>2012</v>
      </c>
      <c r="E2270">
        <v>69.900000000000006</v>
      </c>
    </row>
    <row r="2271" spans="1:5" hidden="1">
      <c r="A2271" t="s">
        <v>924</v>
      </c>
      <c r="B2271" t="s">
        <v>663</v>
      </c>
      <c r="C2271" t="str">
        <f>IF(ISERROR(VLOOKUP(B2271,'Country category'!$A$3:$A$50,1,FALSE)),"non-SSA","sub-Saharan Africa")</f>
        <v>non-SSA</v>
      </c>
      <c r="D2271">
        <v>2013</v>
      </c>
      <c r="E2271">
        <v>69.900000000000006</v>
      </c>
    </row>
    <row r="2272" spans="1:5" hidden="1">
      <c r="A2272" t="s">
        <v>924</v>
      </c>
      <c r="B2272" t="s">
        <v>663</v>
      </c>
      <c r="C2272" t="str">
        <f>IF(ISERROR(VLOOKUP(B2272,'Country category'!$A$3:$A$50,1,FALSE)),"non-SSA","sub-Saharan Africa")</f>
        <v>non-SSA</v>
      </c>
      <c r="D2272">
        <v>2014</v>
      </c>
      <c r="E2272">
        <v>69.900000000000006</v>
      </c>
    </row>
    <row r="2273" spans="1:5" hidden="1">
      <c r="A2273" t="s">
        <v>924</v>
      </c>
      <c r="B2273" t="s">
        <v>663</v>
      </c>
      <c r="C2273" t="str">
        <f>IF(ISERROR(VLOOKUP(B2273,'Country category'!$A$3:$A$50,1,FALSE)),"non-SSA","sub-Saharan Africa")</f>
        <v>non-SSA</v>
      </c>
      <c r="D2273">
        <v>2015</v>
      </c>
      <c r="E2273">
        <v>71</v>
      </c>
    </row>
    <row r="2274" spans="1:5" hidden="1">
      <c r="A2274" t="s">
        <v>924</v>
      </c>
      <c r="B2274" t="s">
        <v>663</v>
      </c>
      <c r="C2274" t="str">
        <f>IF(ISERROR(VLOOKUP(B2274,'Country category'!$A$3:$A$50,1,FALSE)),"non-SSA","sub-Saharan Africa")</f>
        <v>non-SSA</v>
      </c>
      <c r="D2274">
        <v>2016</v>
      </c>
      <c r="E2274">
        <v>71</v>
      </c>
    </row>
    <row r="2275" spans="1:5" hidden="1">
      <c r="A2275" t="s">
        <v>924</v>
      </c>
      <c r="B2275" t="s">
        <v>663</v>
      </c>
      <c r="C2275" t="str">
        <f>IF(ISERROR(VLOOKUP(B2275,'Country category'!$A$3:$A$50,1,FALSE)),"non-SSA","sub-Saharan Africa")</f>
        <v>non-SSA</v>
      </c>
      <c r="D2275">
        <v>2017</v>
      </c>
      <c r="E2275">
        <v>70.400000000000006</v>
      </c>
    </row>
    <row r="2276" spans="1:5" hidden="1">
      <c r="A2276" t="s">
        <v>924</v>
      </c>
      <c r="B2276" t="s">
        <v>663</v>
      </c>
      <c r="C2276" t="str">
        <f>IF(ISERROR(VLOOKUP(B2276,'Country category'!$A$3:$A$50,1,FALSE)),"non-SSA","sub-Saharan Africa")</f>
        <v>non-SSA</v>
      </c>
      <c r="D2276">
        <v>2018</v>
      </c>
      <c r="E2276">
        <v>71.599999999999994</v>
      </c>
    </row>
    <row r="2277" spans="1:5" hidden="1">
      <c r="A2277" t="s">
        <v>924</v>
      </c>
      <c r="B2277" t="s">
        <v>663</v>
      </c>
      <c r="C2277" t="str">
        <f>IF(ISERROR(VLOOKUP(B2277,'Country category'!$A$3:$A$50,1,FALSE)),"non-SSA","sub-Saharan Africa")</f>
        <v>non-SSA</v>
      </c>
      <c r="D2277">
        <v>2019</v>
      </c>
      <c r="E2277">
        <v>71.599999999999994</v>
      </c>
    </row>
    <row r="2278" spans="1:5" hidden="1">
      <c r="A2278" t="s">
        <v>924</v>
      </c>
      <c r="B2278" t="s">
        <v>663</v>
      </c>
      <c r="C2278" t="str">
        <f>IF(ISERROR(VLOOKUP(B2278,'Country category'!$A$3:$A$50,1,FALSE)),"non-SSA","sub-Saharan Africa")</f>
        <v>non-SSA</v>
      </c>
      <c r="D2278">
        <v>2020</v>
      </c>
      <c r="E2278">
        <v>71.599999999999994</v>
      </c>
    </row>
    <row r="2279" spans="1:5" hidden="1">
      <c r="A2279" t="s">
        <v>925</v>
      </c>
      <c r="B2279" t="s">
        <v>665</v>
      </c>
      <c r="C2279" t="str">
        <f>IF(ISERROR(VLOOKUP(B2279,'Country category'!$A$3:$A$50,1,FALSE)),"non-SSA","sub-Saharan Africa")</f>
        <v>non-SSA</v>
      </c>
      <c r="D2279">
        <v>2006</v>
      </c>
      <c r="E2279">
        <v>30.6</v>
      </c>
    </row>
    <row r="2280" spans="1:5" hidden="1">
      <c r="A2280" t="s">
        <v>925</v>
      </c>
      <c r="B2280" t="s">
        <v>665</v>
      </c>
      <c r="C2280" t="str">
        <f>IF(ISERROR(VLOOKUP(B2280,'Country category'!$A$3:$A$50,1,FALSE)),"non-SSA","sub-Saharan Africa")</f>
        <v>non-SSA</v>
      </c>
      <c r="D2280">
        <v>2007</v>
      </c>
      <c r="E2280">
        <v>30.1</v>
      </c>
    </row>
    <row r="2281" spans="1:5" hidden="1">
      <c r="A2281" t="s">
        <v>925</v>
      </c>
      <c r="B2281" t="s">
        <v>665</v>
      </c>
      <c r="C2281" t="str">
        <f>IF(ISERROR(VLOOKUP(B2281,'Country category'!$A$3:$A$50,1,FALSE)),"non-SSA","sub-Saharan Africa")</f>
        <v>non-SSA</v>
      </c>
      <c r="D2281">
        <v>2008</v>
      </c>
      <c r="E2281">
        <v>29.6</v>
      </c>
    </row>
    <row r="2282" spans="1:5" hidden="1">
      <c r="A2282" t="s">
        <v>925</v>
      </c>
      <c r="B2282" t="s">
        <v>665</v>
      </c>
      <c r="C2282" t="str">
        <f>IF(ISERROR(VLOOKUP(B2282,'Country category'!$A$3:$A$50,1,FALSE)),"non-SSA","sub-Saharan Africa")</f>
        <v>non-SSA</v>
      </c>
      <c r="D2282">
        <v>2009</v>
      </c>
      <c r="E2282">
        <v>28.75</v>
      </c>
    </row>
    <row r="2283" spans="1:5" hidden="1">
      <c r="A2283" t="s">
        <v>925</v>
      </c>
      <c r="B2283" t="s">
        <v>665</v>
      </c>
      <c r="C2283" t="str">
        <f>IF(ISERROR(VLOOKUP(B2283,'Country category'!$A$3:$A$50,1,FALSE)),"non-SSA","sub-Saharan Africa")</f>
        <v>non-SSA</v>
      </c>
      <c r="D2283">
        <v>2010</v>
      </c>
      <c r="E2283">
        <v>27.9</v>
      </c>
    </row>
    <row r="2284" spans="1:5" hidden="1">
      <c r="A2284" t="s">
        <v>925</v>
      </c>
      <c r="B2284" t="s">
        <v>665</v>
      </c>
      <c r="C2284" t="str">
        <f>IF(ISERROR(VLOOKUP(B2284,'Country category'!$A$3:$A$50,1,FALSE)),"non-SSA","sub-Saharan Africa")</f>
        <v>non-SSA</v>
      </c>
      <c r="D2284">
        <v>2011</v>
      </c>
      <c r="E2284">
        <v>55.3</v>
      </c>
    </row>
    <row r="2285" spans="1:5" hidden="1">
      <c r="A2285" t="s">
        <v>925</v>
      </c>
      <c r="B2285" t="s">
        <v>665</v>
      </c>
      <c r="C2285" t="str">
        <f>IF(ISERROR(VLOOKUP(B2285,'Country category'!$A$3:$A$50,1,FALSE)),"non-SSA","sub-Saharan Africa")</f>
        <v>non-SSA</v>
      </c>
      <c r="D2285">
        <v>2012</v>
      </c>
      <c r="E2285">
        <v>56.7</v>
      </c>
    </row>
    <row r="2286" spans="1:5" hidden="1">
      <c r="A2286" t="s">
        <v>925</v>
      </c>
      <c r="B2286" t="s">
        <v>665</v>
      </c>
      <c r="C2286" t="str">
        <f>IF(ISERROR(VLOOKUP(B2286,'Country category'!$A$3:$A$50,1,FALSE)),"non-SSA","sub-Saharan Africa")</f>
        <v>non-SSA</v>
      </c>
      <c r="D2286">
        <v>2013</v>
      </c>
      <c r="E2286">
        <v>57.599999999999987</v>
      </c>
    </row>
    <row r="2287" spans="1:5" hidden="1">
      <c r="A2287" t="s">
        <v>925</v>
      </c>
      <c r="B2287" t="s">
        <v>665</v>
      </c>
      <c r="C2287" t="str">
        <f>IF(ISERROR(VLOOKUP(B2287,'Country category'!$A$3:$A$50,1,FALSE)),"non-SSA","sub-Saharan Africa")</f>
        <v>non-SSA</v>
      </c>
      <c r="D2287">
        <v>2014</v>
      </c>
      <c r="E2287">
        <v>63.099999999999987</v>
      </c>
    </row>
    <row r="2288" spans="1:5" hidden="1">
      <c r="A2288" t="s">
        <v>925</v>
      </c>
      <c r="B2288" t="s">
        <v>665</v>
      </c>
      <c r="C2288" t="str">
        <f>IF(ISERROR(VLOOKUP(B2288,'Country category'!$A$3:$A$50,1,FALSE)),"non-SSA","sub-Saharan Africa")</f>
        <v>non-SSA</v>
      </c>
      <c r="D2288">
        <v>2015</v>
      </c>
      <c r="E2288">
        <v>67.2</v>
      </c>
    </row>
    <row r="2289" spans="1:5" hidden="1">
      <c r="A2289" t="s">
        <v>925</v>
      </c>
      <c r="B2289" t="s">
        <v>665</v>
      </c>
      <c r="C2289" t="str">
        <f>IF(ISERROR(VLOOKUP(B2289,'Country category'!$A$3:$A$50,1,FALSE)),"non-SSA","sub-Saharan Africa")</f>
        <v>non-SSA</v>
      </c>
      <c r="D2289">
        <v>2016</v>
      </c>
      <c r="E2289">
        <v>64</v>
      </c>
    </row>
    <row r="2290" spans="1:5" hidden="1">
      <c r="A2290" t="s">
        <v>925</v>
      </c>
      <c r="B2290" t="s">
        <v>665</v>
      </c>
      <c r="C2290" t="str">
        <f>IF(ISERROR(VLOOKUP(B2290,'Country category'!$A$3:$A$50,1,FALSE)),"non-SSA","sub-Saharan Africa")</f>
        <v>non-SSA</v>
      </c>
      <c r="D2290">
        <v>2017</v>
      </c>
      <c r="E2290">
        <v>63.2</v>
      </c>
    </row>
    <row r="2291" spans="1:5" hidden="1">
      <c r="A2291" t="s">
        <v>925</v>
      </c>
      <c r="B2291" t="s">
        <v>665</v>
      </c>
      <c r="C2291" t="str">
        <f>IF(ISERROR(VLOOKUP(B2291,'Country category'!$A$3:$A$50,1,FALSE)),"non-SSA","sub-Saharan Africa")</f>
        <v>non-SSA</v>
      </c>
      <c r="D2291">
        <v>2018</v>
      </c>
      <c r="E2291">
        <v>64.099999999999994</v>
      </c>
    </row>
    <row r="2292" spans="1:5" hidden="1">
      <c r="A2292" t="s">
        <v>925</v>
      </c>
      <c r="B2292" t="s">
        <v>665</v>
      </c>
      <c r="C2292" t="str">
        <f>IF(ISERROR(VLOOKUP(B2292,'Country category'!$A$3:$A$50,1,FALSE)),"non-SSA","sub-Saharan Africa")</f>
        <v>non-SSA</v>
      </c>
      <c r="D2292">
        <v>2019</v>
      </c>
      <c r="E2292">
        <v>67.2</v>
      </c>
    </row>
    <row r="2293" spans="1:5" hidden="1">
      <c r="A2293" t="s">
        <v>925</v>
      </c>
      <c r="B2293" t="s">
        <v>665</v>
      </c>
      <c r="C2293" t="str">
        <f>IF(ISERROR(VLOOKUP(B2293,'Country category'!$A$3:$A$50,1,FALSE)),"non-SSA","sub-Saharan Africa")</f>
        <v>non-SSA</v>
      </c>
      <c r="D2293">
        <v>2020</v>
      </c>
      <c r="E2293">
        <v>65.900000000000006</v>
      </c>
    </row>
    <row r="2294" spans="1:5" hidden="1">
      <c r="A2294" t="s">
        <v>926</v>
      </c>
      <c r="B2294" t="s">
        <v>667</v>
      </c>
      <c r="C2294" t="str">
        <f>IF(ISERROR(VLOOKUP(B2294,'Country category'!$A$3:$A$50,1,FALSE)),"non-SSA","sub-Saharan Africa")</f>
        <v>non-SSA</v>
      </c>
      <c r="D2294">
        <v>2006</v>
      </c>
      <c r="E2294">
        <v>57</v>
      </c>
    </row>
    <row r="2295" spans="1:5" hidden="1">
      <c r="A2295" t="s">
        <v>926</v>
      </c>
      <c r="B2295" t="s">
        <v>667</v>
      </c>
      <c r="C2295" t="str">
        <f>IF(ISERROR(VLOOKUP(B2295,'Country category'!$A$3:$A$50,1,FALSE)),"non-SSA","sub-Saharan Africa")</f>
        <v>non-SSA</v>
      </c>
      <c r="D2295">
        <v>2007</v>
      </c>
      <c r="E2295">
        <v>56.95</v>
      </c>
    </row>
    <row r="2296" spans="1:5" hidden="1">
      <c r="A2296" t="s">
        <v>926</v>
      </c>
      <c r="B2296" t="s">
        <v>667</v>
      </c>
      <c r="C2296" t="str">
        <f>IF(ISERROR(VLOOKUP(B2296,'Country category'!$A$3:$A$50,1,FALSE)),"non-SSA","sub-Saharan Africa")</f>
        <v>non-SSA</v>
      </c>
      <c r="D2296">
        <v>2008</v>
      </c>
      <c r="E2296">
        <v>56.900000000000013</v>
      </c>
    </row>
    <row r="2297" spans="1:5" hidden="1">
      <c r="A2297" t="s">
        <v>926</v>
      </c>
      <c r="B2297" t="s">
        <v>667</v>
      </c>
      <c r="C2297" t="str">
        <f>IF(ISERROR(VLOOKUP(B2297,'Country category'!$A$3:$A$50,1,FALSE)),"non-SSA","sub-Saharan Africa")</f>
        <v>non-SSA</v>
      </c>
      <c r="D2297">
        <v>2009</v>
      </c>
      <c r="E2297">
        <v>57.1</v>
      </c>
    </row>
    <row r="2298" spans="1:5" hidden="1">
      <c r="A2298" t="s">
        <v>926</v>
      </c>
      <c r="B2298" t="s">
        <v>667</v>
      </c>
      <c r="C2298" t="str">
        <f>IF(ISERROR(VLOOKUP(B2298,'Country category'!$A$3:$A$50,1,FALSE)),"non-SSA","sub-Saharan Africa")</f>
        <v>non-SSA</v>
      </c>
      <c r="D2298">
        <v>2010</v>
      </c>
      <c r="E2298">
        <v>57.3</v>
      </c>
    </row>
    <row r="2299" spans="1:5" hidden="1">
      <c r="A2299" t="s">
        <v>926</v>
      </c>
      <c r="B2299" t="s">
        <v>667</v>
      </c>
      <c r="C2299" t="str">
        <f>IF(ISERROR(VLOOKUP(B2299,'Country category'!$A$3:$A$50,1,FALSE)),"non-SSA","sub-Saharan Africa")</f>
        <v>non-SSA</v>
      </c>
      <c r="D2299">
        <v>2011</v>
      </c>
      <c r="E2299">
        <v>57.3</v>
      </c>
    </row>
    <row r="2300" spans="1:5" hidden="1">
      <c r="A2300" t="s">
        <v>926</v>
      </c>
      <c r="B2300" t="s">
        <v>667</v>
      </c>
      <c r="C2300" t="str">
        <f>IF(ISERROR(VLOOKUP(B2300,'Country category'!$A$3:$A$50,1,FALSE)),"non-SSA","sub-Saharan Africa")</f>
        <v>non-SSA</v>
      </c>
      <c r="D2300">
        <v>2012</v>
      </c>
      <c r="E2300">
        <v>57.599999999999987</v>
      </c>
    </row>
    <row r="2301" spans="1:5" hidden="1">
      <c r="A2301" t="s">
        <v>926</v>
      </c>
      <c r="B2301" t="s">
        <v>667</v>
      </c>
      <c r="C2301" t="str">
        <f>IF(ISERROR(VLOOKUP(B2301,'Country category'!$A$3:$A$50,1,FALSE)),"non-SSA","sub-Saharan Africa")</f>
        <v>non-SSA</v>
      </c>
      <c r="D2301">
        <v>2013</v>
      </c>
      <c r="E2301">
        <v>56.3</v>
      </c>
    </row>
    <row r="2302" spans="1:5" hidden="1">
      <c r="A2302" t="s">
        <v>926</v>
      </c>
      <c r="B2302" t="s">
        <v>667</v>
      </c>
      <c r="C2302" t="str">
        <f>IF(ISERROR(VLOOKUP(B2302,'Country category'!$A$3:$A$50,1,FALSE)),"non-SSA","sub-Saharan Africa")</f>
        <v>non-SSA</v>
      </c>
      <c r="D2302">
        <v>2014</v>
      </c>
      <c r="E2302">
        <v>51.2</v>
      </c>
    </row>
    <row r="2303" spans="1:5" hidden="1">
      <c r="A2303" t="s">
        <v>926</v>
      </c>
      <c r="B2303" t="s">
        <v>667</v>
      </c>
      <c r="C2303" t="str">
        <f>IF(ISERROR(VLOOKUP(B2303,'Country category'!$A$3:$A$50,1,FALSE)),"non-SSA","sub-Saharan Africa")</f>
        <v>non-SSA</v>
      </c>
      <c r="D2303">
        <v>2015</v>
      </c>
      <c r="E2303">
        <v>51.2</v>
      </c>
    </row>
    <row r="2304" spans="1:5" hidden="1">
      <c r="A2304" t="s">
        <v>926</v>
      </c>
      <c r="B2304" t="s">
        <v>667</v>
      </c>
      <c r="C2304" t="str">
        <f>IF(ISERROR(VLOOKUP(B2304,'Country category'!$A$3:$A$50,1,FALSE)),"non-SSA","sub-Saharan Africa")</f>
        <v>non-SSA</v>
      </c>
      <c r="D2304">
        <v>2016</v>
      </c>
      <c r="E2304">
        <v>50.4</v>
      </c>
    </row>
    <row r="2305" spans="1:5" hidden="1">
      <c r="A2305" t="s">
        <v>926</v>
      </c>
      <c r="B2305" t="s">
        <v>667</v>
      </c>
      <c r="C2305" t="str">
        <f>IF(ISERROR(VLOOKUP(B2305,'Country category'!$A$3:$A$50,1,FALSE)),"non-SSA","sub-Saharan Africa")</f>
        <v>non-SSA</v>
      </c>
      <c r="D2305">
        <v>2017</v>
      </c>
      <c r="E2305">
        <v>48.8</v>
      </c>
    </row>
    <row r="2306" spans="1:5" hidden="1">
      <c r="A2306" t="s">
        <v>926</v>
      </c>
      <c r="B2306" t="s">
        <v>667</v>
      </c>
      <c r="C2306" t="str">
        <f>IF(ISERROR(VLOOKUP(B2306,'Country category'!$A$3:$A$50,1,FALSE)),"non-SSA","sub-Saharan Africa")</f>
        <v>non-SSA</v>
      </c>
      <c r="D2306">
        <v>2018</v>
      </c>
      <c r="E2306">
        <v>43.7</v>
      </c>
    </row>
    <row r="2307" spans="1:5" hidden="1">
      <c r="A2307" t="s">
        <v>926</v>
      </c>
      <c r="B2307" t="s">
        <v>667</v>
      </c>
      <c r="C2307" t="str">
        <f>IF(ISERROR(VLOOKUP(B2307,'Country category'!$A$3:$A$50,1,FALSE)),"non-SSA","sub-Saharan Africa")</f>
        <v>non-SSA</v>
      </c>
      <c r="D2307">
        <v>2019</v>
      </c>
      <c r="E2307">
        <v>40.9</v>
      </c>
    </row>
    <row r="2308" spans="1:5" hidden="1">
      <c r="A2308" t="s">
        <v>926</v>
      </c>
      <c r="B2308" t="s">
        <v>667</v>
      </c>
      <c r="C2308" t="str">
        <f>IF(ISERROR(VLOOKUP(B2308,'Country category'!$A$3:$A$50,1,FALSE)),"non-SSA","sub-Saharan Africa")</f>
        <v>non-SSA</v>
      </c>
      <c r="D2308">
        <v>2020</v>
      </c>
      <c r="E2308">
        <v>44.8</v>
      </c>
    </row>
    <row r="2309" spans="1:5" hidden="1">
      <c r="A2309" t="s">
        <v>927</v>
      </c>
      <c r="B2309" t="s">
        <v>649</v>
      </c>
      <c r="C2309" t="str">
        <f>IF(ISERROR(VLOOKUP(B2309,'Country category'!$A$3:$A$50,1,FALSE)),"non-SSA","sub-Saharan Africa")</f>
        <v>non-SSA</v>
      </c>
      <c r="D2309">
        <v>2006</v>
      </c>
      <c r="E2309">
        <v>18.3</v>
      </c>
    </row>
    <row r="2310" spans="1:5" hidden="1">
      <c r="A2310" t="s">
        <v>927</v>
      </c>
      <c r="B2310" t="s">
        <v>649</v>
      </c>
      <c r="C2310" t="str">
        <f>IF(ISERROR(VLOOKUP(B2310,'Country category'!$A$3:$A$50,1,FALSE)),"non-SSA","sub-Saharan Africa")</f>
        <v>non-SSA</v>
      </c>
      <c r="D2310">
        <v>2007</v>
      </c>
      <c r="E2310">
        <v>17.75</v>
      </c>
    </row>
    <row r="2311" spans="1:5" hidden="1">
      <c r="A2311" t="s">
        <v>927</v>
      </c>
      <c r="B2311" t="s">
        <v>649</v>
      </c>
      <c r="C2311" t="str">
        <f>IF(ISERROR(VLOOKUP(B2311,'Country category'!$A$3:$A$50,1,FALSE)),"non-SSA","sub-Saharan Africa")</f>
        <v>non-SSA</v>
      </c>
      <c r="D2311">
        <v>2008</v>
      </c>
      <c r="E2311">
        <v>17.2</v>
      </c>
    </row>
    <row r="2312" spans="1:5" hidden="1">
      <c r="A2312" t="s">
        <v>927</v>
      </c>
      <c r="B2312" t="s">
        <v>649</v>
      </c>
      <c r="C2312" t="str">
        <f>IF(ISERROR(VLOOKUP(B2312,'Country category'!$A$3:$A$50,1,FALSE)),"non-SSA","sub-Saharan Africa")</f>
        <v>non-SSA</v>
      </c>
      <c r="D2312">
        <v>2009</v>
      </c>
      <c r="E2312">
        <v>17.2</v>
      </c>
    </row>
    <row r="2313" spans="1:5" hidden="1">
      <c r="A2313" t="s">
        <v>927</v>
      </c>
      <c r="B2313" t="s">
        <v>649</v>
      </c>
      <c r="C2313" t="str">
        <f>IF(ISERROR(VLOOKUP(B2313,'Country category'!$A$3:$A$50,1,FALSE)),"non-SSA","sub-Saharan Africa")</f>
        <v>non-SSA</v>
      </c>
      <c r="D2313">
        <v>2010</v>
      </c>
      <c r="E2313">
        <v>17.2</v>
      </c>
    </row>
    <row r="2314" spans="1:5" hidden="1">
      <c r="A2314" t="s">
        <v>927</v>
      </c>
      <c r="B2314" t="s">
        <v>649</v>
      </c>
      <c r="C2314" t="str">
        <f>IF(ISERROR(VLOOKUP(B2314,'Country category'!$A$3:$A$50,1,FALSE)),"non-SSA","sub-Saharan Africa")</f>
        <v>non-SSA</v>
      </c>
      <c r="D2314">
        <v>2011</v>
      </c>
      <c r="E2314">
        <v>17.2</v>
      </c>
    </row>
    <row r="2315" spans="1:5" hidden="1">
      <c r="A2315" t="s">
        <v>927</v>
      </c>
      <c r="B2315" t="s">
        <v>649</v>
      </c>
      <c r="C2315" t="str">
        <f>IF(ISERROR(VLOOKUP(B2315,'Country category'!$A$3:$A$50,1,FALSE)),"non-SSA","sub-Saharan Africa")</f>
        <v>non-SSA</v>
      </c>
      <c r="D2315">
        <v>2012</v>
      </c>
      <c r="E2315">
        <v>17.2</v>
      </c>
    </row>
    <row r="2316" spans="1:5" hidden="1">
      <c r="A2316" t="s">
        <v>927</v>
      </c>
      <c r="B2316" t="s">
        <v>649</v>
      </c>
      <c r="C2316" t="str">
        <f>IF(ISERROR(VLOOKUP(B2316,'Country category'!$A$3:$A$50,1,FALSE)),"non-SSA","sub-Saharan Africa")</f>
        <v>non-SSA</v>
      </c>
      <c r="D2316">
        <v>2013</v>
      </c>
      <c r="E2316">
        <v>17.2</v>
      </c>
    </row>
    <row r="2317" spans="1:5" hidden="1">
      <c r="A2317" t="s">
        <v>927</v>
      </c>
      <c r="B2317" t="s">
        <v>649</v>
      </c>
      <c r="C2317" t="str">
        <f>IF(ISERROR(VLOOKUP(B2317,'Country category'!$A$3:$A$50,1,FALSE)),"non-SSA","sub-Saharan Africa")</f>
        <v>non-SSA</v>
      </c>
      <c r="D2317">
        <v>2014</v>
      </c>
      <c r="E2317">
        <v>18.3</v>
      </c>
    </row>
    <row r="2318" spans="1:5" hidden="1">
      <c r="A2318" t="s">
        <v>927</v>
      </c>
      <c r="B2318" t="s">
        <v>649</v>
      </c>
      <c r="C2318" t="str">
        <f>IF(ISERROR(VLOOKUP(B2318,'Country category'!$A$3:$A$50,1,FALSE)),"non-SSA","sub-Saharan Africa")</f>
        <v>non-SSA</v>
      </c>
      <c r="D2318">
        <v>2015</v>
      </c>
      <c r="E2318">
        <v>18.3</v>
      </c>
    </row>
    <row r="2319" spans="1:5" hidden="1">
      <c r="A2319" t="s">
        <v>927</v>
      </c>
      <c r="B2319" t="s">
        <v>649</v>
      </c>
      <c r="C2319" t="str">
        <f>IF(ISERROR(VLOOKUP(B2319,'Country category'!$A$3:$A$50,1,FALSE)),"non-SSA","sub-Saharan Africa")</f>
        <v>non-SSA</v>
      </c>
      <c r="D2319">
        <v>2016</v>
      </c>
      <c r="E2319">
        <v>18.3</v>
      </c>
    </row>
    <row r="2320" spans="1:5" hidden="1">
      <c r="A2320" t="s">
        <v>927</v>
      </c>
      <c r="B2320" t="s">
        <v>649</v>
      </c>
      <c r="C2320" t="str">
        <f>IF(ISERROR(VLOOKUP(B2320,'Country category'!$A$3:$A$50,1,FALSE)),"non-SSA","sub-Saharan Africa")</f>
        <v>non-SSA</v>
      </c>
      <c r="D2320">
        <v>2017</v>
      </c>
      <c r="E2320">
        <v>17.2</v>
      </c>
    </row>
    <row r="2321" spans="1:5" hidden="1">
      <c r="A2321" t="s">
        <v>927</v>
      </c>
      <c r="B2321" t="s">
        <v>649</v>
      </c>
      <c r="C2321" t="str">
        <f>IF(ISERROR(VLOOKUP(B2321,'Country category'!$A$3:$A$50,1,FALSE)),"non-SSA","sub-Saharan Africa")</f>
        <v>non-SSA</v>
      </c>
      <c r="D2321">
        <v>2018</v>
      </c>
      <c r="E2321">
        <v>17.2</v>
      </c>
    </row>
    <row r="2322" spans="1:5" hidden="1">
      <c r="A2322" t="s">
        <v>927</v>
      </c>
      <c r="B2322" t="s">
        <v>649</v>
      </c>
      <c r="C2322" t="str">
        <f>IF(ISERROR(VLOOKUP(B2322,'Country category'!$A$3:$A$50,1,FALSE)),"non-SSA","sub-Saharan Africa")</f>
        <v>non-SSA</v>
      </c>
      <c r="D2322">
        <v>2019</v>
      </c>
      <c r="E2322">
        <v>17.2</v>
      </c>
    </row>
    <row r="2323" spans="1:5" hidden="1">
      <c r="A2323" t="s">
        <v>927</v>
      </c>
      <c r="B2323" t="s">
        <v>649</v>
      </c>
      <c r="C2323" t="str">
        <f>IF(ISERROR(VLOOKUP(B2323,'Country category'!$A$3:$A$50,1,FALSE)),"non-SSA","sub-Saharan Africa")</f>
        <v>non-SSA</v>
      </c>
      <c r="D2323">
        <v>2020</v>
      </c>
      <c r="E2323">
        <v>17.2</v>
      </c>
    </row>
    <row r="2324" spans="1:5">
      <c r="A2324" t="s">
        <v>777</v>
      </c>
      <c r="B2324" t="s">
        <v>181</v>
      </c>
      <c r="C2324" t="str">
        <f>IF(ISERROR(VLOOKUP(B2324,'Country category'!$A$3:$A$50,1,FALSE)),"non-SSA","sub-Saharan Africa")</f>
        <v>sub-Saharan Africa</v>
      </c>
      <c r="D2324">
        <v>2006</v>
      </c>
      <c r="E2324">
        <v>51.4</v>
      </c>
    </row>
    <row r="2325" spans="1:5">
      <c r="A2325" t="s">
        <v>777</v>
      </c>
      <c r="B2325" t="s">
        <v>181</v>
      </c>
      <c r="C2325" t="str">
        <f>IF(ISERROR(VLOOKUP(B2325,'Country category'!$A$3:$A$50,1,FALSE)),"non-SSA","sub-Saharan Africa")</f>
        <v>sub-Saharan Africa</v>
      </c>
      <c r="D2325">
        <v>2007</v>
      </c>
      <c r="E2325">
        <v>50.85</v>
      </c>
    </row>
    <row r="2326" spans="1:5">
      <c r="A2326" t="s">
        <v>777</v>
      </c>
      <c r="B2326" t="s">
        <v>181</v>
      </c>
      <c r="C2326" t="str">
        <f>IF(ISERROR(VLOOKUP(B2326,'Country category'!$A$3:$A$50,1,FALSE)),"non-SSA","sub-Saharan Africa")</f>
        <v>sub-Saharan Africa</v>
      </c>
      <c r="D2326">
        <v>2008</v>
      </c>
      <c r="E2326">
        <v>50.3</v>
      </c>
    </row>
    <row r="2327" spans="1:5">
      <c r="A2327" t="s">
        <v>777</v>
      </c>
      <c r="B2327" t="s">
        <v>181</v>
      </c>
      <c r="C2327" t="str">
        <f>IF(ISERROR(VLOOKUP(B2327,'Country category'!$A$3:$A$50,1,FALSE)),"non-SSA","sub-Saharan Africa")</f>
        <v>sub-Saharan Africa</v>
      </c>
      <c r="D2327">
        <v>2009</v>
      </c>
      <c r="E2327">
        <v>50.4</v>
      </c>
    </row>
    <row r="2328" spans="1:5">
      <c r="A2328" t="s">
        <v>777</v>
      </c>
      <c r="B2328" t="s">
        <v>181</v>
      </c>
      <c r="C2328" t="str">
        <f>IF(ISERROR(VLOOKUP(B2328,'Country category'!$A$3:$A$50,1,FALSE)),"non-SSA","sub-Saharan Africa")</f>
        <v>sub-Saharan Africa</v>
      </c>
      <c r="D2328">
        <v>2010</v>
      </c>
      <c r="E2328">
        <v>50.5</v>
      </c>
    </row>
    <row r="2329" spans="1:5">
      <c r="A2329" t="s">
        <v>777</v>
      </c>
      <c r="B2329" t="s">
        <v>181</v>
      </c>
      <c r="C2329" t="str">
        <f>IF(ISERROR(VLOOKUP(B2329,'Country category'!$A$3:$A$50,1,FALSE)),"non-SSA","sub-Saharan Africa")</f>
        <v>sub-Saharan Africa</v>
      </c>
      <c r="D2329">
        <v>2011</v>
      </c>
      <c r="E2329">
        <v>51.3</v>
      </c>
    </row>
    <row r="2330" spans="1:5">
      <c r="A2330" t="s">
        <v>777</v>
      </c>
      <c r="B2330" t="s">
        <v>181</v>
      </c>
      <c r="C2330" t="str">
        <f>IF(ISERROR(VLOOKUP(B2330,'Country category'!$A$3:$A$50,1,FALSE)),"non-SSA","sub-Saharan Africa")</f>
        <v>sub-Saharan Africa</v>
      </c>
      <c r="D2330">
        <v>2012</v>
      </c>
      <c r="E2330">
        <v>51.6</v>
      </c>
    </row>
    <row r="2331" spans="1:5">
      <c r="A2331" t="s">
        <v>777</v>
      </c>
      <c r="B2331" t="s">
        <v>181</v>
      </c>
      <c r="C2331" t="str">
        <f>IF(ISERROR(VLOOKUP(B2331,'Country category'!$A$3:$A$50,1,FALSE)),"non-SSA","sub-Saharan Africa")</f>
        <v>sub-Saharan Africa</v>
      </c>
      <c r="D2331">
        <v>2013</v>
      </c>
      <c r="E2331">
        <v>52.2</v>
      </c>
    </row>
    <row r="2332" spans="1:5">
      <c r="A2332" t="s">
        <v>777</v>
      </c>
      <c r="B2332" t="s">
        <v>181</v>
      </c>
      <c r="C2332" t="str">
        <f>IF(ISERROR(VLOOKUP(B2332,'Country category'!$A$3:$A$50,1,FALSE)),"non-SSA","sub-Saharan Africa")</f>
        <v>sub-Saharan Africa</v>
      </c>
      <c r="D2332">
        <v>2014</v>
      </c>
      <c r="E2332">
        <v>52.2</v>
      </c>
    </row>
    <row r="2333" spans="1:5">
      <c r="A2333" t="s">
        <v>777</v>
      </c>
      <c r="B2333" t="s">
        <v>181</v>
      </c>
      <c r="C2333" t="str">
        <f>IF(ISERROR(VLOOKUP(B2333,'Country category'!$A$3:$A$50,1,FALSE)),"non-SSA","sub-Saharan Africa")</f>
        <v>sub-Saharan Africa</v>
      </c>
      <c r="D2333">
        <v>2015</v>
      </c>
      <c r="E2333">
        <v>52.2</v>
      </c>
    </row>
    <row r="2334" spans="1:5">
      <c r="A2334" t="s">
        <v>777</v>
      </c>
      <c r="B2334" t="s">
        <v>181</v>
      </c>
      <c r="C2334" t="str">
        <f>IF(ISERROR(VLOOKUP(B2334,'Country category'!$A$3:$A$50,1,FALSE)),"non-SSA","sub-Saharan Africa")</f>
        <v>sub-Saharan Africa</v>
      </c>
      <c r="D2334">
        <v>2016</v>
      </c>
      <c r="E2334">
        <v>52.599999999999987</v>
      </c>
    </row>
    <row r="2335" spans="1:5">
      <c r="A2335" t="s">
        <v>777</v>
      </c>
      <c r="B2335" t="s">
        <v>181</v>
      </c>
      <c r="C2335" t="str">
        <f>IF(ISERROR(VLOOKUP(B2335,'Country category'!$A$3:$A$50,1,FALSE)),"non-SSA","sub-Saharan Africa")</f>
        <v>sub-Saharan Africa</v>
      </c>
      <c r="D2335">
        <v>2017</v>
      </c>
      <c r="E2335">
        <v>50.9</v>
      </c>
    </row>
    <row r="2336" spans="1:5">
      <c r="A2336" t="s">
        <v>777</v>
      </c>
      <c r="B2336" t="s">
        <v>181</v>
      </c>
      <c r="C2336" t="str">
        <f>IF(ISERROR(VLOOKUP(B2336,'Country category'!$A$3:$A$50,1,FALSE)),"non-SSA","sub-Saharan Africa")</f>
        <v>sub-Saharan Africa</v>
      </c>
      <c r="D2336">
        <v>2018</v>
      </c>
      <c r="E2336">
        <v>52</v>
      </c>
    </row>
    <row r="2337" spans="1:5">
      <c r="A2337" t="s">
        <v>777</v>
      </c>
      <c r="B2337" t="s">
        <v>181</v>
      </c>
      <c r="C2337" t="str">
        <f>IF(ISERROR(VLOOKUP(B2337,'Country category'!$A$3:$A$50,1,FALSE)),"non-SSA","sub-Saharan Africa")</f>
        <v>sub-Saharan Africa</v>
      </c>
      <c r="D2337">
        <v>2019</v>
      </c>
      <c r="E2337">
        <v>50.2</v>
      </c>
    </row>
    <row r="2338" spans="1:5">
      <c r="A2338" t="s">
        <v>777</v>
      </c>
      <c r="B2338" t="s">
        <v>181</v>
      </c>
      <c r="C2338" t="str">
        <f>IF(ISERROR(VLOOKUP(B2338,'Country category'!$A$3:$A$50,1,FALSE)),"non-SSA","sub-Saharan Africa")</f>
        <v>sub-Saharan Africa</v>
      </c>
      <c r="D2338">
        <v>2020</v>
      </c>
      <c r="E2338">
        <v>49.400000000000013</v>
      </c>
    </row>
    <row r="2339" spans="1:5" hidden="1">
      <c r="A2339" t="s">
        <v>928</v>
      </c>
      <c r="B2339" t="s">
        <v>673</v>
      </c>
      <c r="C2339" t="str">
        <f>IF(ISERROR(VLOOKUP(B2339,'Country category'!$A$3:$A$50,1,FALSE)),"non-SSA","sub-Saharan Africa")</f>
        <v>non-SSA</v>
      </c>
      <c r="D2339">
        <v>2006</v>
      </c>
      <c r="E2339">
        <v>69.400000000000006</v>
      </c>
    </row>
    <row r="2340" spans="1:5" hidden="1">
      <c r="A2340" t="s">
        <v>928</v>
      </c>
      <c r="B2340" t="s">
        <v>673</v>
      </c>
      <c r="C2340" t="str">
        <f>IF(ISERROR(VLOOKUP(B2340,'Country category'!$A$3:$A$50,1,FALSE)),"non-SSA","sub-Saharan Africa")</f>
        <v>non-SSA</v>
      </c>
      <c r="D2340">
        <v>2007</v>
      </c>
      <c r="E2340">
        <v>69.400000000000006</v>
      </c>
    </row>
    <row r="2341" spans="1:5" hidden="1">
      <c r="A2341" t="s">
        <v>928</v>
      </c>
      <c r="B2341" t="s">
        <v>673</v>
      </c>
      <c r="C2341" t="str">
        <f>IF(ISERROR(VLOOKUP(B2341,'Country category'!$A$3:$A$50,1,FALSE)),"non-SSA","sub-Saharan Africa")</f>
        <v>non-SSA</v>
      </c>
      <c r="D2341">
        <v>2008</v>
      </c>
      <c r="E2341">
        <v>69.400000000000006</v>
      </c>
    </row>
    <row r="2342" spans="1:5" hidden="1">
      <c r="A2342" t="s">
        <v>928</v>
      </c>
      <c r="B2342" t="s">
        <v>673</v>
      </c>
      <c r="C2342" t="str">
        <f>IF(ISERROR(VLOOKUP(B2342,'Country category'!$A$3:$A$50,1,FALSE)),"non-SSA","sub-Saharan Africa")</f>
        <v>non-SSA</v>
      </c>
      <c r="D2342">
        <v>2009</v>
      </c>
      <c r="E2342">
        <v>66.2</v>
      </c>
    </row>
    <row r="2343" spans="1:5" hidden="1">
      <c r="A2343" t="s">
        <v>928</v>
      </c>
      <c r="B2343" t="s">
        <v>673</v>
      </c>
      <c r="C2343" t="str">
        <f>IF(ISERROR(VLOOKUP(B2343,'Country category'!$A$3:$A$50,1,FALSE)),"non-SSA","sub-Saharan Africa")</f>
        <v>non-SSA</v>
      </c>
      <c r="D2343">
        <v>2010</v>
      </c>
      <c r="E2343">
        <v>63</v>
      </c>
    </row>
    <row r="2344" spans="1:5" hidden="1">
      <c r="A2344" t="s">
        <v>928</v>
      </c>
      <c r="B2344" t="s">
        <v>673</v>
      </c>
      <c r="C2344" t="str">
        <f>IF(ISERROR(VLOOKUP(B2344,'Country category'!$A$3:$A$50,1,FALSE)),"non-SSA","sub-Saharan Africa")</f>
        <v>non-SSA</v>
      </c>
      <c r="D2344">
        <v>2011</v>
      </c>
      <c r="E2344">
        <v>59.400000000000013</v>
      </c>
    </row>
    <row r="2345" spans="1:5" hidden="1">
      <c r="A2345" t="s">
        <v>928</v>
      </c>
      <c r="B2345" t="s">
        <v>673</v>
      </c>
      <c r="C2345" t="str">
        <f>IF(ISERROR(VLOOKUP(B2345,'Country category'!$A$3:$A$50,1,FALSE)),"non-SSA","sub-Saharan Africa")</f>
        <v>non-SSA</v>
      </c>
      <c r="D2345">
        <v>2012</v>
      </c>
      <c r="E2345">
        <v>59.1</v>
      </c>
    </row>
    <row r="2346" spans="1:5" hidden="1">
      <c r="A2346" t="s">
        <v>928</v>
      </c>
      <c r="B2346" t="s">
        <v>673</v>
      </c>
      <c r="C2346" t="str">
        <f>IF(ISERROR(VLOOKUP(B2346,'Country category'!$A$3:$A$50,1,FALSE)),"non-SSA","sub-Saharan Africa")</f>
        <v>non-SSA</v>
      </c>
      <c r="D2346">
        <v>2013</v>
      </c>
      <c r="E2346">
        <v>58.4</v>
      </c>
    </row>
    <row r="2347" spans="1:5" hidden="1">
      <c r="A2347" t="s">
        <v>928</v>
      </c>
      <c r="B2347" t="s">
        <v>673</v>
      </c>
      <c r="C2347" t="str">
        <f>IF(ISERROR(VLOOKUP(B2347,'Country category'!$A$3:$A$50,1,FALSE)),"non-SSA","sub-Saharan Africa")</f>
        <v>non-SSA</v>
      </c>
      <c r="D2347">
        <v>2014</v>
      </c>
      <c r="E2347">
        <v>54.2</v>
      </c>
    </row>
    <row r="2348" spans="1:5" hidden="1">
      <c r="A2348" t="s">
        <v>928</v>
      </c>
      <c r="B2348" t="s">
        <v>673</v>
      </c>
      <c r="C2348" t="str">
        <f>IF(ISERROR(VLOOKUP(B2348,'Country category'!$A$3:$A$50,1,FALSE)),"non-SSA","sub-Saharan Africa")</f>
        <v>non-SSA</v>
      </c>
      <c r="D2348">
        <v>2015</v>
      </c>
      <c r="E2348">
        <v>57</v>
      </c>
    </row>
    <row r="2349" spans="1:5" hidden="1">
      <c r="A2349" t="s">
        <v>928</v>
      </c>
      <c r="B2349" t="s">
        <v>673</v>
      </c>
      <c r="C2349" t="str">
        <f>IF(ISERROR(VLOOKUP(B2349,'Country category'!$A$3:$A$50,1,FALSE)),"non-SSA","sub-Saharan Africa")</f>
        <v>non-SSA</v>
      </c>
      <c r="D2349">
        <v>2016</v>
      </c>
      <c r="E2349">
        <v>57</v>
      </c>
    </row>
    <row r="2350" spans="1:5" hidden="1">
      <c r="A2350" t="s">
        <v>928</v>
      </c>
      <c r="B2350" t="s">
        <v>673</v>
      </c>
      <c r="C2350" t="str">
        <f>IF(ISERROR(VLOOKUP(B2350,'Country category'!$A$3:$A$50,1,FALSE)),"non-SSA","sub-Saharan Africa")</f>
        <v>non-SSA</v>
      </c>
      <c r="D2350">
        <v>2017</v>
      </c>
      <c r="E2350">
        <v>56.900000000000013</v>
      </c>
    </row>
    <row r="2351" spans="1:5" hidden="1">
      <c r="A2351" t="s">
        <v>928</v>
      </c>
      <c r="B2351" t="s">
        <v>673</v>
      </c>
      <c r="C2351" t="str">
        <f>IF(ISERROR(VLOOKUP(B2351,'Country category'!$A$3:$A$50,1,FALSE)),"non-SSA","sub-Saharan Africa")</f>
        <v>non-SSA</v>
      </c>
      <c r="D2351">
        <v>2018</v>
      </c>
      <c r="E2351">
        <v>56.900000000000013</v>
      </c>
    </row>
    <row r="2352" spans="1:5" hidden="1">
      <c r="A2352" t="s">
        <v>928</v>
      </c>
      <c r="B2352" t="s">
        <v>673</v>
      </c>
      <c r="C2352" t="str">
        <f>IF(ISERROR(VLOOKUP(B2352,'Country category'!$A$3:$A$50,1,FALSE)),"non-SSA","sub-Saharan Africa")</f>
        <v>non-SSA</v>
      </c>
      <c r="D2352">
        <v>2019</v>
      </c>
      <c r="E2352">
        <v>59</v>
      </c>
    </row>
    <row r="2353" spans="1:5" hidden="1">
      <c r="A2353" t="s">
        <v>929</v>
      </c>
      <c r="B2353" t="s">
        <v>237</v>
      </c>
      <c r="C2353" t="str">
        <f>IF(ISERROR(VLOOKUP(B2353,'Country category'!$A$3:$A$50,1,FALSE)),"non-SSA","sub-Saharan Africa")</f>
        <v>non-SSA</v>
      </c>
      <c r="D2353">
        <v>2006</v>
      </c>
      <c r="E2353">
        <v>24.2</v>
      </c>
    </row>
    <row r="2354" spans="1:5" hidden="1">
      <c r="A2354" t="s">
        <v>929</v>
      </c>
      <c r="B2354" t="s">
        <v>237</v>
      </c>
      <c r="C2354" t="str">
        <f>IF(ISERROR(VLOOKUP(B2354,'Country category'!$A$3:$A$50,1,FALSE)),"non-SSA","sub-Saharan Africa")</f>
        <v>non-SSA</v>
      </c>
      <c r="D2354">
        <v>2007</v>
      </c>
      <c r="E2354">
        <v>25.1</v>
      </c>
    </row>
    <row r="2355" spans="1:5" hidden="1">
      <c r="A2355" t="s">
        <v>929</v>
      </c>
      <c r="B2355" t="s">
        <v>237</v>
      </c>
      <c r="C2355" t="str">
        <f>IF(ISERROR(VLOOKUP(B2355,'Country category'!$A$3:$A$50,1,FALSE)),"non-SSA","sub-Saharan Africa")</f>
        <v>non-SSA</v>
      </c>
      <c r="D2355">
        <v>2008</v>
      </c>
      <c r="E2355">
        <v>26</v>
      </c>
    </row>
    <row r="2356" spans="1:5" hidden="1">
      <c r="A2356" t="s">
        <v>929</v>
      </c>
      <c r="B2356" t="s">
        <v>237</v>
      </c>
      <c r="C2356" t="str">
        <f>IF(ISERROR(VLOOKUP(B2356,'Country category'!$A$3:$A$50,1,FALSE)),"non-SSA","sub-Saharan Africa")</f>
        <v>non-SSA</v>
      </c>
      <c r="D2356">
        <v>2009</v>
      </c>
      <c r="E2356">
        <v>25.6</v>
      </c>
    </row>
    <row r="2357" spans="1:5" hidden="1">
      <c r="A2357" t="s">
        <v>929</v>
      </c>
      <c r="B2357" t="s">
        <v>237</v>
      </c>
      <c r="C2357" t="str">
        <f>IF(ISERROR(VLOOKUP(B2357,'Country category'!$A$3:$A$50,1,FALSE)),"non-SSA","sub-Saharan Africa")</f>
        <v>non-SSA</v>
      </c>
      <c r="D2357">
        <v>2010</v>
      </c>
      <c r="E2357">
        <v>25.2</v>
      </c>
    </row>
    <row r="2358" spans="1:5" hidden="1">
      <c r="A2358" t="s">
        <v>929</v>
      </c>
      <c r="B2358" t="s">
        <v>237</v>
      </c>
      <c r="C2358" t="str">
        <f>IF(ISERROR(VLOOKUP(B2358,'Country category'!$A$3:$A$50,1,FALSE)),"non-SSA","sub-Saharan Africa")</f>
        <v>non-SSA</v>
      </c>
      <c r="D2358">
        <v>2011</v>
      </c>
      <c r="E2358">
        <v>25.8</v>
      </c>
    </row>
    <row r="2359" spans="1:5" hidden="1">
      <c r="A2359" t="s">
        <v>929</v>
      </c>
      <c r="B2359" t="s">
        <v>237</v>
      </c>
      <c r="C2359" t="str">
        <f>IF(ISERROR(VLOOKUP(B2359,'Country category'!$A$3:$A$50,1,FALSE)),"non-SSA","sub-Saharan Africa")</f>
        <v>non-SSA</v>
      </c>
      <c r="D2359">
        <v>2012</v>
      </c>
      <c r="E2359">
        <v>25.8</v>
      </c>
    </row>
    <row r="2360" spans="1:5" hidden="1">
      <c r="A2360" t="s">
        <v>929</v>
      </c>
      <c r="B2360" t="s">
        <v>237</v>
      </c>
      <c r="C2360" t="str">
        <f>IF(ISERROR(VLOOKUP(B2360,'Country category'!$A$3:$A$50,1,FALSE)),"non-SSA","sub-Saharan Africa")</f>
        <v>non-SSA</v>
      </c>
      <c r="D2360">
        <v>2013</v>
      </c>
      <c r="E2360">
        <v>25.2</v>
      </c>
    </row>
    <row r="2361" spans="1:5" hidden="1">
      <c r="A2361" t="s">
        <v>929</v>
      </c>
      <c r="B2361" t="s">
        <v>237</v>
      </c>
      <c r="C2361" t="str">
        <f>IF(ISERROR(VLOOKUP(B2361,'Country category'!$A$3:$A$50,1,FALSE)),"non-SSA","sub-Saharan Africa")</f>
        <v>non-SSA</v>
      </c>
      <c r="D2361">
        <v>2014</v>
      </c>
      <c r="E2361">
        <v>26.4</v>
      </c>
    </row>
    <row r="2362" spans="1:5" hidden="1">
      <c r="A2362" t="s">
        <v>929</v>
      </c>
      <c r="B2362" t="s">
        <v>237</v>
      </c>
      <c r="C2362" t="str">
        <f>IF(ISERROR(VLOOKUP(B2362,'Country category'!$A$3:$A$50,1,FALSE)),"non-SSA","sub-Saharan Africa")</f>
        <v>non-SSA</v>
      </c>
      <c r="D2362">
        <v>2015</v>
      </c>
      <c r="E2362">
        <v>27.5</v>
      </c>
    </row>
    <row r="2363" spans="1:5" hidden="1">
      <c r="A2363" t="s">
        <v>929</v>
      </c>
      <c r="B2363" t="s">
        <v>237</v>
      </c>
      <c r="C2363" t="str">
        <f>IF(ISERROR(VLOOKUP(B2363,'Country category'!$A$3:$A$50,1,FALSE)),"non-SSA","sub-Saharan Africa")</f>
        <v>non-SSA</v>
      </c>
      <c r="D2363">
        <v>2016</v>
      </c>
      <c r="E2363">
        <v>27.5</v>
      </c>
    </row>
    <row r="2364" spans="1:5" hidden="1">
      <c r="A2364" t="s">
        <v>929</v>
      </c>
      <c r="B2364" t="s">
        <v>237</v>
      </c>
      <c r="C2364" t="str">
        <f>IF(ISERROR(VLOOKUP(B2364,'Country category'!$A$3:$A$50,1,FALSE)),"non-SSA","sub-Saharan Africa")</f>
        <v>non-SSA</v>
      </c>
      <c r="D2364">
        <v>2017</v>
      </c>
      <c r="E2364">
        <v>26.9</v>
      </c>
    </row>
    <row r="2365" spans="1:5" hidden="1">
      <c r="A2365" t="s">
        <v>929</v>
      </c>
      <c r="B2365" t="s">
        <v>237</v>
      </c>
      <c r="C2365" t="str">
        <f>IF(ISERROR(VLOOKUP(B2365,'Country category'!$A$3:$A$50,1,FALSE)),"non-SSA","sub-Saharan Africa")</f>
        <v>non-SSA</v>
      </c>
      <c r="D2365">
        <v>2018</v>
      </c>
      <c r="E2365">
        <v>27.6</v>
      </c>
    </row>
    <row r="2366" spans="1:5" hidden="1">
      <c r="A2366" t="s">
        <v>929</v>
      </c>
      <c r="B2366" t="s">
        <v>237</v>
      </c>
      <c r="C2366" t="str">
        <f>IF(ISERROR(VLOOKUP(B2366,'Country category'!$A$3:$A$50,1,FALSE)),"non-SSA","sub-Saharan Africa")</f>
        <v>non-SSA</v>
      </c>
      <c r="D2366">
        <v>2019</v>
      </c>
      <c r="E2366">
        <v>27.6</v>
      </c>
    </row>
    <row r="2367" spans="1:5" hidden="1">
      <c r="A2367" t="s">
        <v>929</v>
      </c>
      <c r="B2367" t="s">
        <v>237</v>
      </c>
      <c r="C2367" t="str">
        <f>IF(ISERROR(VLOOKUP(B2367,'Country category'!$A$3:$A$50,1,FALSE)),"non-SSA","sub-Saharan Africa")</f>
        <v>non-SSA</v>
      </c>
      <c r="D2367">
        <v>2020</v>
      </c>
      <c r="E2367">
        <v>27</v>
      </c>
    </row>
    <row r="2368" spans="1:5" hidden="1">
      <c r="A2368" t="s">
        <v>930</v>
      </c>
      <c r="B2368" t="s">
        <v>370</v>
      </c>
      <c r="C2368" t="str">
        <f>IF(ISERROR(VLOOKUP(B2368,'Country category'!$A$3:$A$50,1,FALSE)),"non-SSA","sub-Saharan Africa")</f>
        <v>non-SSA</v>
      </c>
      <c r="D2368">
        <v>2006</v>
      </c>
      <c r="E2368">
        <v>80.8</v>
      </c>
    </row>
    <row r="2369" spans="1:5" hidden="1">
      <c r="A2369" t="s">
        <v>930</v>
      </c>
      <c r="B2369" t="s">
        <v>370</v>
      </c>
      <c r="C2369" t="str">
        <f>IF(ISERROR(VLOOKUP(B2369,'Country category'!$A$3:$A$50,1,FALSE)),"non-SSA","sub-Saharan Africa")</f>
        <v>non-SSA</v>
      </c>
      <c r="D2369">
        <v>2007</v>
      </c>
      <c r="E2369">
        <v>81.150000000000006</v>
      </c>
    </row>
    <row r="2370" spans="1:5" hidden="1">
      <c r="A2370" t="s">
        <v>930</v>
      </c>
      <c r="B2370" t="s">
        <v>370</v>
      </c>
      <c r="C2370" t="str">
        <f>IF(ISERROR(VLOOKUP(B2370,'Country category'!$A$3:$A$50,1,FALSE)),"non-SSA","sub-Saharan Africa")</f>
        <v>non-SSA</v>
      </c>
      <c r="D2370">
        <v>2008</v>
      </c>
      <c r="E2370">
        <v>81.5</v>
      </c>
    </row>
    <row r="2371" spans="1:5" hidden="1">
      <c r="A2371" t="s">
        <v>930</v>
      </c>
      <c r="B2371" t="s">
        <v>370</v>
      </c>
      <c r="C2371" t="str">
        <f>IF(ISERROR(VLOOKUP(B2371,'Country category'!$A$3:$A$50,1,FALSE)),"non-SSA","sub-Saharan Africa")</f>
        <v>non-SSA</v>
      </c>
      <c r="D2371">
        <v>2009</v>
      </c>
      <c r="E2371">
        <v>81.55</v>
      </c>
    </row>
    <row r="2372" spans="1:5" hidden="1">
      <c r="A2372" t="s">
        <v>930</v>
      </c>
      <c r="B2372" t="s">
        <v>370</v>
      </c>
      <c r="C2372" t="str">
        <f>IF(ISERROR(VLOOKUP(B2372,'Country category'!$A$3:$A$50,1,FALSE)),"non-SSA","sub-Saharan Africa")</f>
        <v>non-SSA</v>
      </c>
      <c r="D2372">
        <v>2010</v>
      </c>
      <c r="E2372">
        <v>81.599999999999994</v>
      </c>
    </row>
    <row r="2373" spans="1:5" hidden="1">
      <c r="A2373" t="s">
        <v>930</v>
      </c>
      <c r="B2373" t="s">
        <v>370</v>
      </c>
      <c r="C2373" t="str">
        <f>IF(ISERROR(VLOOKUP(B2373,'Country category'!$A$3:$A$50,1,FALSE)),"non-SSA","sub-Saharan Africa")</f>
        <v>non-SSA</v>
      </c>
      <c r="D2373">
        <v>2011</v>
      </c>
      <c r="E2373">
        <v>81.599999999999994</v>
      </c>
    </row>
    <row r="2374" spans="1:5" hidden="1">
      <c r="A2374" t="s">
        <v>930</v>
      </c>
      <c r="B2374" t="s">
        <v>370</v>
      </c>
      <c r="C2374" t="str">
        <f>IF(ISERROR(VLOOKUP(B2374,'Country category'!$A$3:$A$50,1,FALSE)),"non-SSA","sub-Saharan Africa")</f>
        <v>non-SSA</v>
      </c>
      <c r="D2374">
        <v>2012</v>
      </c>
      <c r="E2374">
        <v>82.100000000000009</v>
      </c>
    </row>
    <row r="2375" spans="1:5" hidden="1">
      <c r="A2375" t="s">
        <v>930</v>
      </c>
      <c r="B2375" t="s">
        <v>370</v>
      </c>
      <c r="C2375" t="str">
        <f>IF(ISERROR(VLOOKUP(B2375,'Country category'!$A$3:$A$50,1,FALSE)),"non-SSA","sub-Saharan Africa")</f>
        <v>non-SSA</v>
      </c>
      <c r="D2375">
        <v>2013</v>
      </c>
      <c r="E2375">
        <v>83.100000000000009</v>
      </c>
    </row>
    <row r="2376" spans="1:5" hidden="1">
      <c r="A2376" t="s">
        <v>930</v>
      </c>
      <c r="B2376" t="s">
        <v>370</v>
      </c>
      <c r="C2376" t="str">
        <f>IF(ISERROR(VLOOKUP(B2376,'Country category'!$A$3:$A$50,1,FALSE)),"non-SSA","sub-Saharan Africa")</f>
        <v>non-SSA</v>
      </c>
      <c r="D2376">
        <v>2014</v>
      </c>
      <c r="E2376">
        <v>83.100000000000009</v>
      </c>
    </row>
    <row r="2377" spans="1:5" hidden="1">
      <c r="A2377" t="s">
        <v>930</v>
      </c>
      <c r="B2377" t="s">
        <v>370</v>
      </c>
      <c r="C2377" t="str">
        <f>IF(ISERROR(VLOOKUP(B2377,'Country category'!$A$3:$A$50,1,FALSE)),"non-SSA","sub-Saharan Africa")</f>
        <v>non-SSA</v>
      </c>
      <c r="D2377">
        <v>2015</v>
      </c>
      <c r="E2377">
        <v>83.100000000000009</v>
      </c>
    </row>
    <row r="2378" spans="1:5" hidden="1">
      <c r="A2378" t="s">
        <v>930</v>
      </c>
      <c r="B2378" t="s">
        <v>370</v>
      </c>
      <c r="C2378" t="str">
        <f>IF(ISERROR(VLOOKUP(B2378,'Country category'!$A$3:$A$50,1,FALSE)),"non-SSA","sub-Saharan Africa")</f>
        <v>non-SSA</v>
      </c>
      <c r="D2378">
        <v>2016</v>
      </c>
      <c r="E2378">
        <v>83.6</v>
      </c>
    </row>
    <row r="2379" spans="1:5" hidden="1">
      <c r="A2379" t="s">
        <v>930</v>
      </c>
      <c r="B2379" t="s">
        <v>370</v>
      </c>
      <c r="C2379" t="str">
        <f>IF(ISERROR(VLOOKUP(B2379,'Country category'!$A$3:$A$50,1,FALSE)),"non-SSA","sub-Saharan Africa")</f>
        <v>non-SSA</v>
      </c>
      <c r="D2379">
        <v>2017</v>
      </c>
      <c r="E2379">
        <v>85.3</v>
      </c>
    </row>
    <row r="2380" spans="1:5" hidden="1">
      <c r="A2380" t="s">
        <v>930</v>
      </c>
      <c r="B2380" t="s">
        <v>370</v>
      </c>
      <c r="C2380" t="str">
        <f>IF(ISERROR(VLOOKUP(B2380,'Country category'!$A$3:$A$50,1,FALSE)),"non-SSA","sub-Saharan Africa")</f>
        <v>non-SSA</v>
      </c>
      <c r="D2380">
        <v>2018</v>
      </c>
      <c r="E2380">
        <v>85.3</v>
      </c>
    </row>
    <row r="2381" spans="1:5" hidden="1">
      <c r="A2381" t="s">
        <v>930</v>
      </c>
      <c r="B2381" t="s">
        <v>370</v>
      </c>
      <c r="C2381" t="str">
        <f>IF(ISERROR(VLOOKUP(B2381,'Country category'!$A$3:$A$50,1,FALSE)),"non-SSA","sub-Saharan Africa")</f>
        <v>non-SSA</v>
      </c>
      <c r="D2381">
        <v>2019</v>
      </c>
      <c r="E2381">
        <v>85.199999999999989</v>
      </c>
    </row>
    <row r="2382" spans="1:5" hidden="1">
      <c r="A2382" t="s">
        <v>930</v>
      </c>
      <c r="B2382" t="s">
        <v>370</v>
      </c>
      <c r="C2382" t="str">
        <f>IF(ISERROR(VLOOKUP(B2382,'Country category'!$A$3:$A$50,1,FALSE)),"non-SSA","sub-Saharan Africa")</f>
        <v>non-SSA</v>
      </c>
      <c r="D2382">
        <v>2020</v>
      </c>
      <c r="E2382">
        <v>85.399999999999991</v>
      </c>
    </row>
    <row r="2383" spans="1:5" hidden="1">
      <c r="A2383" t="s">
        <v>931</v>
      </c>
      <c r="B2383" t="s">
        <v>679</v>
      </c>
      <c r="C2383" t="str">
        <f>IF(ISERROR(VLOOKUP(B2383,'Country category'!$A$3:$A$50,1,FALSE)),"non-SSA","sub-Saharan Africa")</f>
        <v>non-SSA</v>
      </c>
      <c r="D2383">
        <v>2006</v>
      </c>
      <c r="E2383">
        <v>82.2</v>
      </c>
    </row>
    <row r="2384" spans="1:5" hidden="1">
      <c r="A2384" t="s">
        <v>931</v>
      </c>
      <c r="B2384" t="s">
        <v>679</v>
      </c>
      <c r="C2384" t="str">
        <f>IF(ISERROR(VLOOKUP(B2384,'Country category'!$A$3:$A$50,1,FALSE)),"non-SSA","sub-Saharan Africa")</f>
        <v>non-SSA</v>
      </c>
      <c r="D2384">
        <v>2007</v>
      </c>
      <c r="E2384">
        <v>82.2</v>
      </c>
    </row>
    <row r="2385" spans="1:5" hidden="1">
      <c r="A2385" t="s">
        <v>931</v>
      </c>
      <c r="B2385" t="s">
        <v>679</v>
      </c>
      <c r="C2385" t="str">
        <f>IF(ISERROR(VLOOKUP(B2385,'Country category'!$A$3:$A$50,1,FALSE)),"non-SSA","sub-Saharan Africa")</f>
        <v>non-SSA</v>
      </c>
      <c r="D2385">
        <v>2008</v>
      </c>
      <c r="E2385">
        <v>82.2</v>
      </c>
    </row>
    <row r="2386" spans="1:5" hidden="1">
      <c r="A2386" t="s">
        <v>931</v>
      </c>
      <c r="B2386" t="s">
        <v>679</v>
      </c>
      <c r="C2386" t="str">
        <f>IF(ISERROR(VLOOKUP(B2386,'Country category'!$A$3:$A$50,1,FALSE)),"non-SSA","sub-Saharan Africa")</f>
        <v>non-SSA</v>
      </c>
      <c r="D2386">
        <v>2009</v>
      </c>
      <c r="E2386">
        <v>82</v>
      </c>
    </row>
    <row r="2387" spans="1:5" hidden="1">
      <c r="A2387" t="s">
        <v>931</v>
      </c>
      <c r="B2387" t="s">
        <v>679</v>
      </c>
      <c r="C2387" t="str">
        <f>IF(ISERROR(VLOOKUP(B2387,'Country category'!$A$3:$A$50,1,FALSE)),"non-SSA","sub-Saharan Africa")</f>
        <v>non-SSA</v>
      </c>
      <c r="D2387">
        <v>2010</v>
      </c>
      <c r="E2387">
        <v>81.8</v>
      </c>
    </row>
    <row r="2388" spans="1:5" hidden="1">
      <c r="A2388" t="s">
        <v>931</v>
      </c>
      <c r="B2388" t="s">
        <v>679</v>
      </c>
      <c r="C2388" t="str">
        <f>IF(ISERROR(VLOOKUP(B2388,'Country category'!$A$3:$A$50,1,FALSE)),"non-SSA","sub-Saharan Africa")</f>
        <v>non-SSA</v>
      </c>
      <c r="D2388">
        <v>2011</v>
      </c>
      <c r="E2388">
        <v>81.099999999999994</v>
      </c>
    </row>
    <row r="2389" spans="1:5" hidden="1">
      <c r="A2389" t="s">
        <v>931</v>
      </c>
      <c r="B2389" t="s">
        <v>679</v>
      </c>
      <c r="C2389" t="str">
        <f>IF(ISERROR(VLOOKUP(B2389,'Country category'!$A$3:$A$50,1,FALSE)),"non-SSA","sub-Saharan Africa")</f>
        <v>non-SSA</v>
      </c>
      <c r="D2389">
        <v>2012</v>
      </c>
      <c r="E2389">
        <v>81.099999999999994</v>
      </c>
    </row>
    <row r="2390" spans="1:5" hidden="1">
      <c r="A2390" t="s">
        <v>931</v>
      </c>
      <c r="B2390" t="s">
        <v>679</v>
      </c>
      <c r="C2390" t="str">
        <f>IF(ISERROR(VLOOKUP(B2390,'Country category'!$A$3:$A$50,1,FALSE)),"non-SSA","sub-Saharan Africa")</f>
        <v>non-SSA</v>
      </c>
      <c r="D2390">
        <v>2013</v>
      </c>
      <c r="E2390">
        <v>81.099999999999994</v>
      </c>
    </row>
    <row r="2391" spans="1:5" hidden="1">
      <c r="A2391" t="s">
        <v>931</v>
      </c>
      <c r="B2391" t="s">
        <v>679</v>
      </c>
      <c r="C2391" t="str">
        <f>IF(ISERROR(VLOOKUP(B2391,'Country category'!$A$3:$A$50,1,FALSE)),"non-SSA","sub-Saharan Africa")</f>
        <v>non-SSA</v>
      </c>
      <c r="D2391">
        <v>2014</v>
      </c>
      <c r="E2391">
        <v>81.099999999999994</v>
      </c>
    </row>
    <row r="2392" spans="1:5" hidden="1">
      <c r="A2392" t="s">
        <v>931</v>
      </c>
      <c r="B2392" t="s">
        <v>679</v>
      </c>
      <c r="C2392" t="str">
        <f>IF(ISERROR(VLOOKUP(B2392,'Country category'!$A$3:$A$50,1,FALSE)),"non-SSA","sub-Saharan Africa")</f>
        <v>non-SSA</v>
      </c>
      <c r="D2392">
        <v>2015</v>
      </c>
      <c r="E2392">
        <v>80.5</v>
      </c>
    </row>
    <row r="2393" spans="1:5" hidden="1">
      <c r="A2393" t="s">
        <v>931</v>
      </c>
      <c r="B2393" t="s">
        <v>679</v>
      </c>
      <c r="C2393" t="str">
        <f>IF(ISERROR(VLOOKUP(B2393,'Country category'!$A$3:$A$50,1,FALSE)),"non-SSA","sub-Saharan Africa")</f>
        <v>non-SSA</v>
      </c>
      <c r="D2393">
        <v>2016</v>
      </c>
      <c r="E2393">
        <v>79.800000000000011</v>
      </c>
    </row>
    <row r="2394" spans="1:5" hidden="1">
      <c r="A2394" t="s">
        <v>931</v>
      </c>
      <c r="B2394" t="s">
        <v>679</v>
      </c>
      <c r="C2394" t="str">
        <f>IF(ISERROR(VLOOKUP(B2394,'Country category'!$A$3:$A$50,1,FALSE)),"non-SSA","sub-Saharan Africa")</f>
        <v>non-SSA</v>
      </c>
      <c r="D2394">
        <v>2017</v>
      </c>
      <c r="E2394">
        <v>79.800000000000011</v>
      </c>
    </row>
    <row r="2395" spans="1:5" hidden="1">
      <c r="A2395" t="s">
        <v>931</v>
      </c>
      <c r="B2395" t="s">
        <v>679</v>
      </c>
      <c r="C2395" t="str">
        <f>IF(ISERROR(VLOOKUP(B2395,'Country category'!$A$3:$A$50,1,FALSE)),"non-SSA","sub-Saharan Africa")</f>
        <v>non-SSA</v>
      </c>
      <c r="D2395">
        <v>2018</v>
      </c>
      <c r="E2395">
        <v>79.599999999999994</v>
      </c>
    </row>
    <row r="2396" spans="1:5" hidden="1">
      <c r="A2396" t="s">
        <v>931</v>
      </c>
      <c r="B2396" t="s">
        <v>679</v>
      </c>
      <c r="C2396" t="str">
        <f>IF(ISERROR(VLOOKUP(B2396,'Country category'!$A$3:$A$50,1,FALSE)),"non-SSA","sub-Saharan Africa")</f>
        <v>non-SSA</v>
      </c>
      <c r="D2396">
        <v>2019</v>
      </c>
      <c r="E2396">
        <v>79.599999999999994</v>
      </c>
    </row>
    <row r="2397" spans="1:5" hidden="1">
      <c r="A2397" t="s">
        <v>931</v>
      </c>
      <c r="B2397" t="s">
        <v>679</v>
      </c>
      <c r="C2397" t="str">
        <f>IF(ISERROR(VLOOKUP(B2397,'Country category'!$A$3:$A$50,1,FALSE)),"non-SSA","sub-Saharan Africa")</f>
        <v>non-SSA</v>
      </c>
      <c r="D2397">
        <v>2020</v>
      </c>
      <c r="E2397">
        <v>79.2</v>
      </c>
    </row>
    <row r="2398" spans="1:5" hidden="1">
      <c r="A2398" t="s">
        <v>932</v>
      </c>
      <c r="B2398" t="s">
        <v>677</v>
      </c>
      <c r="C2398" t="str">
        <f>IF(ISERROR(VLOOKUP(B2398,'Country category'!$A$3:$A$50,1,FALSE)),"non-SSA","sub-Saharan Africa")</f>
        <v>non-SSA</v>
      </c>
      <c r="D2398">
        <v>2006</v>
      </c>
      <c r="E2398">
        <v>79.599999999999994</v>
      </c>
    </row>
    <row r="2399" spans="1:5" hidden="1">
      <c r="A2399" t="s">
        <v>932</v>
      </c>
      <c r="B2399" t="s">
        <v>677</v>
      </c>
      <c r="C2399" t="str">
        <f>IF(ISERROR(VLOOKUP(B2399,'Country category'!$A$3:$A$50,1,FALSE)),"non-SSA","sub-Saharan Africa")</f>
        <v>non-SSA</v>
      </c>
      <c r="D2399">
        <v>2007</v>
      </c>
      <c r="E2399">
        <v>80.2</v>
      </c>
    </row>
    <row r="2400" spans="1:5" hidden="1">
      <c r="A2400" t="s">
        <v>932</v>
      </c>
      <c r="B2400" t="s">
        <v>677</v>
      </c>
      <c r="C2400" t="str">
        <f>IF(ISERROR(VLOOKUP(B2400,'Country category'!$A$3:$A$50,1,FALSE)),"non-SSA","sub-Saharan Africa")</f>
        <v>non-SSA</v>
      </c>
      <c r="D2400">
        <v>2008</v>
      </c>
      <c r="E2400">
        <v>80.8</v>
      </c>
    </row>
    <row r="2401" spans="1:5" hidden="1">
      <c r="A2401" t="s">
        <v>932</v>
      </c>
      <c r="B2401" t="s">
        <v>677</v>
      </c>
      <c r="C2401" t="str">
        <f>IF(ISERROR(VLOOKUP(B2401,'Country category'!$A$3:$A$50,1,FALSE)),"non-SSA","sub-Saharan Africa")</f>
        <v>non-SSA</v>
      </c>
      <c r="D2401">
        <v>2009</v>
      </c>
      <c r="E2401">
        <v>80.900000000000006</v>
      </c>
    </row>
    <row r="2402" spans="1:5" hidden="1">
      <c r="A2402" t="s">
        <v>932</v>
      </c>
      <c r="B2402" t="s">
        <v>677</v>
      </c>
      <c r="C2402" t="str">
        <f>IF(ISERROR(VLOOKUP(B2402,'Country category'!$A$3:$A$50,1,FALSE)),"non-SSA","sub-Saharan Africa")</f>
        <v>non-SSA</v>
      </c>
      <c r="D2402">
        <v>2010</v>
      </c>
      <c r="E2402">
        <v>81</v>
      </c>
    </row>
    <row r="2403" spans="1:5" hidden="1">
      <c r="A2403" t="s">
        <v>932</v>
      </c>
      <c r="B2403" t="s">
        <v>677</v>
      </c>
      <c r="C2403" t="str">
        <f>IF(ISERROR(VLOOKUP(B2403,'Country category'!$A$3:$A$50,1,FALSE)),"non-SSA","sub-Saharan Africa")</f>
        <v>non-SSA</v>
      </c>
      <c r="D2403">
        <v>2011</v>
      </c>
      <c r="E2403">
        <v>81.7</v>
      </c>
    </row>
    <row r="2404" spans="1:5" hidden="1">
      <c r="A2404" t="s">
        <v>932</v>
      </c>
      <c r="B2404" t="s">
        <v>677</v>
      </c>
      <c r="C2404" t="str">
        <f>IF(ISERROR(VLOOKUP(B2404,'Country category'!$A$3:$A$50,1,FALSE)),"non-SSA","sub-Saharan Africa")</f>
        <v>non-SSA</v>
      </c>
      <c r="D2404">
        <v>2012</v>
      </c>
      <c r="E2404">
        <v>81.7</v>
      </c>
    </row>
    <row r="2405" spans="1:5" hidden="1">
      <c r="A2405" t="s">
        <v>932</v>
      </c>
      <c r="B2405" t="s">
        <v>677</v>
      </c>
      <c r="C2405" t="str">
        <f>IF(ISERROR(VLOOKUP(B2405,'Country category'!$A$3:$A$50,1,FALSE)),"non-SSA","sub-Saharan Africa")</f>
        <v>non-SSA</v>
      </c>
      <c r="D2405">
        <v>2013</v>
      </c>
      <c r="E2405">
        <v>81.7</v>
      </c>
    </row>
    <row r="2406" spans="1:5" hidden="1">
      <c r="A2406" t="s">
        <v>932</v>
      </c>
      <c r="B2406" t="s">
        <v>677</v>
      </c>
      <c r="C2406" t="str">
        <f>IF(ISERROR(VLOOKUP(B2406,'Country category'!$A$3:$A$50,1,FALSE)),"non-SSA","sub-Saharan Africa")</f>
        <v>non-SSA</v>
      </c>
      <c r="D2406">
        <v>2014</v>
      </c>
      <c r="E2406">
        <v>81.7</v>
      </c>
    </row>
    <row r="2407" spans="1:5" hidden="1">
      <c r="A2407" t="s">
        <v>932</v>
      </c>
      <c r="B2407" t="s">
        <v>677</v>
      </c>
      <c r="C2407" t="str">
        <f>IF(ISERROR(VLOOKUP(B2407,'Country category'!$A$3:$A$50,1,FALSE)),"non-SSA","sub-Saharan Africa")</f>
        <v>non-SSA</v>
      </c>
      <c r="D2407">
        <v>2015</v>
      </c>
      <c r="E2407">
        <v>81.7</v>
      </c>
    </row>
    <row r="2408" spans="1:5" hidden="1">
      <c r="A2408" t="s">
        <v>932</v>
      </c>
      <c r="B2408" t="s">
        <v>677</v>
      </c>
      <c r="C2408" t="str">
        <f>IF(ISERROR(VLOOKUP(B2408,'Country category'!$A$3:$A$50,1,FALSE)),"non-SSA","sub-Saharan Africa")</f>
        <v>non-SSA</v>
      </c>
      <c r="D2408">
        <v>2016</v>
      </c>
      <c r="E2408">
        <v>81.7</v>
      </c>
    </row>
    <row r="2409" spans="1:5" hidden="1">
      <c r="A2409" t="s">
        <v>932</v>
      </c>
      <c r="B2409" t="s">
        <v>677</v>
      </c>
      <c r="C2409" t="str">
        <f>IF(ISERROR(VLOOKUP(B2409,'Country category'!$A$3:$A$50,1,FALSE)),"non-SSA","sub-Saharan Africa")</f>
        <v>non-SSA</v>
      </c>
      <c r="D2409">
        <v>2017</v>
      </c>
      <c r="E2409">
        <v>81.199999999999989</v>
      </c>
    </row>
    <row r="2410" spans="1:5" hidden="1">
      <c r="A2410" t="s">
        <v>932</v>
      </c>
      <c r="B2410" t="s">
        <v>677</v>
      </c>
      <c r="C2410" t="str">
        <f>IF(ISERROR(VLOOKUP(B2410,'Country category'!$A$3:$A$50,1,FALSE)),"non-SSA","sub-Saharan Africa")</f>
        <v>non-SSA</v>
      </c>
      <c r="D2410">
        <v>2018</v>
      </c>
      <c r="E2410">
        <v>83.800000000000011</v>
      </c>
    </row>
    <row r="2411" spans="1:5" hidden="1">
      <c r="A2411" t="s">
        <v>932</v>
      </c>
      <c r="B2411" t="s">
        <v>677</v>
      </c>
      <c r="C2411" t="str">
        <f>IF(ISERROR(VLOOKUP(B2411,'Country category'!$A$3:$A$50,1,FALSE)),"non-SSA","sub-Saharan Africa")</f>
        <v>non-SSA</v>
      </c>
      <c r="D2411">
        <v>2019</v>
      </c>
      <c r="E2411">
        <v>83.800000000000011</v>
      </c>
    </row>
    <row r="2412" spans="1:5" hidden="1">
      <c r="A2412" t="s">
        <v>932</v>
      </c>
      <c r="B2412" t="s">
        <v>677</v>
      </c>
      <c r="C2412" t="str">
        <f>IF(ISERROR(VLOOKUP(B2412,'Country category'!$A$3:$A$50,1,FALSE)),"non-SSA","sub-Saharan Africa")</f>
        <v>non-SSA</v>
      </c>
      <c r="D2412">
        <v>2020</v>
      </c>
      <c r="E2412">
        <v>86.1</v>
      </c>
    </row>
    <row r="2413" spans="1:5" hidden="1">
      <c r="A2413" t="s">
        <v>933</v>
      </c>
      <c r="B2413" t="s">
        <v>681</v>
      </c>
      <c r="C2413" t="str">
        <f>IF(ISERROR(VLOOKUP(B2413,'Country category'!$A$3:$A$50,1,FALSE)),"non-SSA","sub-Saharan Africa")</f>
        <v>non-SSA</v>
      </c>
      <c r="D2413">
        <v>2006</v>
      </c>
      <c r="E2413">
        <v>18.5</v>
      </c>
    </row>
    <row r="2414" spans="1:5" hidden="1">
      <c r="A2414" t="s">
        <v>933</v>
      </c>
      <c r="B2414" t="s">
        <v>681</v>
      </c>
      <c r="C2414" t="str">
        <f>IF(ISERROR(VLOOKUP(B2414,'Country category'!$A$3:$A$50,1,FALSE)),"non-SSA","sub-Saharan Africa")</f>
        <v>non-SSA</v>
      </c>
      <c r="D2414">
        <v>2007</v>
      </c>
      <c r="E2414">
        <v>17.95</v>
      </c>
    </row>
    <row r="2415" spans="1:5" hidden="1">
      <c r="A2415" t="s">
        <v>933</v>
      </c>
      <c r="B2415" t="s">
        <v>681</v>
      </c>
      <c r="C2415" t="str">
        <f>IF(ISERROR(VLOOKUP(B2415,'Country category'!$A$3:$A$50,1,FALSE)),"non-SSA","sub-Saharan Africa")</f>
        <v>non-SSA</v>
      </c>
      <c r="D2415">
        <v>2008</v>
      </c>
      <c r="E2415">
        <v>17.399999999999999</v>
      </c>
    </row>
    <row r="2416" spans="1:5" hidden="1">
      <c r="A2416" t="s">
        <v>933</v>
      </c>
      <c r="B2416" t="s">
        <v>681</v>
      </c>
      <c r="C2416" t="str">
        <f>IF(ISERROR(VLOOKUP(B2416,'Country category'!$A$3:$A$50,1,FALSE)),"non-SSA","sub-Saharan Africa")</f>
        <v>non-SSA</v>
      </c>
      <c r="D2416">
        <v>2009</v>
      </c>
      <c r="E2416">
        <v>17.399999999999999</v>
      </c>
    </row>
    <row r="2417" spans="1:5" hidden="1">
      <c r="A2417" t="s">
        <v>933</v>
      </c>
      <c r="B2417" t="s">
        <v>681</v>
      </c>
      <c r="C2417" t="str">
        <f>IF(ISERROR(VLOOKUP(B2417,'Country category'!$A$3:$A$50,1,FALSE)),"non-SSA","sub-Saharan Africa")</f>
        <v>non-SSA</v>
      </c>
      <c r="D2417">
        <v>2010</v>
      </c>
      <c r="E2417">
        <v>17.399999999999999</v>
      </c>
    </row>
    <row r="2418" spans="1:5" hidden="1">
      <c r="A2418" t="s">
        <v>933</v>
      </c>
      <c r="B2418" t="s">
        <v>681</v>
      </c>
      <c r="C2418" t="str">
        <f>IF(ISERROR(VLOOKUP(B2418,'Country category'!$A$3:$A$50,1,FALSE)),"non-SSA","sub-Saharan Africa")</f>
        <v>non-SSA</v>
      </c>
      <c r="D2418">
        <v>2011</v>
      </c>
      <c r="E2418">
        <v>17.399999999999999</v>
      </c>
    </row>
    <row r="2419" spans="1:5" hidden="1">
      <c r="A2419" t="s">
        <v>933</v>
      </c>
      <c r="B2419" t="s">
        <v>681</v>
      </c>
      <c r="C2419" t="str">
        <f>IF(ISERROR(VLOOKUP(B2419,'Country category'!$A$3:$A$50,1,FALSE)),"non-SSA","sub-Saharan Africa")</f>
        <v>non-SSA</v>
      </c>
      <c r="D2419">
        <v>2012</v>
      </c>
      <c r="E2419">
        <v>17.2</v>
      </c>
    </row>
    <row r="2420" spans="1:5" hidden="1">
      <c r="A2420" t="s">
        <v>933</v>
      </c>
      <c r="B2420" t="s">
        <v>681</v>
      </c>
      <c r="C2420" t="str">
        <f>IF(ISERROR(VLOOKUP(B2420,'Country category'!$A$3:$A$50,1,FALSE)),"non-SSA","sub-Saharan Africa")</f>
        <v>non-SSA</v>
      </c>
      <c r="D2420">
        <v>2013</v>
      </c>
      <c r="E2420">
        <v>17.2</v>
      </c>
    </row>
    <row r="2421" spans="1:5" hidden="1">
      <c r="A2421" t="s">
        <v>933</v>
      </c>
      <c r="B2421" t="s">
        <v>681</v>
      </c>
      <c r="C2421" t="str">
        <f>IF(ISERROR(VLOOKUP(B2421,'Country category'!$A$3:$A$50,1,FALSE)),"non-SSA","sub-Saharan Africa")</f>
        <v>non-SSA</v>
      </c>
      <c r="D2421">
        <v>2014</v>
      </c>
      <c r="E2421">
        <v>24.5</v>
      </c>
    </row>
    <row r="2422" spans="1:5" hidden="1">
      <c r="A2422" t="s">
        <v>933</v>
      </c>
      <c r="B2422" t="s">
        <v>681</v>
      </c>
      <c r="C2422" t="str">
        <f>IF(ISERROR(VLOOKUP(B2422,'Country category'!$A$3:$A$50,1,FALSE)),"non-SSA","sub-Saharan Africa")</f>
        <v>non-SSA</v>
      </c>
      <c r="D2422">
        <v>2015</v>
      </c>
      <c r="E2422">
        <v>19.5</v>
      </c>
    </row>
    <row r="2423" spans="1:5" hidden="1">
      <c r="A2423" t="s">
        <v>933</v>
      </c>
      <c r="B2423" t="s">
        <v>681</v>
      </c>
      <c r="C2423" t="str">
        <f>IF(ISERROR(VLOOKUP(B2423,'Country category'!$A$3:$A$50,1,FALSE)),"non-SSA","sub-Saharan Africa")</f>
        <v>non-SSA</v>
      </c>
      <c r="D2423">
        <v>2016</v>
      </c>
      <c r="E2423">
        <v>19.5</v>
      </c>
    </row>
    <row r="2424" spans="1:5" hidden="1">
      <c r="A2424" t="s">
        <v>933</v>
      </c>
      <c r="B2424" t="s">
        <v>681</v>
      </c>
      <c r="C2424" t="str">
        <f>IF(ISERROR(VLOOKUP(B2424,'Country category'!$A$3:$A$50,1,FALSE)),"non-SSA","sub-Saharan Africa")</f>
        <v>non-SSA</v>
      </c>
      <c r="D2424">
        <v>2017</v>
      </c>
      <c r="E2424">
        <v>19.5</v>
      </c>
    </row>
    <row r="2425" spans="1:5" hidden="1">
      <c r="A2425" t="s">
        <v>933</v>
      </c>
      <c r="B2425" t="s">
        <v>681</v>
      </c>
      <c r="C2425" t="str">
        <f>IF(ISERROR(VLOOKUP(B2425,'Country category'!$A$3:$A$50,1,FALSE)),"non-SSA","sub-Saharan Africa")</f>
        <v>non-SSA</v>
      </c>
      <c r="D2425">
        <v>2018</v>
      </c>
      <c r="E2425">
        <v>20.100000000000001</v>
      </c>
    </row>
    <row r="2426" spans="1:5" hidden="1">
      <c r="A2426" t="s">
        <v>933</v>
      </c>
      <c r="B2426" t="s">
        <v>681</v>
      </c>
      <c r="C2426" t="str">
        <f>IF(ISERROR(VLOOKUP(B2426,'Country category'!$A$3:$A$50,1,FALSE)),"non-SSA","sub-Saharan Africa")</f>
        <v>non-SSA</v>
      </c>
      <c r="D2426">
        <v>2019</v>
      </c>
      <c r="E2426">
        <v>20.100000000000001</v>
      </c>
    </row>
    <row r="2427" spans="1:5" hidden="1">
      <c r="A2427" t="s">
        <v>933</v>
      </c>
      <c r="B2427" t="s">
        <v>681</v>
      </c>
      <c r="C2427" t="str">
        <f>IF(ISERROR(VLOOKUP(B2427,'Country category'!$A$3:$A$50,1,FALSE)),"non-SSA","sub-Saharan Africa")</f>
        <v>non-SSA</v>
      </c>
      <c r="D2427">
        <v>2020</v>
      </c>
      <c r="E2427">
        <v>21.2</v>
      </c>
    </row>
    <row r="2428" spans="1:5" hidden="1">
      <c r="A2428" t="s">
        <v>934</v>
      </c>
      <c r="B2428" t="s">
        <v>935</v>
      </c>
      <c r="C2428" t="str">
        <f>IF(ISERROR(VLOOKUP(B2428,'Country category'!$A$3:$A$50,1,FALSE)),"non-SSA","sub-Saharan Africa")</f>
        <v>non-SSA</v>
      </c>
      <c r="D2428">
        <v>2006</v>
      </c>
      <c r="E2428">
        <v>54.2</v>
      </c>
    </row>
    <row r="2429" spans="1:5" hidden="1">
      <c r="A2429" t="s">
        <v>934</v>
      </c>
      <c r="B2429" t="s">
        <v>935</v>
      </c>
      <c r="C2429" t="str">
        <f>IF(ISERROR(VLOOKUP(B2429,'Country category'!$A$3:$A$50,1,FALSE)),"non-SSA","sub-Saharan Africa")</f>
        <v>non-SSA</v>
      </c>
      <c r="D2429">
        <v>2007</v>
      </c>
      <c r="E2429">
        <v>53.8</v>
      </c>
    </row>
    <row r="2430" spans="1:5" hidden="1">
      <c r="A2430" t="s">
        <v>934</v>
      </c>
      <c r="B2430" t="s">
        <v>935</v>
      </c>
      <c r="C2430" t="str">
        <f>IF(ISERROR(VLOOKUP(B2430,'Country category'!$A$3:$A$50,1,FALSE)),"non-SSA","sub-Saharan Africa")</f>
        <v>non-SSA</v>
      </c>
      <c r="D2430">
        <v>2008</v>
      </c>
      <c r="E2430">
        <v>53.4</v>
      </c>
    </row>
    <row r="2431" spans="1:5" hidden="1">
      <c r="A2431" t="s">
        <v>934</v>
      </c>
      <c r="B2431" t="s">
        <v>935</v>
      </c>
      <c r="C2431" t="str">
        <f>IF(ISERROR(VLOOKUP(B2431,'Country category'!$A$3:$A$50,1,FALSE)),"non-SSA","sub-Saharan Africa")</f>
        <v>non-SSA</v>
      </c>
      <c r="D2431">
        <v>2009</v>
      </c>
      <c r="E2431">
        <v>52.6</v>
      </c>
    </row>
    <row r="2432" spans="1:5" hidden="1">
      <c r="A2432" t="s">
        <v>934</v>
      </c>
      <c r="B2432" t="s">
        <v>935</v>
      </c>
      <c r="C2432" t="str">
        <f>IF(ISERROR(VLOOKUP(B2432,'Country category'!$A$3:$A$50,1,FALSE)),"non-SSA","sub-Saharan Africa")</f>
        <v>non-SSA</v>
      </c>
      <c r="D2432">
        <v>2010</v>
      </c>
      <c r="E2432">
        <v>51.8</v>
      </c>
    </row>
    <row r="2433" spans="1:5" hidden="1">
      <c r="A2433" t="s">
        <v>934</v>
      </c>
      <c r="B2433" t="s">
        <v>935</v>
      </c>
      <c r="C2433" t="str">
        <f>IF(ISERROR(VLOOKUP(B2433,'Country category'!$A$3:$A$50,1,FALSE)),"non-SSA","sub-Saharan Africa")</f>
        <v>non-SSA</v>
      </c>
      <c r="D2433">
        <v>2011</v>
      </c>
      <c r="E2433">
        <v>50.8</v>
      </c>
    </row>
    <row r="2434" spans="1:5" hidden="1">
      <c r="A2434" t="s">
        <v>934</v>
      </c>
      <c r="B2434" t="s">
        <v>935</v>
      </c>
      <c r="C2434" t="str">
        <f>IF(ISERROR(VLOOKUP(B2434,'Country category'!$A$3:$A$50,1,FALSE)),"non-SSA","sub-Saharan Africa")</f>
        <v>non-SSA</v>
      </c>
      <c r="D2434">
        <v>2012</v>
      </c>
      <c r="E2434">
        <v>51.5</v>
      </c>
    </row>
    <row r="2435" spans="1:5" hidden="1">
      <c r="A2435" t="s">
        <v>934</v>
      </c>
      <c r="B2435" t="s">
        <v>935</v>
      </c>
      <c r="C2435" t="str">
        <f>IF(ISERROR(VLOOKUP(B2435,'Country category'!$A$3:$A$50,1,FALSE)),"non-SSA","sub-Saharan Africa")</f>
        <v>non-SSA</v>
      </c>
      <c r="D2435">
        <v>2013</v>
      </c>
      <c r="E2435">
        <v>50.7</v>
      </c>
    </row>
    <row r="2436" spans="1:5" hidden="1">
      <c r="A2436" t="s">
        <v>934</v>
      </c>
      <c r="B2436" t="s">
        <v>935</v>
      </c>
      <c r="C2436" t="str">
        <f>IF(ISERROR(VLOOKUP(B2436,'Country category'!$A$3:$A$50,1,FALSE)),"non-SSA","sub-Saharan Africa")</f>
        <v>non-SSA</v>
      </c>
      <c r="D2436">
        <v>2014</v>
      </c>
      <c r="E2436">
        <v>50.7</v>
      </c>
    </row>
    <row r="2437" spans="1:5" hidden="1">
      <c r="A2437" t="s">
        <v>934</v>
      </c>
      <c r="B2437" t="s">
        <v>935</v>
      </c>
      <c r="C2437" t="str">
        <f>IF(ISERROR(VLOOKUP(B2437,'Country category'!$A$3:$A$50,1,FALSE)),"non-SSA","sub-Saharan Africa")</f>
        <v>non-SSA</v>
      </c>
      <c r="D2437">
        <v>2015</v>
      </c>
      <c r="E2437">
        <v>50</v>
      </c>
    </row>
    <row r="2438" spans="1:5" hidden="1">
      <c r="A2438" t="s">
        <v>934</v>
      </c>
      <c r="B2438" t="s">
        <v>935</v>
      </c>
      <c r="C2438" t="str">
        <f>IF(ISERROR(VLOOKUP(B2438,'Country category'!$A$3:$A$50,1,FALSE)),"non-SSA","sub-Saharan Africa")</f>
        <v>non-SSA</v>
      </c>
      <c r="D2438">
        <v>2016</v>
      </c>
      <c r="E2438">
        <v>46.8</v>
      </c>
    </row>
    <row r="2439" spans="1:5" hidden="1">
      <c r="A2439" t="s">
        <v>934</v>
      </c>
      <c r="B2439" t="s">
        <v>935</v>
      </c>
      <c r="C2439" t="str">
        <f>IF(ISERROR(VLOOKUP(B2439,'Country category'!$A$3:$A$50,1,FALSE)),"non-SSA","sub-Saharan Africa")</f>
        <v>non-SSA</v>
      </c>
      <c r="D2439">
        <v>2017</v>
      </c>
      <c r="E2439">
        <v>38.700000000000003</v>
      </c>
    </row>
    <row r="2440" spans="1:5" hidden="1">
      <c r="A2440" t="s">
        <v>934</v>
      </c>
      <c r="B2440" t="s">
        <v>935</v>
      </c>
      <c r="C2440" t="str">
        <f>IF(ISERROR(VLOOKUP(B2440,'Country category'!$A$3:$A$50,1,FALSE)),"non-SSA","sub-Saharan Africa")</f>
        <v>non-SSA</v>
      </c>
      <c r="D2440">
        <v>2018</v>
      </c>
      <c r="E2440">
        <v>31.6</v>
      </c>
    </row>
    <row r="2441" spans="1:5" hidden="1">
      <c r="A2441" t="s">
        <v>934</v>
      </c>
      <c r="B2441" t="s">
        <v>935</v>
      </c>
      <c r="C2441" t="str">
        <f>IF(ISERROR(VLOOKUP(B2441,'Country category'!$A$3:$A$50,1,FALSE)),"non-SSA","sub-Saharan Africa")</f>
        <v>non-SSA</v>
      </c>
      <c r="D2441">
        <v>2019</v>
      </c>
      <c r="E2441">
        <v>28.8</v>
      </c>
    </row>
    <row r="2442" spans="1:5" hidden="1">
      <c r="A2442" t="s">
        <v>934</v>
      </c>
      <c r="B2442" t="s">
        <v>935</v>
      </c>
      <c r="C2442" t="str">
        <f>IF(ISERROR(VLOOKUP(B2442,'Country category'!$A$3:$A$50,1,FALSE)),"non-SSA","sub-Saharan Africa")</f>
        <v>non-SSA</v>
      </c>
      <c r="D2442">
        <v>2020</v>
      </c>
      <c r="E2442">
        <v>27.6</v>
      </c>
    </row>
    <row r="2443" spans="1:5" hidden="1">
      <c r="A2443" t="s">
        <v>936</v>
      </c>
      <c r="B2443" t="s">
        <v>691</v>
      </c>
      <c r="C2443" t="str">
        <f>IF(ISERROR(VLOOKUP(B2443,'Country category'!$A$3:$A$50,1,FALSE)),"non-SSA","sub-Saharan Africa")</f>
        <v>non-SSA</v>
      </c>
      <c r="D2443">
        <v>2006</v>
      </c>
      <c r="E2443">
        <v>27.5</v>
      </c>
    </row>
    <row r="2444" spans="1:5" hidden="1">
      <c r="A2444" t="s">
        <v>936</v>
      </c>
      <c r="B2444" t="s">
        <v>691</v>
      </c>
      <c r="C2444" t="str">
        <f>IF(ISERROR(VLOOKUP(B2444,'Country category'!$A$3:$A$50,1,FALSE)),"non-SSA","sub-Saharan Africa")</f>
        <v>non-SSA</v>
      </c>
      <c r="D2444">
        <v>2007</v>
      </c>
      <c r="E2444">
        <v>26.4</v>
      </c>
    </row>
    <row r="2445" spans="1:5" hidden="1">
      <c r="A2445" t="s">
        <v>936</v>
      </c>
      <c r="B2445" t="s">
        <v>691</v>
      </c>
      <c r="C2445" t="str">
        <f>IF(ISERROR(VLOOKUP(B2445,'Country category'!$A$3:$A$50,1,FALSE)),"non-SSA","sub-Saharan Africa")</f>
        <v>non-SSA</v>
      </c>
      <c r="D2445">
        <v>2008</v>
      </c>
      <c r="E2445">
        <v>25.3</v>
      </c>
    </row>
    <row r="2446" spans="1:5" hidden="1">
      <c r="A2446" t="s">
        <v>936</v>
      </c>
      <c r="B2446" t="s">
        <v>691</v>
      </c>
      <c r="C2446" t="str">
        <f>IF(ISERROR(VLOOKUP(B2446,'Country category'!$A$3:$A$50,1,FALSE)),"non-SSA","sub-Saharan Africa")</f>
        <v>non-SSA</v>
      </c>
      <c r="D2446">
        <v>2009</v>
      </c>
      <c r="E2446">
        <v>27.35</v>
      </c>
    </row>
    <row r="2447" spans="1:5" hidden="1">
      <c r="A2447" t="s">
        <v>936</v>
      </c>
      <c r="B2447" t="s">
        <v>691</v>
      </c>
      <c r="C2447" t="str">
        <f>IF(ISERROR(VLOOKUP(B2447,'Country category'!$A$3:$A$50,1,FALSE)),"non-SSA","sub-Saharan Africa")</f>
        <v>non-SSA</v>
      </c>
      <c r="D2447">
        <v>2010</v>
      </c>
      <c r="E2447">
        <v>29.4</v>
      </c>
    </row>
    <row r="2448" spans="1:5" hidden="1">
      <c r="A2448" t="s">
        <v>936</v>
      </c>
      <c r="B2448" t="s">
        <v>691</v>
      </c>
      <c r="C2448" t="str">
        <f>IF(ISERROR(VLOOKUP(B2448,'Country category'!$A$3:$A$50,1,FALSE)),"non-SSA","sub-Saharan Africa")</f>
        <v>non-SSA</v>
      </c>
      <c r="D2448">
        <v>2011</v>
      </c>
      <c r="E2448">
        <v>29.6</v>
      </c>
    </row>
    <row r="2449" spans="1:5" hidden="1">
      <c r="A2449" t="s">
        <v>936</v>
      </c>
      <c r="B2449" t="s">
        <v>691</v>
      </c>
      <c r="C2449" t="str">
        <f>IF(ISERROR(VLOOKUP(B2449,'Country category'!$A$3:$A$50,1,FALSE)),"non-SSA","sub-Saharan Africa")</f>
        <v>non-SSA</v>
      </c>
      <c r="D2449">
        <v>2012</v>
      </c>
      <c r="E2449">
        <v>28.9</v>
      </c>
    </row>
    <row r="2450" spans="1:5" hidden="1">
      <c r="A2450" t="s">
        <v>936</v>
      </c>
      <c r="B2450" t="s">
        <v>691</v>
      </c>
      <c r="C2450" t="str">
        <f>IF(ISERROR(VLOOKUP(B2450,'Country category'!$A$3:$A$50,1,FALSE)),"non-SSA","sub-Saharan Africa")</f>
        <v>non-SSA</v>
      </c>
      <c r="D2450">
        <v>2013</v>
      </c>
      <c r="E2450">
        <v>32.9</v>
      </c>
    </row>
    <row r="2451" spans="1:5" hidden="1">
      <c r="A2451" t="s">
        <v>936</v>
      </c>
      <c r="B2451" t="s">
        <v>691</v>
      </c>
      <c r="C2451" t="str">
        <f>IF(ISERROR(VLOOKUP(B2451,'Country category'!$A$3:$A$50,1,FALSE)),"non-SSA","sub-Saharan Africa")</f>
        <v>non-SSA</v>
      </c>
      <c r="D2451">
        <v>2014</v>
      </c>
      <c r="E2451">
        <v>34.1</v>
      </c>
    </row>
    <row r="2452" spans="1:5" hidden="1">
      <c r="A2452" t="s">
        <v>936</v>
      </c>
      <c r="B2452" t="s">
        <v>691</v>
      </c>
      <c r="C2452" t="str">
        <f>IF(ISERROR(VLOOKUP(B2452,'Country category'!$A$3:$A$50,1,FALSE)),"non-SSA","sub-Saharan Africa")</f>
        <v>non-SSA</v>
      </c>
      <c r="D2452">
        <v>2015</v>
      </c>
      <c r="E2452">
        <v>35.299999999999997</v>
      </c>
    </row>
    <row r="2453" spans="1:5" hidden="1">
      <c r="A2453" t="s">
        <v>936</v>
      </c>
      <c r="B2453" t="s">
        <v>691</v>
      </c>
      <c r="C2453" t="str">
        <f>IF(ISERROR(VLOOKUP(B2453,'Country category'!$A$3:$A$50,1,FALSE)),"non-SSA","sub-Saharan Africa")</f>
        <v>non-SSA</v>
      </c>
      <c r="D2453">
        <v>2016</v>
      </c>
      <c r="E2453">
        <v>33.799999999999997</v>
      </c>
    </row>
    <row r="2454" spans="1:5" hidden="1">
      <c r="A2454" t="s">
        <v>936</v>
      </c>
      <c r="B2454" t="s">
        <v>691</v>
      </c>
      <c r="C2454" t="str">
        <f>IF(ISERROR(VLOOKUP(B2454,'Country category'!$A$3:$A$50,1,FALSE)),"non-SSA","sub-Saharan Africa")</f>
        <v>non-SSA</v>
      </c>
      <c r="D2454">
        <v>2017</v>
      </c>
      <c r="E2454">
        <v>30.8</v>
      </c>
    </row>
    <row r="2455" spans="1:5" hidden="1">
      <c r="A2455" t="s">
        <v>936</v>
      </c>
      <c r="B2455" t="s">
        <v>691</v>
      </c>
      <c r="C2455" t="str">
        <f>IF(ISERROR(VLOOKUP(B2455,'Country category'!$A$3:$A$50,1,FALSE)),"non-SSA","sub-Saharan Africa")</f>
        <v>non-SSA</v>
      </c>
      <c r="D2455">
        <v>2018</v>
      </c>
      <c r="E2455">
        <v>30.8</v>
      </c>
    </row>
    <row r="2456" spans="1:5" hidden="1">
      <c r="A2456" t="s">
        <v>936</v>
      </c>
      <c r="B2456" t="s">
        <v>691</v>
      </c>
      <c r="C2456" t="str">
        <f>IF(ISERROR(VLOOKUP(B2456,'Country category'!$A$3:$A$50,1,FALSE)),"non-SSA","sub-Saharan Africa")</f>
        <v>non-SSA</v>
      </c>
      <c r="D2456">
        <v>2019</v>
      </c>
      <c r="E2456">
        <v>30.8</v>
      </c>
    </row>
    <row r="2457" spans="1:5" hidden="1">
      <c r="A2457" t="s">
        <v>936</v>
      </c>
      <c r="B2457" t="s">
        <v>691</v>
      </c>
      <c r="C2457" t="str">
        <f>IF(ISERROR(VLOOKUP(B2457,'Country category'!$A$3:$A$50,1,FALSE)),"non-SSA","sub-Saharan Africa")</f>
        <v>non-SSA</v>
      </c>
      <c r="D2457">
        <v>2020</v>
      </c>
      <c r="E2457">
        <v>29.4</v>
      </c>
    </row>
    <row r="2458" spans="1:5" hidden="1">
      <c r="A2458" t="s">
        <v>937</v>
      </c>
      <c r="B2458" t="s">
        <v>938</v>
      </c>
      <c r="C2458" t="str">
        <f>IF(ISERROR(VLOOKUP(B2458,'Country category'!$A$3:$A$50,1,FALSE)),"non-SSA","sub-Saharan Africa")</f>
        <v>non-SSA</v>
      </c>
      <c r="D2458">
        <v>2006</v>
      </c>
      <c r="E2458">
        <v>29.8</v>
      </c>
    </row>
    <row r="2459" spans="1:5" hidden="1">
      <c r="A2459" t="s">
        <v>937</v>
      </c>
      <c r="B2459" t="s">
        <v>938</v>
      </c>
      <c r="C2459" t="str">
        <f>IF(ISERROR(VLOOKUP(B2459,'Country category'!$A$3:$A$50,1,FALSE)),"non-SSA","sub-Saharan Africa")</f>
        <v>non-SSA</v>
      </c>
      <c r="D2459">
        <v>2007</v>
      </c>
      <c r="E2459">
        <v>29.65</v>
      </c>
    </row>
    <row r="2460" spans="1:5" hidden="1">
      <c r="A2460" t="s">
        <v>937</v>
      </c>
      <c r="B2460" t="s">
        <v>938</v>
      </c>
      <c r="C2460" t="str">
        <f>IF(ISERROR(VLOOKUP(B2460,'Country category'!$A$3:$A$50,1,FALSE)),"non-SSA","sub-Saharan Africa")</f>
        <v>non-SSA</v>
      </c>
      <c r="D2460">
        <v>2008</v>
      </c>
      <c r="E2460">
        <v>29.5</v>
      </c>
    </row>
    <row r="2461" spans="1:5" hidden="1">
      <c r="A2461" t="s">
        <v>937</v>
      </c>
      <c r="B2461" t="s">
        <v>938</v>
      </c>
      <c r="C2461" t="str">
        <f>IF(ISERROR(VLOOKUP(B2461,'Country category'!$A$3:$A$50,1,FALSE)),"non-SSA","sub-Saharan Africa")</f>
        <v>non-SSA</v>
      </c>
      <c r="D2461">
        <v>2009</v>
      </c>
      <c r="E2461">
        <v>27.95</v>
      </c>
    </row>
    <row r="2462" spans="1:5" hidden="1">
      <c r="A2462" t="s">
        <v>937</v>
      </c>
      <c r="B2462" t="s">
        <v>938</v>
      </c>
      <c r="C2462" t="str">
        <f>IF(ISERROR(VLOOKUP(B2462,'Country category'!$A$3:$A$50,1,FALSE)),"non-SSA","sub-Saharan Africa")</f>
        <v>non-SSA</v>
      </c>
      <c r="D2462">
        <v>2010</v>
      </c>
      <c r="E2462">
        <v>26.4</v>
      </c>
    </row>
    <row r="2463" spans="1:5" hidden="1">
      <c r="A2463" t="s">
        <v>937</v>
      </c>
      <c r="B2463" t="s">
        <v>938</v>
      </c>
      <c r="C2463" t="str">
        <f>IF(ISERROR(VLOOKUP(B2463,'Country category'!$A$3:$A$50,1,FALSE)),"non-SSA","sub-Saharan Africa")</f>
        <v>non-SSA</v>
      </c>
      <c r="D2463">
        <v>2011</v>
      </c>
      <c r="E2463">
        <v>25.7</v>
      </c>
    </row>
    <row r="2464" spans="1:5" hidden="1">
      <c r="A2464" t="s">
        <v>937</v>
      </c>
      <c r="B2464" t="s">
        <v>938</v>
      </c>
      <c r="C2464" t="str">
        <f>IF(ISERROR(VLOOKUP(B2464,'Country category'!$A$3:$A$50,1,FALSE)),"non-SSA","sub-Saharan Africa")</f>
        <v>non-SSA</v>
      </c>
      <c r="D2464">
        <v>2012</v>
      </c>
      <c r="E2464">
        <v>31.2</v>
      </c>
    </row>
    <row r="2465" spans="1:5" hidden="1">
      <c r="A2465" t="s">
        <v>937</v>
      </c>
      <c r="B2465" t="s">
        <v>938</v>
      </c>
      <c r="C2465" t="str">
        <f>IF(ISERROR(VLOOKUP(B2465,'Country category'!$A$3:$A$50,1,FALSE)),"non-SSA","sub-Saharan Africa")</f>
        <v>non-SSA</v>
      </c>
      <c r="D2465">
        <v>2013</v>
      </c>
      <c r="E2465">
        <v>27.9</v>
      </c>
    </row>
    <row r="2466" spans="1:5" hidden="1">
      <c r="A2466" t="s">
        <v>937</v>
      </c>
      <c r="B2466" t="s">
        <v>938</v>
      </c>
      <c r="C2466" t="str">
        <f>IF(ISERROR(VLOOKUP(B2466,'Country category'!$A$3:$A$50,1,FALSE)),"non-SSA","sub-Saharan Africa")</f>
        <v>non-SSA</v>
      </c>
      <c r="D2466">
        <v>2014</v>
      </c>
      <c r="E2466">
        <v>27.9</v>
      </c>
    </row>
    <row r="2467" spans="1:5" hidden="1">
      <c r="A2467" t="s">
        <v>937</v>
      </c>
      <c r="B2467" t="s">
        <v>938</v>
      </c>
      <c r="C2467" t="str">
        <f>IF(ISERROR(VLOOKUP(B2467,'Country category'!$A$3:$A$50,1,FALSE)),"non-SSA","sub-Saharan Africa")</f>
        <v>non-SSA</v>
      </c>
      <c r="D2467">
        <v>2015</v>
      </c>
      <c r="E2467">
        <v>22.4</v>
      </c>
    </row>
    <row r="2468" spans="1:5" hidden="1">
      <c r="A2468" t="s">
        <v>937</v>
      </c>
      <c r="B2468" t="s">
        <v>938</v>
      </c>
      <c r="C2468" t="str">
        <f>IF(ISERROR(VLOOKUP(B2468,'Country category'!$A$3:$A$50,1,FALSE)),"non-SSA","sub-Saharan Africa")</f>
        <v>non-SSA</v>
      </c>
      <c r="D2468">
        <v>2016</v>
      </c>
      <c r="E2468">
        <v>20.7</v>
      </c>
    </row>
    <row r="2469" spans="1:5" hidden="1">
      <c r="A2469" t="s">
        <v>937</v>
      </c>
      <c r="B2469" t="s">
        <v>938</v>
      </c>
      <c r="C2469" t="str">
        <f>IF(ISERROR(VLOOKUP(B2469,'Country category'!$A$3:$A$50,1,FALSE)),"non-SSA","sub-Saharan Africa")</f>
        <v>non-SSA</v>
      </c>
      <c r="D2469">
        <v>2017</v>
      </c>
      <c r="E2469">
        <v>20.7</v>
      </c>
    </row>
    <row r="2470" spans="1:5" hidden="1">
      <c r="A2470" t="s">
        <v>937</v>
      </c>
      <c r="B2470" t="s">
        <v>938</v>
      </c>
      <c r="C2470" t="str">
        <f>IF(ISERROR(VLOOKUP(B2470,'Country category'!$A$3:$A$50,1,FALSE)),"non-SSA","sub-Saharan Africa")</f>
        <v>non-SSA</v>
      </c>
      <c r="D2470">
        <v>2018</v>
      </c>
      <c r="E2470">
        <v>19.5</v>
      </c>
    </row>
    <row r="2471" spans="1:5" hidden="1">
      <c r="A2471" t="s">
        <v>937</v>
      </c>
      <c r="B2471" t="s">
        <v>938</v>
      </c>
      <c r="C2471" t="str">
        <f>IF(ISERROR(VLOOKUP(B2471,'Country category'!$A$3:$A$50,1,FALSE)),"non-SSA","sub-Saharan Africa")</f>
        <v>non-SSA</v>
      </c>
      <c r="D2471">
        <v>2019</v>
      </c>
      <c r="E2471">
        <v>19.5</v>
      </c>
    </row>
    <row r="2472" spans="1:5" hidden="1">
      <c r="A2472" t="s">
        <v>937</v>
      </c>
      <c r="B2472" t="s">
        <v>938</v>
      </c>
      <c r="C2472" t="str">
        <f>IF(ISERROR(VLOOKUP(B2472,'Country category'!$A$3:$A$50,1,FALSE)),"non-SSA","sub-Saharan Africa")</f>
        <v>non-SSA</v>
      </c>
      <c r="D2472">
        <v>2020</v>
      </c>
      <c r="E2472">
        <v>19.5</v>
      </c>
    </row>
    <row r="2473" spans="1:5">
      <c r="A2473" t="s">
        <v>778</v>
      </c>
      <c r="B2473" t="s">
        <v>182</v>
      </c>
      <c r="C2473" t="str">
        <f>IF(ISERROR(VLOOKUP(B2473,'Country category'!$A$3:$A$50,1,FALSE)),"non-SSA","sub-Saharan Africa")</f>
        <v>sub-Saharan Africa</v>
      </c>
      <c r="D2473">
        <v>2006</v>
      </c>
      <c r="E2473">
        <v>52.5</v>
      </c>
    </row>
    <row r="2474" spans="1:5">
      <c r="A2474" t="s">
        <v>778</v>
      </c>
      <c r="B2474" t="s">
        <v>182</v>
      </c>
      <c r="C2474" t="str">
        <f>IF(ISERROR(VLOOKUP(B2474,'Country category'!$A$3:$A$50,1,FALSE)),"non-SSA","sub-Saharan Africa")</f>
        <v>sub-Saharan Africa</v>
      </c>
      <c r="D2474">
        <v>2007</v>
      </c>
      <c r="E2474">
        <v>52.5</v>
      </c>
    </row>
    <row r="2475" spans="1:5">
      <c r="A2475" t="s">
        <v>778</v>
      </c>
      <c r="B2475" t="s">
        <v>182</v>
      </c>
      <c r="C2475" t="str">
        <f>IF(ISERROR(VLOOKUP(B2475,'Country category'!$A$3:$A$50,1,FALSE)),"non-SSA","sub-Saharan Africa")</f>
        <v>sub-Saharan Africa</v>
      </c>
      <c r="D2475">
        <v>2008</v>
      </c>
      <c r="E2475">
        <v>52.5</v>
      </c>
    </row>
    <row r="2476" spans="1:5">
      <c r="A2476" t="s">
        <v>778</v>
      </c>
      <c r="B2476" t="s">
        <v>182</v>
      </c>
      <c r="C2476" t="str">
        <f>IF(ISERROR(VLOOKUP(B2476,'Country category'!$A$3:$A$50,1,FALSE)),"non-SSA","sub-Saharan Africa")</f>
        <v>sub-Saharan Africa</v>
      </c>
      <c r="D2476">
        <v>2009</v>
      </c>
      <c r="E2476">
        <v>54.65</v>
      </c>
    </row>
    <row r="2477" spans="1:5">
      <c r="A2477" t="s">
        <v>778</v>
      </c>
      <c r="B2477" t="s">
        <v>182</v>
      </c>
      <c r="C2477" t="str">
        <f>IF(ISERROR(VLOOKUP(B2477,'Country category'!$A$3:$A$50,1,FALSE)),"non-SSA","sub-Saharan Africa")</f>
        <v>sub-Saharan Africa</v>
      </c>
      <c r="D2477">
        <v>2010</v>
      </c>
      <c r="E2477">
        <v>56.8</v>
      </c>
    </row>
    <row r="2478" spans="1:5">
      <c r="A2478" t="s">
        <v>778</v>
      </c>
      <c r="B2478" t="s">
        <v>182</v>
      </c>
      <c r="C2478" t="str">
        <f>IF(ISERROR(VLOOKUP(B2478,'Country category'!$A$3:$A$50,1,FALSE)),"non-SSA","sub-Saharan Africa")</f>
        <v>sub-Saharan Africa</v>
      </c>
      <c r="D2478">
        <v>2011</v>
      </c>
      <c r="E2478">
        <v>61.900000000000013</v>
      </c>
    </row>
    <row r="2479" spans="1:5">
      <c r="A2479" t="s">
        <v>778</v>
      </c>
      <c r="B2479" t="s">
        <v>182</v>
      </c>
      <c r="C2479" t="str">
        <f>IF(ISERROR(VLOOKUP(B2479,'Country category'!$A$3:$A$50,1,FALSE)),"non-SSA","sub-Saharan Africa")</f>
        <v>sub-Saharan Africa</v>
      </c>
      <c r="D2479">
        <v>2012</v>
      </c>
      <c r="E2479">
        <v>62.599999999999987</v>
      </c>
    </row>
    <row r="2480" spans="1:5">
      <c r="A2480" t="s">
        <v>778</v>
      </c>
      <c r="B2480" t="s">
        <v>182</v>
      </c>
      <c r="C2480" t="str">
        <f>IF(ISERROR(VLOOKUP(B2480,'Country category'!$A$3:$A$50,1,FALSE)),"non-SSA","sub-Saharan Africa")</f>
        <v>sub-Saharan Africa</v>
      </c>
      <c r="D2480">
        <v>2013</v>
      </c>
      <c r="E2480">
        <v>62.599999999999987</v>
      </c>
    </row>
    <row r="2481" spans="1:5">
      <c r="A2481" t="s">
        <v>778</v>
      </c>
      <c r="B2481" t="s">
        <v>182</v>
      </c>
      <c r="C2481" t="str">
        <f>IF(ISERROR(VLOOKUP(B2481,'Country category'!$A$3:$A$50,1,FALSE)),"non-SSA","sub-Saharan Africa")</f>
        <v>sub-Saharan Africa</v>
      </c>
      <c r="D2481">
        <v>2014</v>
      </c>
      <c r="E2481">
        <v>63.9</v>
      </c>
    </row>
    <row r="2482" spans="1:5">
      <c r="A2482" t="s">
        <v>778</v>
      </c>
      <c r="B2482" t="s">
        <v>182</v>
      </c>
      <c r="C2482" t="str">
        <f>IF(ISERROR(VLOOKUP(B2482,'Country category'!$A$3:$A$50,1,FALSE)),"non-SSA","sub-Saharan Africa")</f>
        <v>sub-Saharan Africa</v>
      </c>
      <c r="D2482">
        <v>2015</v>
      </c>
      <c r="E2482">
        <v>62.8</v>
      </c>
    </row>
    <row r="2483" spans="1:5">
      <c r="A2483" t="s">
        <v>778</v>
      </c>
      <c r="B2483" t="s">
        <v>182</v>
      </c>
      <c r="C2483" t="str">
        <f>IF(ISERROR(VLOOKUP(B2483,'Country category'!$A$3:$A$50,1,FALSE)),"non-SSA","sub-Saharan Africa")</f>
        <v>sub-Saharan Africa</v>
      </c>
      <c r="D2483">
        <v>2016</v>
      </c>
      <c r="E2483">
        <v>59.900000000000013</v>
      </c>
    </row>
    <row r="2484" spans="1:5">
      <c r="A2484" t="s">
        <v>778</v>
      </c>
      <c r="B2484" t="s">
        <v>182</v>
      </c>
      <c r="C2484" t="str">
        <f>IF(ISERROR(VLOOKUP(B2484,'Country category'!$A$3:$A$50,1,FALSE)),"non-SSA","sub-Saharan Africa")</f>
        <v>sub-Saharan Africa</v>
      </c>
      <c r="D2484">
        <v>2017</v>
      </c>
      <c r="E2484">
        <v>56.8</v>
      </c>
    </row>
    <row r="2485" spans="1:5">
      <c r="A2485" t="s">
        <v>778</v>
      </c>
      <c r="B2485" t="s">
        <v>182</v>
      </c>
      <c r="C2485" t="str">
        <f>IF(ISERROR(VLOOKUP(B2485,'Country category'!$A$3:$A$50,1,FALSE)),"non-SSA","sub-Saharan Africa")</f>
        <v>sub-Saharan Africa</v>
      </c>
      <c r="D2485">
        <v>2018</v>
      </c>
      <c r="E2485">
        <v>56.1</v>
      </c>
    </row>
    <row r="2486" spans="1:5">
      <c r="A2486" t="s">
        <v>778</v>
      </c>
      <c r="B2486" t="s">
        <v>182</v>
      </c>
      <c r="C2486" t="str">
        <f>IF(ISERROR(VLOOKUP(B2486,'Country category'!$A$3:$A$50,1,FALSE)),"non-SSA","sub-Saharan Africa")</f>
        <v>sub-Saharan Africa</v>
      </c>
      <c r="D2486">
        <v>2019</v>
      </c>
      <c r="E2486">
        <v>50.9</v>
      </c>
    </row>
    <row r="2487" spans="1:5">
      <c r="A2487" t="s">
        <v>778</v>
      </c>
      <c r="B2487" t="s">
        <v>182</v>
      </c>
      <c r="C2487" t="str">
        <f>IF(ISERROR(VLOOKUP(B2487,'Country category'!$A$3:$A$50,1,FALSE)),"non-SSA","sub-Saharan Africa")</f>
        <v>sub-Saharan Africa</v>
      </c>
      <c r="D2487">
        <v>2020</v>
      </c>
      <c r="E2487">
        <v>48.6</v>
      </c>
    </row>
    <row r="2488" spans="1:5">
      <c r="A2488" t="s">
        <v>779</v>
      </c>
      <c r="B2488" t="s">
        <v>183</v>
      </c>
      <c r="C2488" t="str">
        <f>IF(ISERROR(VLOOKUP(B2488,'Country category'!$A$3:$A$50,1,FALSE)),"non-SSA","sub-Saharan Africa")</f>
        <v>sub-Saharan Africa</v>
      </c>
      <c r="D2488">
        <v>2006</v>
      </c>
      <c r="E2488">
        <v>26.2</v>
      </c>
    </row>
    <row r="2489" spans="1:5">
      <c r="A2489" t="s">
        <v>779</v>
      </c>
      <c r="B2489" t="s">
        <v>183</v>
      </c>
      <c r="C2489" t="str">
        <f>IF(ISERROR(VLOOKUP(B2489,'Country category'!$A$3:$A$50,1,FALSE)),"non-SSA","sub-Saharan Africa")</f>
        <v>sub-Saharan Africa</v>
      </c>
      <c r="D2489">
        <v>2007</v>
      </c>
      <c r="E2489">
        <v>25.75</v>
      </c>
    </row>
    <row r="2490" spans="1:5">
      <c r="A2490" t="s">
        <v>779</v>
      </c>
      <c r="B2490" t="s">
        <v>183</v>
      </c>
      <c r="C2490" t="str">
        <f>IF(ISERROR(VLOOKUP(B2490,'Country category'!$A$3:$A$50,1,FALSE)),"non-SSA","sub-Saharan Africa")</f>
        <v>sub-Saharan Africa</v>
      </c>
      <c r="D2490">
        <v>2008</v>
      </c>
      <c r="E2490">
        <v>25.3</v>
      </c>
    </row>
    <row r="2491" spans="1:5">
      <c r="A2491" t="s">
        <v>779</v>
      </c>
      <c r="B2491" t="s">
        <v>183</v>
      </c>
      <c r="C2491" t="str">
        <f>IF(ISERROR(VLOOKUP(B2491,'Country category'!$A$3:$A$50,1,FALSE)),"non-SSA","sub-Saharan Africa")</f>
        <v>sub-Saharan Africa</v>
      </c>
      <c r="D2491">
        <v>2009</v>
      </c>
      <c r="E2491">
        <v>25.85</v>
      </c>
    </row>
    <row r="2492" spans="1:5">
      <c r="A2492" t="s">
        <v>779</v>
      </c>
      <c r="B2492" t="s">
        <v>183</v>
      </c>
      <c r="C2492" t="str">
        <f>IF(ISERROR(VLOOKUP(B2492,'Country category'!$A$3:$A$50,1,FALSE)),"non-SSA","sub-Saharan Africa")</f>
        <v>sub-Saharan Africa</v>
      </c>
      <c r="D2492">
        <v>2010</v>
      </c>
      <c r="E2492">
        <v>26.4</v>
      </c>
    </row>
    <row r="2493" spans="1:5">
      <c r="A2493" t="s">
        <v>779</v>
      </c>
      <c r="B2493" t="s">
        <v>183</v>
      </c>
      <c r="C2493" t="str">
        <f>IF(ISERROR(VLOOKUP(B2493,'Country category'!$A$3:$A$50,1,FALSE)),"non-SSA","sub-Saharan Africa")</f>
        <v>sub-Saharan Africa</v>
      </c>
      <c r="D2493">
        <v>2011</v>
      </c>
      <c r="E2493">
        <v>26.8</v>
      </c>
    </row>
    <row r="2494" spans="1:5">
      <c r="A2494" t="s">
        <v>779</v>
      </c>
      <c r="B2494" t="s">
        <v>183</v>
      </c>
      <c r="C2494" t="str">
        <f>IF(ISERROR(VLOOKUP(B2494,'Country category'!$A$3:$A$50,1,FALSE)),"non-SSA","sub-Saharan Africa")</f>
        <v>sub-Saharan Africa</v>
      </c>
      <c r="D2494">
        <v>2012</v>
      </c>
      <c r="E2494">
        <v>26.7</v>
      </c>
    </row>
    <row r="2495" spans="1:5">
      <c r="A2495" t="s">
        <v>779</v>
      </c>
      <c r="B2495" t="s">
        <v>183</v>
      </c>
      <c r="C2495" t="str">
        <f>IF(ISERROR(VLOOKUP(B2495,'Country category'!$A$3:$A$50,1,FALSE)),"non-SSA","sub-Saharan Africa")</f>
        <v>sub-Saharan Africa</v>
      </c>
      <c r="D2495">
        <v>2013</v>
      </c>
      <c r="E2495">
        <v>26.7</v>
      </c>
    </row>
    <row r="2496" spans="1:5">
      <c r="A2496" t="s">
        <v>779</v>
      </c>
      <c r="B2496" t="s">
        <v>183</v>
      </c>
      <c r="C2496" t="str">
        <f>IF(ISERROR(VLOOKUP(B2496,'Country category'!$A$3:$A$50,1,FALSE)),"non-SSA","sub-Saharan Africa")</f>
        <v>sub-Saharan Africa</v>
      </c>
      <c r="D2496">
        <v>2014</v>
      </c>
      <c r="E2496">
        <v>27.8</v>
      </c>
    </row>
    <row r="2497" spans="1:5">
      <c r="A2497" t="s">
        <v>779</v>
      </c>
      <c r="B2497" t="s">
        <v>183</v>
      </c>
      <c r="C2497" t="str">
        <f>IF(ISERROR(VLOOKUP(B2497,'Country category'!$A$3:$A$50,1,FALSE)),"non-SSA","sub-Saharan Africa")</f>
        <v>sub-Saharan Africa</v>
      </c>
      <c r="D2497">
        <v>2015</v>
      </c>
      <c r="E2497">
        <v>30.5</v>
      </c>
    </row>
    <row r="2498" spans="1:5">
      <c r="A2498" t="s">
        <v>779</v>
      </c>
      <c r="B2498" t="s">
        <v>183</v>
      </c>
      <c r="C2498" t="str">
        <f>IF(ISERROR(VLOOKUP(B2498,'Country category'!$A$3:$A$50,1,FALSE)),"non-SSA","sub-Saharan Africa")</f>
        <v>sub-Saharan Africa</v>
      </c>
      <c r="D2498">
        <v>2016</v>
      </c>
      <c r="E2498">
        <v>30.5</v>
      </c>
    </row>
    <row r="2499" spans="1:5">
      <c r="A2499" t="s">
        <v>779</v>
      </c>
      <c r="B2499" t="s">
        <v>183</v>
      </c>
      <c r="C2499" t="str">
        <f>IF(ISERROR(VLOOKUP(B2499,'Country category'!$A$3:$A$50,1,FALSE)),"non-SSA","sub-Saharan Africa")</f>
        <v>sub-Saharan Africa</v>
      </c>
      <c r="D2499">
        <v>2017</v>
      </c>
      <c r="E2499">
        <v>31.6</v>
      </c>
    </row>
    <row r="2500" spans="1:5">
      <c r="A2500" t="s">
        <v>779</v>
      </c>
      <c r="B2500" t="s">
        <v>183</v>
      </c>
      <c r="C2500" t="str">
        <f>IF(ISERROR(VLOOKUP(B2500,'Country category'!$A$3:$A$50,1,FALSE)),"non-SSA","sub-Saharan Africa")</f>
        <v>sub-Saharan Africa</v>
      </c>
      <c r="D2500">
        <v>2018</v>
      </c>
      <c r="E2500">
        <v>31.6</v>
      </c>
    </row>
    <row r="2501" spans="1:5">
      <c r="A2501" t="s">
        <v>779</v>
      </c>
      <c r="B2501" t="s">
        <v>183</v>
      </c>
      <c r="C2501" t="str">
        <f>IF(ISERROR(VLOOKUP(B2501,'Country category'!$A$3:$A$50,1,FALSE)),"non-SSA","sub-Saharan Africa")</f>
        <v>sub-Saharan Africa</v>
      </c>
      <c r="D2501">
        <v>2019</v>
      </c>
      <c r="E2501">
        <v>31.6</v>
      </c>
    </row>
    <row r="2502" spans="1:5">
      <c r="A2502" t="s">
        <v>779</v>
      </c>
      <c r="B2502" t="s">
        <v>183</v>
      </c>
      <c r="C2502" t="str">
        <f>IF(ISERROR(VLOOKUP(B2502,'Country category'!$A$3:$A$50,1,FALSE)),"non-SSA","sub-Saharan Africa")</f>
        <v>sub-Saharan Africa</v>
      </c>
      <c r="D2502">
        <v>2020</v>
      </c>
      <c r="E2502">
        <v>31.6</v>
      </c>
    </row>
  </sheetData>
  <autoFilter ref="A1:E2502" xr:uid="{00000000-0009-0000-0000-00000E000000}">
    <filterColumn colId="2">
      <filters>
        <filter val="sub-Saharan Africa"/>
      </filters>
    </filterColumn>
  </autoFilter>
  <phoneticPr fontId="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65"/>
  <sheetViews>
    <sheetView workbookViewId="0">
      <selection activeCell="B1" sqref="B1"/>
    </sheetView>
  </sheetViews>
  <sheetFormatPr baseColWidth="10" defaultColWidth="8.83203125" defaultRowHeight="18"/>
  <sheetData>
    <row r="1" spans="1:3">
      <c r="A1" s="20" t="s">
        <v>939</v>
      </c>
      <c r="B1" s="20" t="s">
        <v>940</v>
      </c>
      <c r="C1" s="20" t="s">
        <v>941</v>
      </c>
    </row>
    <row r="2" spans="1:3">
      <c r="A2" s="29" t="s">
        <v>136</v>
      </c>
      <c r="B2" s="20" t="s">
        <v>202</v>
      </c>
      <c r="C2">
        <v>3785.1503220061991</v>
      </c>
    </row>
    <row r="3" spans="1:3">
      <c r="A3" s="30"/>
      <c r="B3" s="20" t="s">
        <v>203</v>
      </c>
      <c r="C3">
        <v>3838.795052477702</v>
      </c>
    </row>
    <row r="4" spans="1:3">
      <c r="A4" s="30"/>
      <c r="B4" s="20" t="s">
        <v>204</v>
      </c>
      <c r="C4">
        <v>4225.4679269176049</v>
      </c>
    </row>
    <row r="5" spans="1:3">
      <c r="A5" s="30"/>
      <c r="B5" s="20" t="s">
        <v>205</v>
      </c>
      <c r="C5">
        <v>4837.7098267604606</v>
      </c>
    </row>
    <row r="6" spans="1:3">
      <c r="A6" s="30"/>
      <c r="B6" s="20" t="s">
        <v>206</v>
      </c>
      <c r="C6">
        <v>5362.0198428989252</v>
      </c>
    </row>
    <row r="7" spans="1:3">
      <c r="A7" s="30"/>
      <c r="B7" s="20" t="s">
        <v>207</v>
      </c>
      <c r="C7">
        <v>6050.6105545305236</v>
      </c>
    </row>
    <row r="8" spans="1:3">
      <c r="A8" s="30"/>
      <c r="B8" s="20" t="s">
        <v>208</v>
      </c>
      <c r="C8">
        <v>6607.2916342675171</v>
      </c>
    </row>
    <row r="9" spans="1:3">
      <c r="A9" s="30"/>
      <c r="B9" s="20" t="s">
        <v>209</v>
      </c>
      <c r="C9">
        <v>6470.6752442033066</v>
      </c>
    </row>
    <row r="10" spans="1:3">
      <c r="A10" s="30"/>
      <c r="B10" s="20" t="s">
        <v>210</v>
      </c>
      <c r="C10">
        <v>6587.986938982569</v>
      </c>
    </row>
    <row r="11" spans="1:3">
      <c r="A11" s="30"/>
      <c r="B11" s="20" t="s">
        <v>211</v>
      </c>
      <c r="C11">
        <v>6710.7506229875107</v>
      </c>
    </row>
    <row r="12" spans="1:3">
      <c r="A12" s="30"/>
      <c r="B12" s="20" t="s">
        <v>212</v>
      </c>
      <c r="C12">
        <v>7412.9670346431058</v>
      </c>
    </row>
    <row r="13" spans="1:3">
      <c r="A13" s="30"/>
      <c r="B13" s="20" t="s">
        <v>213</v>
      </c>
      <c r="C13">
        <v>7682.4753864850582</v>
      </c>
    </row>
    <row r="14" spans="1:3">
      <c r="A14" s="30"/>
      <c r="B14" s="20" t="s">
        <v>214</v>
      </c>
      <c r="C14">
        <v>8179.2978281260903</v>
      </c>
    </row>
    <row r="15" spans="1:3">
      <c r="A15" s="30"/>
      <c r="B15" s="20" t="s">
        <v>215</v>
      </c>
      <c r="C15">
        <v>7337.5698220493778</v>
      </c>
    </row>
    <row r="16" spans="1:3">
      <c r="A16" s="30"/>
      <c r="B16" s="20" t="s">
        <v>216</v>
      </c>
      <c r="C16">
        <v>7103.2264306109064</v>
      </c>
    </row>
    <row r="17" spans="1:3">
      <c r="A17" s="30"/>
      <c r="B17" s="20" t="s">
        <v>217</v>
      </c>
      <c r="C17">
        <v>7310.8965889551109</v>
      </c>
    </row>
    <row r="18" spans="1:3">
      <c r="A18" s="30"/>
      <c r="B18" s="20" t="s">
        <v>218</v>
      </c>
      <c r="C18">
        <v>7099.9719580992842</v>
      </c>
    </row>
    <row r="19" spans="1:3">
      <c r="A19" s="31"/>
      <c r="B19" s="20" t="s">
        <v>219</v>
      </c>
      <c r="C19">
        <v>6952.4193623685087</v>
      </c>
    </row>
    <row r="20" spans="1:3">
      <c r="A20" s="29" t="s">
        <v>140</v>
      </c>
      <c r="B20" s="20" t="s">
        <v>202</v>
      </c>
      <c r="C20">
        <v>554.94484768060909</v>
      </c>
    </row>
    <row r="21" spans="1:3">
      <c r="A21" s="30"/>
      <c r="B21" s="20" t="s">
        <v>203</v>
      </c>
      <c r="C21">
        <v>541.76391936889809</v>
      </c>
    </row>
    <row r="22" spans="1:3">
      <c r="A22" s="30"/>
      <c r="B22" s="20" t="s">
        <v>204</v>
      </c>
      <c r="C22">
        <v>565.04274665444575</v>
      </c>
    </row>
    <row r="23" spans="1:3">
      <c r="A23" s="30"/>
      <c r="B23" s="20" t="s">
        <v>205</v>
      </c>
      <c r="C23">
        <v>569.27497164353088</v>
      </c>
    </row>
    <row r="24" spans="1:3">
      <c r="A24" s="30"/>
      <c r="B24" s="20" t="s">
        <v>206</v>
      </c>
      <c r="C24">
        <v>598.50759753304885</v>
      </c>
    </row>
    <row r="25" spans="1:3">
      <c r="A25" s="30"/>
      <c r="B25" s="20" t="s">
        <v>207</v>
      </c>
      <c r="C25">
        <v>615.22955966084612</v>
      </c>
    </row>
    <row r="26" spans="1:3">
      <c r="A26" s="30"/>
      <c r="B26" s="20" t="s">
        <v>208</v>
      </c>
      <c r="C26">
        <v>636.33202408918248</v>
      </c>
    </row>
    <row r="27" spans="1:3">
      <c r="A27" s="30"/>
      <c r="B27" s="20" t="s">
        <v>209</v>
      </c>
      <c r="C27">
        <v>644.10517417496135</v>
      </c>
    </row>
    <row r="28" spans="1:3">
      <c r="A28" s="30"/>
      <c r="B28" s="20" t="s">
        <v>210</v>
      </c>
      <c r="C28">
        <v>663.0544895324399</v>
      </c>
    </row>
    <row r="29" spans="1:3">
      <c r="A29" s="30"/>
      <c r="B29" s="20" t="s">
        <v>211</v>
      </c>
      <c r="C29">
        <v>681.97162128467403</v>
      </c>
    </row>
    <row r="30" spans="1:3">
      <c r="A30" s="30"/>
      <c r="B30" s="20" t="s">
        <v>212</v>
      </c>
      <c r="C30">
        <v>690.68784165663851</v>
      </c>
    </row>
    <row r="31" spans="1:3">
      <c r="A31" s="30"/>
      <c r="B31" s="20" t="s">
        <v>213</v>
      </c>
      <c r="C31">
        <v>740.98322109892888</v>
      </c>
    </row>
    <row r="32" spans="1:3">
      <c r="A32" s="30"/>
      <c r="B32" s="20" t="s">
        <v>214</v>
      </c>
      <c r="C32">
        <v>777.0412414955581</v>
      </c>
    </row>
    <row r="33" spans="1:3">
      <c r="A33" s="30"/>
      <c r="B33" s="20" t="s">
        <v>215</v>
      </c>
      <c r="C33">
        <v>841.64602586000262</v>
      </c>
    </row>
    <row r="34" spans="1:3">
      <c r="A34" s="30"/>
      <c r="B34" s="20" t="s">
        <v>216</v>
      </c>
      <c r="C34">
        <v>796.94408337307516</v>
      </c>
    </row>
    <row r="35" spans="1:3">
      <c r="A35" s="30"/>
      <c r="B35" s="20" t="s">
        <v>217</v>
      </c>
      <c r="C35">
        <v>773.57285867097164</v>
      </c>
    </row>
    <row r="36" spans="1:3">
      <c r="A36" s="30"/>
      <c r="B36" s="20" t="s">
        <v>218</v>
      </c>
      <c r="C36">
        <v>779.80817566789665</v>
      </c>
    </row>
    <row r="37" spans="1:3">
      <c r="A37" s="31"/>
      <c r="B37" s="20" t="s">
        <v>219</v>
      </c>
      <c r="C37">
        <v>783.4519831986695</v>
      </c>
    </row>
    <row r="38" spans="1:3">
      <c r="A38" s="29" t="s">
        <v>137</v>
      </c>
      <c r="B38" s="20" t="s">
        <v>202</v>
      </c>
      <c r="C38">
        <v>1894.9988812773961</v>
      </c>
    </row>
    <row r="39" spans="1:3">
      <c r="A39" s="30"/>
      <c r="B39" s="20" t="s">
        <v>203</v>
      </c>
      <c r="C39">
        <v>1936.8809722049391</v>
      </c>
    </row>
    <row r="40" spans="1:3">
      <c r="A40" s="30"/>
      <c r="B40" s="20" t="s">
        <v>204</v>
      </c>
      <c r="C40">
        <v>2015.637766090515</v>
      </c>
    </row>
    <row r="41" spans="1:3">
      <c r="A41" s="30"/>
      <c r="B41" s="20" t="s">
        <v>205</v>
      </c>
      <c r="C41">
        <v>2052.5288531976771</v>
      </c>
    </row>
    <row r="42" spans="1:3">
      <c r="A42" s="30"/>
      <c r="B42" s="20" t="s">
        <v>206</v>
      </c>
      <c r="C42">
        <v>2135.263769953171</v>
      </c>
    </row>
    <row r="43" spans="1:3">
      <c r="A43" s="30"/>
      <c r="B43" s="20" t="s">
        <v>207</v>
      </c>
      <c r="C43">
        <v>2258.4926807807428</v>
      </c>
    </row>
    <row r="44" spans="1:3">
      <c r="A44" s="30"/>
      <c r="B44" s="20" t="s">
        <v>208</v>
      </c>
      <c r="C44">
        <v>2347.9243244397821</v>
      </c>
    </row>
    <row r="45" spans="1:3">
      <c r="A45" s="30"/>
      <c r="B45" s="20" t="s">
        <v>209</v>
      </c>
      <c r="C45">
        <v>2353.632892695477</v>
      </c>
    </row>
    <row r="46" spans="1:3">
      <c r="A46" s="30"/>
      <c r="B46" s="20" t="s">
        <v>210</v>
      </c>
      <c r="C46">
        <v>2364.1196363653148</v>
      </c>
    </row>
    <row r="47" spans="1:3">
      <c r="A47" s="30"/>
      <c r="B47" s="20" t="s">
        <v>211</v>
      </c>
      <c r="C47">
        <v>2416.32736232359</v>
      </c>
    </row>
    <row r="48" spans="1:3">
      <c r="A48" s="30"/>
      <c r="B48" s="20" t="s">
        <v>212</v>
      </c>
      <c r="C48">
        <v>2498.4957725647009</v>
      </c>
    </row>
    <row r="49" spans="1:3">
      <c r="A49" s="30"/>
      <c r="B49" s="20" t="s">
        <v>213</v>
      </c>
      <c r="C49">
        <v>2669.68821953416</v>
      </c>
    </row>
    <row r="50" spans="1:3">
      <c r="A50" s="30"/>
      <c r="B50" s="20" t="s">
        <v>214</v>
      </c>
      <c r="C50">
        <v>2833.4127527948472</v>
      </c>
    </row>
    <row r="51" spans="1:3">
      <c r="A51" s="30"/>
      <c r="B51" s="20" t="s">
        <v>215</v>
      </c>
      <c r="C51">
        <v>2886.829137189728</v>
      </c>
    </row>
    <row r="52" spans="1:3">
      <c r="A52" s="30"/>
      <c r="B52" s="20" t="s">
        <v>216</v>
      </c>
      <c r="C52">
        <v>3004.8078049908609</v>
      </c>
    </row>
    <row r="53" spans="1:3">
      <c r="A53" s="30"/>
      <c r="B53" s="20" t="s">
        <v>217</v>
      </c>
      <c r="C53">
        <v>3044.517156203191</v>
      </c>
    </row>
    <row r="54" spans="1:3">
      <c r="A54" s="30"/>
      <c r="B54" s="20" t="s">
        <v>218</v>
      </c>
      <c r="C54">
        <v>3236.670417182997</v>
      </c>
    </row>
    <row r="55" spans="1:3">
      <c r="A55" s="31"/>
      <c r="B55" s="20" t="s">
        <v>219</v>
      </c>
      <c r="C55">
        <v>3426.3296544539071</v>
      </c>
    </row>
    <row r="56" spans="1:3">
      <c r="A56" s="29" t="s">
        <v>139</v>
      </c>
      <c r="B56" s="20" t="s">
        <v>202</v>
      </c>
      <c r="C56">
        <v>1005.429990580378</v>
      </c>
    </row>
    <row r="57" spans="1:3">
      <c r="A57" s="30"/>
      <c r="B57" s="20" t="s">
        <v>203</v>
      </c>
      <c r="C57">
        <v>1072.467135869369</v>
      </c>
    </row>
    <row r="58" spans="1:3">
      <c r="A58" s="30"/>
      <c r="B58" s="20" t="s">
        <v>204</v>
      </c>
      <c r="C58">
        <v>1117.464831402971</v>
      </c>
    </row>
    <row r="59" spans="1:3">
      <c r="A59" s="30"/>
      <c r="B59" s="20" t="s">
        <v>205</v>
      </c>
      <c r="C59">
        <v>1215.573257804265</v>
      </c>
    </row>
    <row r="60" spans="1:3">
      <c r="A60" s="30"/>
      <c r="B60" s="20" t="s">
        <v>206</v>
      </c>
      <c r="C60">
        <v>1291.485796449522</v>
      </c>
    </row>
    <row r="61" spans="1:3">
      <c r="A61" s="30"/>
      <c r="B61" s="20" t="s">
        <v>207</v>
      </c>
      <c r="C61">
        <v>1339.7376486094779</v>
      </c>
    </row>
    <row r="62" spans="1:3">
      <c r="A62" s="30"/>
      <c r="B62" s="20" t="s">
        <v>208</v>
      </c>
      <c r="C62">
        <v>1401.9577272155871</v>
      </c>
    </row>
    <row r="63" spans="1:3">
      <c r="A63" s="30"/>
      <c r="B63" s="20" t="s">
        <v>209</v>
      </c>
      <c r="C63">
        <v>1411.127528445227</v>
      </c>
    </row>
    <row r="64" spans="1:3">
      <c r="A64" s="30"/>
      <c r="B64" s="20" t="s">
        <v>210</v>
      </c>
      <c r="C64">
        <v>1502.1040473694679</v>
      </c>
    </row>
    <row r="65" spans="1:3">
      <c r="A65" s="30"/>
      <c r="B65" s="20" t="s">
        <v>211</v>
      </c>
      <c r="C65">
        <v>1586.571161122356</v>
      </c>
    </row>
    <row r="66" spans="1:3">
      <c r="A66" s="30"/>
      <c r="B66" s="20" t="s">
        <v>212</v>
      </c>
      <c r="C66">
        <v>1619.3994258883761</v>
      </c>
    </row>
    <row r="67" spans="1:3">
      <c r="A67" s="30"/>
      <c r="B67" s="20" t="s">
        <v>213</v>
      </c>
      <c r="C67">
        <v>1683.1058332045579</v>
      </c>
    </row>
    <row r="68" spans="1:3">
      <c r="A68" s="30"/>
      <c r="B68" s="20" t="s">
        <v>214</v>
      </c>
      <c r="C68">
        <v>1692.3032421846731</v>
      </c>
    </row>
    <row r="69" spans="1:3">
      <c r="A69" s="30"/>
      <c r="B69" s="20" t="s">
        <v>215</v>
      </c>
      <c r="C69">
        <v>1713.520135912237</v>
      </c>
    </row>
    <row r="70" spans="1:3">
      <c r="A70" s="30"/>
      <c r="B70" s="20" t="s">
        <v>216</v>
      </c>
      <c r="C70">
        <v>1895.295066033658</v>
      </c>
    </row>
    <row r="71" spans="1:3">
      <c r="A71" s="30"/>
      <c r="B71" s="20" t="s">
        <v>217</v>
      </c>
      <c r="C71">
        <v>2044.3869867675769</v>
      </c>
    </row>
    <row r="72" spans="1:3">
      <c r="A72" s="30"/>
      <c r="B72" s="20" t="s">
        <v>218</v>
      </c>
      <c r="C72">
        <v>2168.662213207795</v>
      </c>
    </row>
    <row r="73" spans="1:3">
      <c r="A73" s="31"/>
      <c r="B73" s="20" t="s">
        <v>219</v>
      </c>
      <c r="C73">
        <v>2267.5066376358191</v>
      </c>
    </row>
    <row r="74" spans="1:3">
      <c r="A74" s="29" t="s">
        <v>138</v>
      </c>
      <c r="B74" s="20" t="s">
        <v>202</v>
      </c>
      <c r="C74">
        <v>9004.9480500635709</v>
      </c>
    </row>
    <row r="75" spans="1:3">
      <c r="A75" s="30"/>
      <c r="B75" s="20" t="s">
        <v>203</v>
      </c>
      <c r="C75">
        <v>9431.865189602473</v>
      </c>
    </row>
    <row r="76" spans="1:3">
      <c r="A76" s="30"/>
      <c r="B76" s="20" t="s">
        <v>204</v>
      </c>
      <c r="C76">
        <v>9772.3795406207428</v>
      </c>
    </row>
    <row r="77" spans="1:3">
      <c r="A77" s="30"/>
      <c r="B77" s="20" t="s">
        <v>205</v>
      </c>
      <c r="C77">
        <v>10339.502893489211</v>
      </c>
    </row>
    <row r="78" spans="1:3">
      <c r="A78" s="30"/>
      <c r="B78" s="20" t="s">
        <v>206</v>
      </c>
      <c r="C78">
        <v>11311.7552206419</v>
      </c>
    </row>
    <row r="79" spans="1:3">
      <c r="A79" s="30"/>
      <c r="B79" s="20" t="s">
        <v>207</v>
      </c>
      <c r="C79">
        <v>12311.8116601007</v>
      </c>
    </row>
    <row r="80" spans="1:3">
      <c r="A80" s="30"/>
      <c r="B80" s="20" t="s">
        <v>208</v>
      </c>
      <c r="C80">
        <v>13055.487579449249</v>
      </c>
    </row>
    <row r="81" spans="1:3">
      <c r="A81" s="30"/>
      <c r="B81" s="20" t="s">
        <v>209</v>
      </c>
      <c r="C81">
        <v>11912.91669965166</v>
      </c>
    </row>
    <row r="82" spans="1:3">
      <c r="A82" s="30"/>
      <c r="B82" s="20" t="s">
        <v>210</v>
      </c>
      <c r="C82">
        <v>12862.49133291314</v>
      </c>
    </row>
    <row r="83" spans="1:3">
      <c r="A83" s="30"/>
      <c r="B83" s="20" t="s">
        <v>211</v>
      </c>
      <c r="C83">
        <v>13729.859269143009</v>
      </c>
    </row>
    <row r="84" spans="1:3">
      <c r="A84" s="30"/>
      <c r="B84" s="20" t="s">
        <v>212</v>
      </c>
      <c r="C84">
        <v>13091.980121690631</v>
      </c>
    </row>
    <row r="85" spans="1:3">
      <c r="A85" s="30"/>
      <c r="B85" s="20" t="s">
        <v>213</v>
      </c>
      <c r="C85">
        <v>14168.082176689089</v>
      </c>
    </row>
    <row r="86" spans="1:3">
      <c r="A86" s="30"/>
      <c r="B86" s="20" t="s">
        <v>214</v>
      </c>
      <c r="C86">
        <v>15702.87274613007</v>
      </c>
    </row>
    <row r="87" spans="1:3">
      <c r="A87" s="30"/>
      <c r="B87" s="20" t="s">
        <v>215</v>
      </c>
      <c r="C87">
        <v>14639.558428955321</v>
      </c>
    </row>
    <row r="88" spans="1:3">
      <c r="A88" s="30"/>
      <c r="B88" s="20" t="s">
        <v>216</v>
      </c>
      <c r="C88">
        <v>16638.520497936421</v>
      </c>
    </row>
    <row r="89" spans="1:3">
      <c r="A89" s="30"/>
      <c r="B89" s="20" t="s">
        <v>217</v>
      </c>
      <c r="C89">
        <v>15948.03202336245</v>
      </c>
    </row>
    <row r="90" spans="1:3">
      <c r="A90" s="30"/>
      <c r="B90" s="20" t="s">
        <v>218</v>
      </c>
      <c r="C90">
        <v>16611.904387200171</v>
      </c>
    </row>
    <row r="91" spans="1:3">
      <c r="A91" s="31"/>
      <c r="B91" s="20" t="s">
        <v>219</v>
      </c>
      <c r="C91">
        <v>17039.26218787624</v>
      </c>
    </row>
    <row r="92" spans="1:3">
      <c r="A92" s="29" t="s">
        <v>143</v>
      </c>
      <c r="B92" s="20" t="s">
        <v>202</v>
      </c>
      <c r="C92">
        <v>725.61483382937968</v>
      </c>
    </row>
    <row r="93" spans="1:3">
      <c r="A93" s="30"/>
      <c r="B93" s="20" t="s">
        <v>203</v>
      </c>
      <c r="C93">
        <v>684.955920314678</v>
      </c>
    </row>
    <row r="94" spans="1:3">
      <c r="A94" s="30"/>
      <c r="B94" s="20" t="s">
        <v>204</v>
      </c>
      <c r="C94">
        <v>730.74697765005101</v>
      </c>
    </row>
    <row r="95" spans="1:3">
      <c r="A95" s="30"/>
      <c r="B95" s="20" t="s">
        <v>205</v>
      </c>
      <c r="C95">
        <v>745.5732323900445</v>
      </c>
    </row>
    <row r="96" spans="1:3">
      <c r="A96" s="30"/>
      <c r="B96" s="20" t="s">
        <v>206</v>
      </c>
      <c r="C96">
        <v>789.20964205663893</v>
      </c>
    </row>
    <row r="97" spans="1:3">
      <c r="A97" s="30"/>
      <c r="B97" s="20" t="s">
        <v>207</v>
      </c>
      <c r="C97">
        <v>831.60898043343946</v>
      </c>
    </row>
    <row r="98" spans="1:3">
      <c r="A98" s="30"/>
      <c r="B98" s="20" t="s">
        <v>208</v>
      </c>
      <c r="C98">
        <v>849.94105017416427</v>
      </c>
    </row>
    <row r="99" spans="1:3">
      <c r="A99" s="30"/>
      <c r="B99" s="20" t="s">
        <v>209</v>
      </c>
      <c r="C99">
        <v>916.18770556412733</v>
      </c>
    </row>
    <row r="100" spans="1:3">
      <c r="A100" s="30"/>
      <c r="B100" s="20" t="s">
        <v>210</v>
      </c>
      <c r="C100">
        <v>958.92110412833415</v>
      </c>
    </row>
    <row r="101" spans="1:3">
      <c r="A101" s="30"/>
      <c r="B101" s="20" t="s">
        <v>211</v>
      </c>
      <c r="C101">
        <v>1012.6574013041439</v>
      </c>
    </row>
    <row r="102" spans="1:3">
      <c r="A102" s="30"/>
      <c r="B102" s="20" t="s">
        <v>212</v>
      </c>
      <c r="C102">
        <v>1102.02752561172</v>
      </c>
    </row>
    <row r="103" spans="1:3">
      <c r="A103" s="30"/>
      <c r="B103" s="20" t="s">
        <v>213</v>
      </c>
      <c r="C103">
        <v>738.47489226244772</v>
      </c>
    </row>
    <row r="104" spans="1:3">
      <c r="A104" s="30"/>
      <c r="B104" s="20" t="s">
        <v>214</v>
      </c>
      <c r="C104">
        <v>720.32410964920882</v>
      </c>
    </row>
    <row r="105" spans="1:3">
      <c r="A105" s="30"/>
      <c r="B105" s="20" t="s">
        <v>215</v>
      </c>
      <c r="C105">
        <v>787.01290648463532</v>
      </c>
    </row>
    <row r="106" spans="1:3">
      <c r="A106" s="30"/>
      <c r="B106" s="20" t="s">
        <v>216</v>
      </c>
      <c r="C106">
        <v>851.07267130635114</v>
      </c>
    </row>
    <row r="107" spans="1:3">
      <c r="A107" s="30"/>
      <c r="B107" s="20" t="s">
        <v>217</v>
      </c>
      <c r="C107">
        <v>912.80304533503681</v>
      </c>
    </row>
    <row r="108" spans="1:3">
      <c r="A108" s="30"/>
      <c r="B108" s="20" t="s">
        <v>218</v>
      </c>
      <c r="C108">
        <v>955.51374429212831</v>
      </c>
    </row>
    <row r="109" spans="1:3">
      <c r="A109" s="31"/>
      <c r="B109" s="20" t="s">
        <v>219</v>
      </c>
      <c r="C109">
        <v>985.11204135221487</v>
      </c>
    </row>
    <row r="110" spans="1:3">
      <c r="A110" s="29" t="s">
        <v>298</v>
      </c>
      <c r="B110" s="20" t="s">
        <v>202</v>
      </c>
      <c r="C110">
        <v>3088.723846263902</v>
      </c>
    </row>
    <row r="111" spans="1:3">
      <c r="A111" s="30"/>
      <c r="B111" s="20" t="s">
        <v>203</v>
      </c>
      <c r="C111">
        <v>2934.7176505485231</v>
      </c>
    </row>
    <row r="112" spans="1:3">
      <c r="A112" s="30"/>
      <c r="B112" s="20" t="s">
        <v>204</v>
      </c>
      <c r="C112">
        <v>3045.535661726326</v>
      </c>
    </row>
    <row r="113" spans="1:3">
      <c r="A113" s="30"/>
      <c r="B113" s="20" t="s">
        <v>205</v>
      </c>
      <c r="C113">
        <v>3105.3236716054321</v>
      </c>
    </row>
    <row r="114" spans="1:3">
      <c r="A114" s="30"/>
      <c r="B114" s="20" t="s">
        <v>206</v>
      </c>
      <c r="C114">
        <v>3219.1505501112192</v>
      </c>
    </row>
    <row r="115" spans="1:3">
      <c r="A115" s="30"/>
      <c r="B115" s="20" t="s">
        <v>207</v>
      </c>
      <c r="C115">
        <v>3269.4571369662131</v>
      </c>
    </row>
    <row r="116" spans="1:3">
      <c r="A116" s="30"/>
      <c r="B116" s="20" t="s">
        <v>208</v>
      </c>
      <c r="C116">
        <v>3415.09339388131</v>
      </c>
    </row>
    <row r="117" spans="1:3">
      <c r="A117" s="30"/>
      <c r="B117" s="20" t="s">
        <v>209</v>
      </c>
      <c r="C117">
        <v>3484.5084319615298</v>
      </c>
    </row>
    <row r="118" spans="1:3">
      <c r="A118" s="30"/>
      <c r="B118" s="20" t="s">
        <v>210</v>
      </c>
      <c r="C118">
        <v>3679.6009110918958</v>
      </c>
    </row>
    <row r="119" spans="1:3">
      <c r="A119" s="30"/>
      <c r="B119" s="20" t="s">
        <v>211</v>
      </c>
      <c r="C119">
        <v>3470.9298340689588</v>
      </c>
    </row>
    <row r="120" spans="1:3">
      <c r="A120" s="30"/>
      <c r="B120" s="20" t="s">
        <v>212</v>
      </c>
      <c r="C120">
        <v>3558.6310676474841</v>
      </c>
    </row>
    <row r="121" spans="1:3">
      <c r="A121" s="30"/>
      <c r="B121" s="20" t="s">
        <v>213</v>
      </c>
      <c r="C121">
        <v>3867.323876206206</v>
      </c>
    </row>
    <row r="122" spans="1:3">
      <c r="A122" s="30"/>
      <c r="B122" s="20" t="s">
        <v>214</v>
      </c>
      <c r="C122">
        <v>4319.5786546442596</v>
      </c>
    </row>
    <row r="123" spans="1:3">
      <c r="A123" s="30"/>
      <c r="B123" s="20" t="s">
        <v>215</v>
      </c>
      <c r="C123">
        <v>4652.8896192009825</v>
      </c>
    </row>
    <row r="124" spans="1:3">
      <c r="A124" s="30"/>
      <c r="B124" s="20" t="s">
        <v>216</v>
      </c>
      <c r="C124">
        <v>4726.9807399501542</v>
      </c>
    </row>
    <row r="125" spans="1:3">
      <c r="A125" s="30"/>
      <c r="B125" s="20" t="s">
        <v>217</v>
      </c>
      <c r="C125">
        <v>4830.7505152267786</v>
      </c>
    </row>
    <row r="126" spans="1:3">
      <c r="A126" s="30"/>
      <c r="B126" s="20" t="s">
        <v>218</v>
      </c>
      <c r="C126">
        <v>5154.3317020743298</v>
      </c>
    </row>
    <row r="127" spans="1:3">
      <c r="A127" s="31"/>
      <c r="B127" s="20" t="s">
        <v>219</v>
      </c>
      <c r="C127">
        <v>5432.9926079949446</v>
      </c>
    </row>
    <row r="128" spans="1:3">
      <c r="A128" s="29" t="s">
        <v>142</v>
      </c>
      <c r="B128" s="20" t="s">
        <v>202</v>
      </c>
      <c r="C128">
        <v>2177.1685000084908</v>
      </c>
    </row>
    <row r="129" spans="1:3">
      <c r="A129" s="30"/>
      <c r="B129" s="20" t="s">
        <v>203</v>
      </c>
      <c r="C129">
        <v>2276.831400759917</v>
      </c>
    </row>
    <row r="130" spans="1:3">
      <c r="A130" s="30"/>
      <c r="B130" s="20" t="s">
        <v>204</v>
      </c>
      <c r="C130">
        <v>2436.4553331328598</v>
      </c>
    </row>
    <row r="131" spans="1:3">
      <c r="A131" s="30"/>
      <c r="B131" s="20" t="s">
        <v>205</v>
      </c>
      <c r="C131">
        <v>2499.6695197702829</v>
      </c>
    </row>
    <row r="132" spans="1:3">
      <c r="A132" s="30"/>
      <c r="B132" s="20" t="s">
        <v>206</v>
      </c>
      <c r="C132">
        <v>2601.5006596980711</v>
      </c>
    </row>
    <row r="133" spans="1:3">
      <c r="A133" s="30"/>
      <c r="B133" s="20" t="s">
        <v>207</v>
      </c>
      <c r="C133">
        <v>2711.6098187885141</v>
      </c>
    </row>
    <row r="134" spans="1:3">
      <c r="A134" s="30"/>
      <c r="B134" s="20" t="s">
        <v>208</v>
      </c>
      <c r="C134">
        <v>2765.9317643633772</v>
      </c>
    </row>
    <row r="135" spans="1:3">
      <c r="A135" s="30"/>
      <c r="B135" s="20" t="s">
        <v>209</v>
      </c>
      <c r="C135">
        <v>2781.2898508051312</v>
      </c>
    </row>
    <row r="136" spans="1:3">
      <c r="A136" s="30"/>
      <c r="B136" s="20" t="s">
        <v>210</v>
      </c>
      <c r="C136">
        <v>2816.7974242274208</v>
      </c>
    </row>
    <row r="137" spans="1:3">
      <c r="A137" s="30"/>
      <c r="B137" s="20" t="s">
        <v>211</v>
      </c>
      <c r="C137">
        <v>2892.448393551726</v>
      </c>
    </row>
    <row r="138" spans="1:3">
      <c r="A138" s="30"/>
      <c r="B138" s="20" t="s">
        <v>212</v>
      </c>
      <c r="C138">
        <v>2958.692623577349</v>
      </c>
    </row>
    <row r="139" spans="1:3">
      <c r="A139" s="30"/>
      <c r="B139" s="20" t="s">
        <v>213</v>
      </c>
      <c r="C139">
        <v>3129.8586384004702</v>
      </c>
    </row>
    <row r="140" spans="1:3">
      <c r="A140" s="30"/>
      <c r="B140" s="20" t="s">
        <v>214</v>
      </c>
      <c r="C140">
        <v>3312.540063840353</v>
      </c>
    </row>
    <row r="141" spans="1:3">
      <c r="A141" s="30"/>
      <c r="B141" s="20" t="s">
        <v>215</v>
      </c>
      <c r="C141">
        <v>3395.6289607087392</v>
      </c>
    </row>
    <row r="142" spans="1:3">
      <c r="A142" s="30"/>
      <c r="B142" s="20" t="s">
        <v>216</v>
      </c>
      <c r="C142">
        <v>3527.16537164694</v>
      </c>
    </row>
    <row r="143" spans="1:3">
      <c r="A143" s="30"/>
      <c r="B143" s="20" t="s">
        <v>217</v>
      </c>
      <c r="C143">
        <v>3665.1178508487878</v>
      </c>
    </row>
    <row r="144" spans="1:3">
      <c r="A144" s="30"/>
      <c r="B144" s="20" t="s">
        <v>218</v>
      </c>
      <c r="C144">
        <v>3800.971267119126</v>
      </c>
    </row>
    <row r="145" spans="1:3">
      <c r="A145" s="31"/>
      <c r="B145" s="20" t="s">
        <v>219</v>
      </c>
      <c r="C145">
        <v>3901.1419598082389</v>
      </c>
    </row>
    <row r="146" spans="1:3">
      <c r="A146" s="29" t="s">
        <v>146</v>
      </c>
      <c r="B146" s="20" t="s">
        <v>202</v>
      </c>
      <c r="C146">
        <v>441.82027310790238</v>
      </c>
    </row>
    <row r="147" spans="1:3">
      <c r="A147" s="30"/>
      <c r="B147" s="20" t="s">
        <v>203</v>
      </c>
      <c r="C147">
        <v>460.77012569534747</v>
      </c>
    </row>
    <row r="148" spans="1:3">
      <c r="A148" s="30"/>
      <c r="B148" s="20" t="s">
        <v>204</v>
      </c>
      <c r="C148">
        <v>489.42009507642422</v>
      </c>
    </row>
    <row r="149" spans="1:3">
      <c r="A149" s="30"/>
      <c r="B149" s="20" t="s">
        <v>205</v>
      </c>
      <c r="C149">
        <v>518.84032451376936</v>
      </c>
    </row>
    <row r="150" spans="1:3">
      <c r="A150" s="30"/>
      <c r="B150" s="20" t="s">
        <v>206</v>
      </c>
      <c r="C150">
        <v>545.15138744000308</v>
      </c>
    </row>
    <row r="151" spans="1:3">
      <c r="A151" s="30"/>
      <c r="B151" s="20" t="s">
        <v>207</v>
      </c>
      <c r="C151">
        <v>575.7490764205977</v>
      </c>
    </row>
    <row r="152" spans="1:3">
      <c r="A152" s="30"/>
      <c r="B152" s="20" t="s">
        <v>208</v>
      </c>
      <c r="C152">
        <v>603.28790748332449</v>
      </c>
    </row>
    <row r="153" spans="1:3">
      <c r="A153" s="30"/>
      <c r="B153" s="20" t="s">
        <v>209</v>
      </c>
      <c r="C153">
        <v>604.84417346236626</v>
      </c>
    </row>
    <row r="154" spans="1:3">
      <c r="A154" s="30"/>
      <c r="B154" s="20" t="s">
        <v>210</v>
      </c>
      <c r="C154">
        <v>633.91313347159803</v>
      </c>
    </row>
    <row r="155" spans="1:3">
      <c r="A155" s="30"/>
      <c r="B155" s="20" t="s">
        <v>211</v>
      </c>
      <c r="C155">
        <v>668.94088102842557</v>
      </c>
    </row>
    <row r="156" spans="1:3">
      <c r="A156" s="30"/>
      <c r="B156" s="20" t="s">
        <v>212</v>
      </c>
      <c r="C156">
        <v>669.56744263097187</v>
      </c>
    </row>
    <row r="157" spans="1:3">
      <c r="A157" s="30"/>
      <c r="B157" s="20" t="s">
        <v>213</v>
      </c>
      <c r="C157">
        <v>753.48516806093619</v>
      </c>
    </row>
    <row r="158" spans="1:3">
      <c r="A158" s="30"/>
      <c r="B158" s="20" t="s">
        <v>214</v>
      </c>
      <c r="C158">
        <v>849.7608185621342</v>
      </c>
    </row>
    <row r="159" spans="1:3">
      <c r="A159" s="30"/>
      <c r="B159" s="20" t="s">
        <v>215</v>
      </c>
      <c r="C159">
        <v>905.45059935323013</v>
      </c>
    </row>
    <row r="160" spans="1:3">
      <c r="A160" s="30"/>
      <c r="B160" s="20" t="s">
        <v>216</v>
      </c>
      <c r="C160">
        <v>963.66927221215985</v>
      </c>
    </row>
    <row r="161" spans="1:3">
      <c r="A161" s="30"/>
      <c r="B161" s="20" t="s">
        <v>217</v>
      </c>
      <c r="C161">
        <v>1059.810762288613</v>
      </c>
    </row>
    <row r="162" spans="1:3">
      <c r="A162" s="30"/>
      <c r="B162" s="20" t="s">
        <v>218</v>
      </c>
      <c r="C162">
        <v>1111.965790070703</v>
      </c>
    </row>
    <row r="163" spans="1:3">
      <c r="A163" s="31"/>
      <c r="B163" s="20" t="s">
        <v>219</v>
      </c>
      <c r="C163">
        <v>1144.3810285220591</v>
      </c>
    </row>
    <row r="164" spans="1:3">
      <c r="A164" s="29" t="s">
        <v>147</v>
      </c>
      <c r="B164" s="20" t="s">
        <v>202</v>
      </c>
      <c r="C164">
        <v>3938.4322305831729</v>
      </c>
    </row>
    <row r="165" spans="1:3">
      <c r="A165" s="30"/>
      <c r="B165" s="20" t="s">
        <v>203</v>
      </c>
      <c r="C165">
        <v>3929.600190581863</v>
      </c>
    </row>
    <row r="166" spans="1:3">
      <c r="A166" s="30"/>
      <c r="B166" s="20" t="s">
        <v>204</v>
      </c>
      <c r="C166">
        <v>4052.513202165625</v>
      </c>
    </row>
    <row r="167" spans="1:3">
      <c r="A167" s="30"/>
      <c r="B167" s="20" t="s">
        <v>205</v>
      </c>
      <c r="C167">
        <v>4363.2509135437913</v>
      </c>
    </row>
    <row r="168" spans="1:3">
      <c r="A168" s="30"/>
      <c r="B168" s="20" t="s">
        <v>206</v>
      </c>
      <c r="C168">
        <v>4695.68828973156</v>
      </c>
    </row>
    <row r="169" spans="1:3">
      <c r="A169" s="30"/>
      <c r="B169" s="20" t="s">
        <v>207</v>
      </c>
      <c r="C169">
        <v>4350.7520047821154</v>
      </c>
    </row>
    <row r="170" spans="1:3">
      <c r="A170" s="30"/>
      <c r="B170" s="20" t="s">
        <v>208</v>
      </c>
      <c r="C170">
        <v>4555.9850901402779</v>
      </c>
    </row>
    <row r="171" spans="1:3">
      <c r="A171" s="30"/>
      <c r="B171" s="20" t="s">
        <v>209</v>
      </c>
      <c r="C171">
        <v>4959.3962441703188</v>
      </c>
    </row>
    <row r="172" spans="1:3">
      <c r="A172" s="30"/>
      <c r="B172" s="20" t="s">
        <v>210</v>
      </c>
      <c r="C172">
        <v>5349.8295607542932</v>
      </c>
    </row>
    <row r="173" spans="1:3">
      <c r="A173" s="30"/>
      <c r="B173" s="20" t="s">
        <v>211</v>
      </c>
      <c r="C173">
        <v>5428.2415353254091</v>
      </c>
    </row>
    <row r="174" spans="1:3">
      <c r="A174" s="30"/>
      <c r="B174" s="20" t="s">
        <v>212</v>
      </c>
      <c r="C174">
        <v>6335.7857519398776</v>
      </c>
    </row>
    <row r="175" spans="1:3">
      <c r="A175" s="30"/>
      <c r="B175" s="20" t="s">
        <v>213</v>
      </c>
      <c r="C175">
        <v>6069.0009851639597</v>
      </c>
    </row>
    <row r="176" spans="1:3">
      <c r="A176" s="30"/>
      <c r="B176" s="20" t="s">
        <v>214</v>
      </c>
      <c r="C176">
        <v>5931.133916089897</v>
      </c>
    </row>
    <row r="177" spans="1:3">
      <c r="A177" s="30"/>
      <c r="B177" s="20" t="s">
        <v>215</v>
      </c>
      <c r="C177">
        <v>4639.7445176718466</v>
      </c>
    </row>
    <row r="178" spans="1:3">
      <c r="A178" s="30"/>
      <c r="B178" s="20" t="s">
        <v>216</v>
      </c>
      <c r="C178">
        <v>3839.961600000237</v>
      </c>
    </row>
    <row r="179" spans="1:3">
      <c r="A179" s="30"/>
      <c r="B179" s="20" t="s">
        <v>217</v>
      </c>
      <c r="C179">
        <v>4234.6598832296913</v>
      </c>
    </row>
    <row r="180" spans="1:3">
      <c r="A180" s="30"/>
      <c r="B180" s="20" t="s">
        <v>218</v>
      </c>
      <c r="C180">
        <v>4022.7488136154111</v>
      </c>
    </row>
    <row r="181" spans="1:3">
      <c r="A181" s="31"/>
      <c r="B181" s="20" t="s">
        <v>219</v>
      </c>
      <c r="C181">
        <v>3987.490158076876</v>
      </c>
    </row>
    <row r="182" spans="1:3">
      <c r="A182" s="29" t="s">
        <v>145</v>
      </c>
      <c r="B182" s="20" t="s">
        <v>202</v>
      </c>
      <c r="C182">
        <v>1865.2671645251071</v>
      </c>
    </row>
    <row r="183" spans="1:3">
      <c r="A183" s="30"/>
      <c r="B183" s="20" t="s">
        <v>203</v>
      </c>
      <c r="C183">
        <v>1894.199956955646</v>
      </c>
    </row>
    <row r="184" spans="1:3">
      <c r="A184" s="30"/>
      <c r="B184" s="20" t="s">
        <v>204</v>
      </c>
      <c r="C184">
        <v>1936.0067981271191</v>
      </c>
    </row>
    <row r="185" spans="1:3">
      <c r="A185" s="30"/>
      <c r="B185" s="20" t="s">
        <v>205</v>
      </c>
      <c r="C185">
        <v>2004.6408682963929</v>
      </c>
    </row>
    <row r="186" spans="1:3">
      <c r="A186" s="30"/>
      <c r="B186" s="20" t="s">
        <v>206</v>
      </c>
      <c r="C186">
        <v>2069.8797436115301</v>
      </c>
    </row>
    <row r="187" spans="1:3">
      <c r="A187" s="30"/>
      <c r="B187" s="20" t="s">
        <v>207</v>
      </c>
      <c r="C187">
        <v>2091.7419835257938</v>
      </c>
    </row>
    <row r="188" spans="1:3">
      <c r="A188" s="30"/>
      <c r="B188" s="20" t="s">
        <v>208</v>
      </c>
      <c r="C188">
        <v>2165.0754252947399</v>
      </c>
    </row>
    <row r="189" spans="1:3">
      <c r="A189" s="30"/>
      <c r="B189" s="20" t="s">
        <v>209</v>
      </c>
      <c r="C189">
        <v>2197.8086635857098</v>
      </c>
    </row>
    <row r="190" spans="1:3">
      <c r="A190" s="30"/>
      <c r="B190" s="20" t="s">
        <v>210</v>
      </c>
      <c r="C190">
        <v>2252.8777064459932</v>
      </c>
    </row>
    <row r="191" spans="1:3">
      <c r="A191" s="30"/>
      <c r="B191" s="20" t="s">
        <v>211</v>
      </c>
      <c r="C191">
        <v>2337.0276194451121</v>
      </c>
    </row>
    <row r="192" spans="1:3">
      <c r="A192" s="30"/>
      <c r="B192" s="20" t="s">
        <v>212</v>
      </c>
      <c r="C192">
        <v>2511.5059791859462</v>
      </c>
    </row>
    <row r="193" spans="1:3">
      <c r="A193" s="30"/>
      <c r="B193" s="20" t="s">
        <v>213</v>
      </c>
      <c r="C193">
        <v>2636.4729763772352</v>
      </c>
    </row>
    <row r="194" spans="1:3">
      <c r="A194" s="30"/>
      <c r="B194" s="20" t="s">
        <v>214</v>
      </c>
      <c r="C194">
        <v>2716.8275245154082</v>
      </c>
    </row>
    <row r="195" spans="1:3">
      <c r="A195" s="30"/>
      <c r="B195" s="20" t="s">
        <v>215</v>
      </c>
      <c r="C195">
        <v>2709.5625399148648</v>
      </c>
    </row>
    <row r="196" spans="1:3">
      <c r="A196" s="30"/>
      <c r="B196" s="20" t="s">
        <v>216</v>
      </c>
      <c r="C196">
        <v>2863.852043807985</v>
      </c>
    </row>
    <row r="197" spans="1:3">
      <c r="A197" s="30"/>
      <c r="B197" s="20" t="s">
        <v>217</v>
      </c>
      <c r="C197">
        <v>3032.2621330811239</v>
      </c>
    </row>
    <row r="198" spans="1:3">
      <c r="A198" s="30"/>
      <c r="B198" s="20" t="s">
        <v>218</v>
      </c>
      <c r="C198">
        <v>3146.9017476525141</v>
      </c>
    </row>
    <row r="199" spans="1:3">
      <c r="A199" s="31"/>
      <c r="B199" s="20" t="s">
        <v>219</v>
      </c>
      <c r="C199">
        <v>3188.1754621660962</v>
      </c>
    </row>
    <row r="200" spans="1:3">
      <c r="A200" s="29" t="s">
        <v>141</v>
      </c>
      <c r="B200" s="20" t="s">
        <v>202</v>
      </c>
      <c r="C200">
        <v>3273.950089703636</v>
      </c>
    </row>
    <row r="201" spans="1:3">
      <c r="A201" s="30"/>
      <c r="B201" s="20" t="s">
        <v>203</v>
      </c>
      <c r="C201">
        <v>3420.2006331502521</v>
      </c>
    </row>
    <row r="202" spans="1:3">
      <c r="A202" s="30"/>
      <c r="B202" s="20" t="s">
        <v>204</v>
      </c>
      <c r="C202">
        <v>3813.6891972730341</v>
      </c>
    </row>
    <row r="203" spans="1:3">
      <c r="A203" s="30"/>
      <c r="B203" s="20" t="s">
        <v>205</v>
      </c>
      <c r="C203">
        <v>4146.0669527721466</v>
      </c>
    </row>
    <row r="204" spans="1:3">
      <c r="A204" s="30"/>
      <c r="B204" s="20" t="s">
        <v>206</v>
      </c>
      <c r="C204">
        <v>4552.229420526528</v>
      </c>
    </row>
    <row r="205" spans="1:3">
      <c r="A205" s="30"/>
      <c r="B205" s="20" t="s">
        <v>207</v>
      </c>
      <c r="C205">
        <v>5316.8549828131818</v>
      </c>
    </row>
    <row r="206" spans="1:3">
      <c r="A206" s="30"/>
      <c r="B206" s="20" t="s">
        <v>208</v>
      </c>
      <c r="C206">
        <v>5711.2759169575047</v>
      </c>
    </row>
    <row r="207" spans="1:3">
      <c r="A207" s="30"/>
      <c r="B207" s="20" t="s">
        <v>209</v>
      </c>
      <c r="C207">
        <v>5613.7465582811974</v>
      </c>
    </row>
    <row r="208" spans="1:3">
      <c r="A208" s="30"/>
      <c r="B208" s="20" t="s">
        <v>210</v>
      </c>
      <c r="C208">
        <v>5692.5491054075201</v>
      </c>
    </row>
    <row r="209" spans="1:3">
      <c r="A209" s="30"/>
      <c r="B209" s="20" t="s">
        <v>211</v>
      </c>
      <c r="C209">
        <v>5966.8479999047104</v>
      </c>
    </row>
    <row r="210" spans="1:3">
      <c r="A210" s="30"/>
      <c r="B210" s="20" t="s">
        <v>212</v>
      </c>
      <c r="C210">
        <v>5818.9030585581304</v>
      </c>
    </row>
    <row r="211" spans="1:3">
      <c r="A211" s="30"/>
      <c r="B211" s="20" t="s">
        <v>213</v>
      </c>
      <c r="C211">
        <v>5792.9198325211473</v>
      </c>
    </row>
    <row r="212" spans="1:3">
      <c r="A212" s="30"/>
      <c r="B212" s="20" t="s">
        <v>214</v>
      </c>
      <c r="C212">
        <v>5748.0962375506506</v>
      </c>
    </row>
    <row r="213" spans="1:3">
      <c r="A213" s="30"/>
      <c r="B213" s="20" t="s">
        <v>215</v>
      </c>
      <c r="C213">
        <v>5994.4071029845582</v>
      </c>
    </row>
    <row r="214" spans="1:3">
      <c r="A214" s="30"/>
      <c r="B214" s="20" t="s">
        <v>216</v>
      </c>
      <c r="C214">
        <v>6322.9132343940764</v>
      </c>
    </row>
    <row r="215" spans="1:3">
      <c r="A215" s="30"/>
      <c r="B215" s="20" t="s">
        <v>217</v>
      </c>
      <c r="C215">
        <v>6643.1798918291297</v>
      </c>
    </row>
    <row r="216" spans="1:3">
      <c r="A216" s="30"/>
      <c r="B216" s="20" t="s">
        <v>218</v>
      </c>
      <c r="C216">
        <v>7028.9930907264643</v>
      </c>
    </row>
    <row r="217" spans="1:3">
      <c r="A217" s="31"/>
      <c r="B217" s="20" t="s">
        <v>219</v>
      </c>
      <c r="C217">
        <v>7475.1225198089578</v>
      </c>
    </row>
    <row r="218" spans="1:3">
      <c r="A218" s="29" t="s">
        <v>150</v>
      </c>
      <c r="B218" s="20" t="s">
        <v>202</v>
      </c>
      <c r="C218">
        <v>1642.4598922857531</v>
      </c>
    </row>
    <row r="219" spans="1:3">
      <c r="A219" s="30"/>
      <c r="B219" s="20" t="s">
        <v>203</v>
      </c>
      <c r="C219">
        <v>1553.4555198009671</v>
      </c>
    </row>
    <row r="220" spans="1:3">
      <c r="A220" s="30"/>
      <c r="B220" s="20" t="s">
        <v>204</v>
      </c>
      <c r="C220">
        <v>1547.722453939889</v>
      </c>
    </row>
    <row r="221" spans="1:3">
      <c r="A221" s="30"/>
      <c r="B221" s="20" t="s">
        <v>205</v>
      </c>
      <c r="C221">
        <v>1575.142285174376</v>
      </c>
    </row>
    <row r="222" spans="1:3">
      <c r="A222" s="30"/>
      <c r="B222" s="20" t="s">
        <v>206</v>
      </c>
      <c r="C222">
        <v>1556.6601554990359</v>
      </c>
    </row>
    <row r="223" spans="1:3">
      <c r="A223" s="30"/>
      <c r="B223" s="20" t="s">
        <v>207</v>
      </c>
      <c r="C223">
        <v>1578.9026649389971</v>
      </c>
    </row>
    <row r="224" spans="1:3">
      <c r="A224" s="30"/>
      <c r="B224" s="20" t="s">
        <v>208</v>
      </c>
      <c r="C224">
        <v>1420.738270208273</v>
      </c>
    </row>
    <row r="225" spans="1:3">
      <c r="A225" s="30"/>
      <c r="B225" s="20" t="s">
        <v>209</v>
      </c>
      <c r="C225">
        <v>1459.8300837883221</v>
      </c>
    </row>
    <row r="226" spans="1:3">
      <c r="A226" s="30"/>
      <c r="B226" s="20" t="s">
        <v>210</v>
      </c>
      <c r="C226">
        <v>1485.1974958624601</v>
      </c>
    </row>
    <row r="227" spans="1:3">
      <c r="A227" s="30"/>
      <c r="B227" s="20" t="s">
        <v>211</v>
      </c>
      <c r="C227">
        <v>1625.5076729885459</v>
      </c>
    </row>
    <row r="228" spans="1:3">
      <c r="A228" s="30"/>
      <c r="B228" s="20" t="s">
        <v>212</v>
      </c>
      <c r="C228">
        <v>0</v>
      </c>
    </row>
    <row r="229" spans="1:3">
      <c r="A229" s="30"/>
      <c r="B229" s="20" t="s">
        <v>213</v>
      </c>
      <c r="C229">
        <v>0</v>
      </c>
    </row>
    <row r="230" spans="1:3">
      <c r="A230" s="30"/>
      <c r="B230" s="20" t="s">
        <v>214</v>
      </c>
      <c r="C230">
        <v>0</v>
      </c>
    </row>
    <row r="231" spans="1:3">
      <c r="A231" s="30"/>
      <c r="B231" s="20" t="s">
        <v>215</v>
      </c>
      <c r="C231">
        <v>0</v>
      </c>
    </row>
    <row r="232" spans="1:3">
      <c r="A232" s="30"/>
      <c r="B232" s="20" t="s">
        <v>216</v>
      </c>
      <c r="C232">
        <v>0</v>
      </c>
    </row>
    <row r="233" spans="1:3">
      <c r="A233" s="30"/>
      <c r="B233" s="20" t="s">
        <v>217</v>
      </c>
      <c r="C233">
        <v>0</v>
      </c>
    </row>
    <row r="234" spans="1:3">
      <c r="A234" s="30"/>
      <c r="B234" s="20" t="s">
        <v>218</v>
      </c>
      <c r="C234">
        <v>0</v>
      </c>
    </row>
    <row r="235" spans="1:3">
      <c r="A235" s="31"/>
      <c r="B235" s="20" t="s">
        <v>219</v>
      </c>
      <c r="C235">
        <v>0</v>
      </c>
    </row>
    <row r="236" spans="1:3">
      <c r="A236" s="29" t="s">
        <v>152</v>
      </c>
      <c r="B236" s="20" t="s">
        <v>202</v>
      </c>
      <c r="C236">
        <v>520.33928683752538</v>
      </c>
    </row>
    <row r="237" spans="1:3">
      <c r="A237" s="30"/>
      <c r="B237" s="20" t="s">
        <v>203</v>
      </c>
      <c r="C237">
        <v>503.97246982491822</v>
      </c>
    </row>
    <row r="238" spans="1:3">
      <c r="A238" s="30"/>
      <c r="B238" s="20" t="s">
        <v>204</v>
      </c>
      <c r="C238">
        <v>571.403661559689</v>
      </c>
    </row>
    <row r="239" spans="1:3">
      <c r="A239" s="30"/>
      <c r="B239" s="20" t="s">
        <v>205</v>
      </c>
      <c r="C239">
        <v>640.65814359413582</v>
      </c>
    </row>
    <row r="240" spans="1:3">
      <c r="A240" s="30"/>
      <c r="B240" s="20" t="s">
        <v>206</v>
      </c>
      <c r="C240">
        <v>711.5870396308535</v>
      </c>
    </row>
    <row r="241" spans="1:3">
      <c r="A241" s="30"/>
      <c r="B241" s="20" t="s">
        <v>207</v>
      </c>
      <c r="C241">
        <v>792.35361271386012</v>
      </c>
    </row>
    <row r="242" spans="1:3">
      <c r="A242" s="30"/>
      <c r="B242" s="20" t="s">
        <v>208</v>
      </c>
      <c r="C242">
        <v>870.71526691315421</v>
      </c>
    </row>
    <row r="243" spans="1:3">
      <c r="A243" s="30"/>
      <c r="B243" s="20" t="s">
        <v>209</v>
      </c>
      <c r="C243">
        <v>928.62556339917023</v>
      </c>
    </row>
    <row r="244" spans="1:3">
      <c r="A244" s="30"/>
      <c r="B244" s="20" t="s">
        <v>210</v>
      </c>
      <c r="C244">
        <v>1028.323759168077</v>
      </c>
    </row>
    <row r="245" spans="1:3">
      <c r="A245" s="30"/>
      <c r="B245" s="20" t="s">
        <v>211</v>
      </c>
      <c r="C245">
        <v>1134.7845092344669</v>
      </c>
    </row>
    <row r="246" spans="1:3">
      <c r="A246" s="30"/>
      <c r="B246" s="20" t="s">
        <v>212</v>
      </c>
      <c r="C246">
        <v>1213.595971699342</v>
      </c>
    </row>
    <row r="247" spans="1:3">
      <c r="A247" s="30"/>
      <c r="B247" s="20" t="s">
        <v>213</v>
      </c>
      <c r="C247">
        <v>1283.5704492513289</v>
      </c>
    </row>
    <row r="248" spans="1:3">
      <c r="A248" s="30"/>
      <c r="B248" s="20" t="s">
        <v>214</v>
      </c>
      <c r="C248">
        <v>1513.70323628954</v>
      </c>
    </row>
    <row r="249" spans="1:3">
      <c r="A249" s="30"/>
      <c r="B249" s="20" t="s">
        <v>215</v>
      </c>
      <c r="C249">
        <v>1657.3447042636451</v>
      </c>
    </row>
    <row r="250" spans="1:3">
      <c r="A250" s="30"/>
      <c r="B250" s="20" t="s">
        <v>216</v>
      </c>
      <c r="C250">
        <v>1878.8126819381409</v>
      </c>
    </row>
    <row r="251" spans="1:3">
      <c r="A251" s="30"/>
      <c r="B251" s="20" t="s">
        <v>217</v>
      </c>
      <c r="C251">
        <v>2021.562907960089</v>
      </c>
    </row>
    <row r="252" spans="1:3">
      <c r="A252" s="30"/>
      <c r="B252" s="20" t="s">
        <v>218</v>
      </c>
      <c r="C252">
        <v>2154.0208768587781</v>
      </c>
    </row>
    <row r="253" spans="1:3">
      <c r="A253" s="31"/>
      <c r="B253" s="20" t="s">
        <v>219</v>
      </c>
      <c r="C253">
        <v>2315.347730128176</v>
      </c>
    </row>
    <row r="254" spans="1:3">
      <c r="A254" s="29" t="s">
        <v>153</v>
      </c>
      <c r="B254" s="20" t="s">
        <v>202</v>
      </c>
      <c r="C254">
        <v>13968.82257323374</v>
      </c>
    </row>
    <row r="255" spans="1:3">
      <c r="A255" s="30"/>
      <c r="B255" s="20" t="s">
        <v>203</v>
      </c>
      <c r="C255">
        <v>14199.311197655299</v>
      </c>
    </row>
    <row r="256" spans="1:3">
      <c r="A256" s="30"/>
      <c r="B256" s="20" t="s">
        <v>204</v>
      </c>
      <c r="C256">
        <v>14315.10904972684</v>
      </c>
    </row>
    <row r="257" spans="1:3">
      <c r="A257" s="30"/>
      <c r="B257" s="20" t="s">
        <v>205</v>
      </c>
      <c r="C257">
        <v>14755.37040745308</v>
      </c>
    </row>
    <row r="258" spans="1:3">
      <c r="A258" s="30"/>
      <c r="B258" s="20" t="s">
        <v>206</v>
      </c>
      <c r="C258">
        <v>14366.187486531629</v>
      </c>
    </row>
    <row r="259" spans="1:3">
      <c r="A259" s="30"/>
      <c r="B259" s="20" t="s">
        <v>207</v>
      </c>
      <c r="C259">
        <v>15187.92081964548</v>
      </c>
    </row>
    <row r="260" spans="1:3">
      <c r="A260" s="30"/>
      <c r="B260" s="20" t="s">
        <v>208</v>
      </c>
      <c r="C260">
        <v>14517.84764387163</v>
      </c>
    </row>
    <row r="261" spans="1:3">
      <c r="A261" s="30"/>
      <c r="B261" s="20" t="s">
        <v>209</v>
      </c>
      <c r="C261">
        <v>14177.17353161141</v>
      </c>
    </row>
    <row r="262" spans="1:3">
      <c r="A262" s="30"/>
      <c r="B262" s="20" t="s">
        <v>210</v>
      </c>
      <c r="C262">
        <v>14837.01701414763</v>
      </c>
    </row>
    <row r="263" spans="1:3">
      <c r="A263" s="30"/>
      <c r="B263" s="20" t="s">
        <v>211</v>
      </c>
      <c r="C263">
        <v>15638.747168498399</v>
      </c>
    </row>
    <row r="264" spans="1:3">
      <c r="A264" s="30"/>
      <c r="B264" s="20" t="s">
        <v>212</v>
      </c>
      <c r="C264">
        <v>15356.235424488659</v>
      </c>
    </row>
    <row r="265" spans="1:3">
      <c r="A265" s="30"/>
      <c r="B265" s="20" t="s">
        <v>213</v>
      </c>
      <c r="C265">
        <v>15114.3775115057</v>
      </c>
    </row>
    <row r="266" spans="1:3">
      <c r="A266" s="30"/>
      <c r="B266" s="20" t="s">
        <v>214</v>
      </c>
      <c r="C266">
        <v>15370.96799351447</v>
      </c>
    </row>
    <row r="267" spans="1:3">
      <c r="A267" s="30"/>
      <c r="B267" s="20" t="s">
        <v>215</v>
      </c>
      <c r="C267">
        <v>14699.536047834939</v>
      </c>
    </row>
    <row r="268" spans="1:3">
      <c r="A268" s="30"/>
      <c r="B268" s="20" t="s">
        <v>216</v>
      </c>
      <c r="C268">
        <v>14286.18970459208</v>
      </c>
    </row>
    <row r="269" spans="1:3">
      <c r="A269" s="30"/>
      <c r="B269" s="20" t="s">
        <v>217</v>
      </c>
      <c r="C269">
        <v>15006.844037498669</v>
      </c>
    </row>
    <row r="270" spans="1:3">
      <c r="A270" s="30"/>
      <c r="B270" s="20" t="s">
        <v>218</v>
      </c>
      <c r="C270">
        <v>15097.691653302139</v>
      </c>
    </row>
    <row r="271" spans="1:3">
      <c r="A271" s="31"/>
      <c r="B271" s="20" t="s">
        <v>219</v>
      </c>
      <c r="C271">
        <v>15577.91875686377</v>
      </c>
    </row>
    <row r="272" spans="1:3">
      <c r="A272" s="29" t="s">
        <v>155</v>
      </c>
      <c r="B272" s="20" t="s">
        <v>202</v>
      </c>
      <c r="C272">
        <v>1903.146739068897</v>
      </c>
    </row>
    <row r="273" spans="1:3">
      <c r="A273" s="30"/>
      <c r="B273" s="20" t="s">
        <v>203</v>
      </c>
      <c r="C273">
        <v>1989.766215919949</v>
      </c>
    </row>
    <row r="274" spans="1:3">
      <c r="A274" s="30"/>
      <c r="B274" s="20" t="s">
        <v>204</v>
      </c>
      <c r="C274">
        <v>2104.8105249052792</v>
      </c>
    </row>
    <row r="275" spans="1:3">
      <c r="A275" s="30"/>
      <c r="B275" s="20" t="s">
        <v>205</v>
      </c>
      <c r="C275">
        <v>2241.2866121425091</v>
      </c>
    </row>
    <row r="276" spans="1:3">
      <c r="A276" s="30"/>
      <c r="B276" s="20" t="s">
        <v>206</v>
      </c>
      <c r="C276">
        <v>2394.9298480189259</v>
      </c>
    </row>
    <row r="277" spans="1:3">
      <c r="A277" s="30"/>
      <c r="B277" s="20" t="s">
        <v>207</v>
      </c>
      <c r="C277">
        <v>2500.80421792671</v>
      </c>
    </row>
    <row r="278" spans="1:3">
      <c r="A278" s="30"/>
      <c r="B278" s="20" t="s">
        <v>208</v>
      </c>
      <c r="C278">
        <v>2711.875351052438</v>
      </c>
    </row>
    <row r="279" spans="1:3">
      <c r="A279" s="30"/>
      <c r="B279" s="20" t="s">
        <v>209</v>
      </c>
      <c r="C279">
        <v>2792.9678342125321</v>
      </c>
    </row>
    <row r="280" spans="1:3">
      <c r="A280" s="30"/>
      <c r="B280" s="20" t="s">
        <v>210</v>
      </c>
      <c r="C280">
        <v>2973.8334218682648</v>
      </c>
    </row>
    <row r="281" spans="1:3">
      <c r="A281" s="30"/>
      <c r="B281" s="20" t="s">
        <v>211</v>
      </c>
      <c r="C281">
        <v>3379.484598555141</v>
      </c>
    </row>
    <row r="282" spans="1:3">
      <c r="A282" s="30"/>
      <c r="B282" s="20" t="s">
        <v>212</v>
      </c>
      <c r="C282">
        <v>3781.8655289394678</v>
      </c>
    </row>
    <row r="283" spans="1:3">
      <c r="A283" s="30"/>
      <c r="B283" s="20" t="s">
        <v>213</v>
      </c>
      <c r="C283">
        <v>5294.8200276106627</v>
      </c>
    </row>
    <row r="284" spans="1:3">
      <c r="A284" s="30"/>
      <c r="B284" s="20" t="s">
        <v>214</v>
      </c>
      <c r="C284">
        <v>5568.2359570939643</v>
      </c>
    </row>
    <row r="285" spans="1:3">
      <c r="A285" s="30"/>
      <c r="B285" s="20" t="s">
        <v>215</v>
      </c>
      <c r="C285">
        <v>5206.0288713400696</v>
      </c>
    </row>
    <row r="286" spans="1:3">
      <c r="A286" s="30"/>
      <c r="B286" s="20" t="s">
        <v>216</v>
      </c>
      <c r="C286">
        <v>4992.7303390534789</v>
      </c>
    </row>
    <row r="287" spans="1:3">
      <c r="A287" s="30"/>
      <c r="B287" s="20" t="s">
        <v>217</v>
      </c>
      <c r="C287">
        <v>5115.9067502286198</v>
      </c>
    </row>
    <row r="288" spans="1:3">
      <c r="A288" s="30"/>
      <c r="B288" s="20" t="s">
        <v>218</v>
      </c>
      <c r="C288">
        <v>5442.8721471508952</v>
      </c>
    </row>
    <row r="289" spans="1:3">
      <c r="A289" s="31"/>
      <c r="B289" s="20" t="s">
        <v>219</v>
      </c>
      <c r="C289">
        <v>5774.3338132171966</v>
      </c>
    </row>
    <row r="290" spans="1:3">
      <c r="A290" s="29" t="s">
        <v>156</v>
      </c>
      <c r="B290" s="20" t="s">
        <v>202</v>
      </c>
      <c r="C290">
        <v>1329.7993992429881</v>
      </c>
    </row>
    <row r="291" spans="1:3">
      <c r="A291" s="30"/>
      <c r="B291" s="20" t="s">
        <v>203</v>
      </c>
      <c r="C291">
        <v>1345.2391220481491</v>
      </c>
    </row>
    <row r="292" spans="1:3">
      <c r="A292" s="30"/>
      <c r="B292" s="20" t="s">
        <v>204</v>
      </c>
      <c r="C292">
        <v>1386.4395958901059</v>
      </c>
    </row>
    <row r="293" spans="1:3">
      <c r="A293" s="30"/>
      <c r="B293" s="20" t="s">
        <v>205</v>
      </c>
      <c r="C293">
        <v>1442.7576477423861</v>
      </c>
    </row>
    <row r="294" spans="1:3">
      <c r="A294" s="30"/>
      <c r="B294" s="20" t="s">
        <v>206</v>
      </c>
      <c r="C294">
        <v>1472.130323045651</v>
      </c>
    </row>
    <row r="295" spans="1:3">
      <c r="A295" s="30"/>
      <c r="B295" s="20" t="s">
        <v>207</v>
      </c>
      <c r="C295">
        <v>1578.982725138261</v>
      </c>
    </row>
    <row r="296" spans="1:3">
      <c r="A296" s="30"/>
      <c r="B296" s="20" t="s">
        <v>208</v>
      </c>
      <c r="C296">
        <v>1638.2492414984661</v>
      </c>
    </row>
    <row r="297" spans="1:3">
      <c r="A297" s="30"/>
      <c r="B297" s="20" t="s">
        <v>209</v>
      </c>
      <c r="C297">
        <v>1595.240561417919</v>
      </c>
    </row>
    <row r="298" spans="1:3">
      <c r="A298" s="30"/>
      <c r="B298" s="20" t="s">
        <v>210</v>
      </c>
      <c r="C298">
        <v>1653.7194362980749</v>
      </c>
    </row>
    <row r="299" spans="1:3">
      <c r="A299" s="30"/>
      <c r="B299" s="20" t="s">
        <v>211</v>
      </c>
      <c r="C299">
        <v>1743.9491092146541</v>
      </c>
    </row>
    <row r="300" spans="1:3">
      <c r="A300" s="30"/>
      <c r="B300" s="20" t="s">
        <v>212</v>
      </c>
      <c r="C300">
        <v>1795.4478078165409</v>
      </c>
    </row>
    <row r="301" spans="1:3">
      <c r="A301" s="30"/>
      <c r="B301" s="20" t="s">
        <v>213</v>
      </c>
      <c r="C301">
        <v>1811.3325175009329</v>
      </c>
    </row>
    <row r="302" spans="1:3">
      <c r="A302" s="30"/>
      <c r="B302" s="20" t="s">
        <v>214</v>
      </c>
      <c r="C302">
        <v>1804.543282625486</v>
      </c>
    </row>
    <row r="303" spans="1:3">
      <c r="A303" s="30"/>
      <c r="B303" s="20" t="s">
        <v>215</v>
      </c>
      <c r="C303">
        <v>1819.3623427497621</v>
      </c>
    </row>
    <row r="304" spans="1:3">
      <c r="A304" s="30"/>
      <c r="B304" s="20" t="s">
        <v>216</v>
      </c>
      <c r="C304">
        <v>2078.6410032176109</v>
      </c>
    </row>
    <row r="305" spans="1:3">
      <c r="A305" s="30"/>
      <c r="B305" s="20" t="s">
        <v>217</v>
      </c>
      <c r="C305">
        <v>2417.803794914827</v>
      </c>
    </row>
    <row r="306" spans="1:3">
      <c r="A306" s="30"/>
      <c r="B306" s="20" t="s">
        <v>218</v>
      </c>
      <c r="C306">
        <v>2559.7247657808412</v>
      </c>
    </row>
    <row r="307" spans="1:3">
      <c r="A307" s="31"/>
      <c r="B307" s="20" t="s">
        <v>219</v>
      </c>
      <c r="C307">
        <v>2675.5936951888671</v>
      </c>
    </row>
    <row r="308" spans="1:3">
      <c r="A308" s="29" t="s">
        <v>378</v>
      </c>
      <c r="B308" s="20" t="s">
        <v>202</v>
      </c>
      <c r="C308">
        <v>1908.258107309432</v>
      </c>
    </row>
    <row r="309" spans="1:3">
      <c r="A309" s="30"/>
      <c r="B309" s="20" t="s">
        <v>203</v>
      </c>
      <c r="C309">
        <v>2011.810755277156</v>
      </c>
    </row>
    <row r="310" spans="1:3">
      <c r="A310" s="30"/>
      <c r="B310" s="20" t="s">
        <v>204</v>
      </c>
      <c r="C310">
        <v>2142.7581643015078</v>
      </c>
    </row>
    <row r="311" spans="1:3">
      <c r="A311" s="30"/>
      <c r="B311" s="20" t="s">
        <v>205</v>
      </c>
      <c r="C311">
        <v>2091.5460944688111</v>
      </c>
    </row>
    <row r="312" spans="1:3">
      <c r="A312" s="30"/>
      <c r="B312" s="20" t="s">
        <v>206</v>
      </c>
      <c r="C312">
        <v>2078.6422915432408</v>
      </c>
    </row>
    <row r="313" spans="1:3">
      <c r="A313" s="30"/>
      <c r="B313" s="20" t="s">
        <v>207</v>
      </c>
      <c r="C313">
        <v>2134.5189646370391</v>
      </c>
    </row>
    <row r="314" spans="1:3">
      <c r="A314" s="30"/>
      <c r="B314" s="20" t="s">
        <v>208</v>
      </c>
      <c r="C314">
        <v>2244.496609024598</v>
      </c>
    </row>
    <row r="315" spans="1:3">
      <c r="A315" s="30"/>
      <c r="B315" s="20" t="s">
        <v>209</v>
      </c>
      <c r="C315">
        <v>2341.6794490723642</v>
      </c>
    </row>
    <row r="316" spans="1:3">
      <c r="A316" s="30"/>
      <c r="B316" s="20" t="s">
        <v>210</v>
      </c>
      <c r="C316">
        <v>2434.8871752351702</v>
      </c>
    </row>
    <row r="317" spans="1:3">
      <c r="A317" s="30"/>
      <c r="B317" s="20" t="s">
        <v>211</v>
      </c>
      <c r="C317">
        <v>2215.7571037764678</v>
      </c>
    </row>
    <row r="318" spans="1:3">
      <c r="A318" s="30"/>
      <c r="B318" s="20" t="s">
        <v>212</v>
      </c>
      <c r="C318">
        <v>2199.7777503153561</v>
      </c>
    </row>
    <row r="319" spans="1:3">
      <c r="A319" s="30"/>
      <c r="B319" s="20" t="s">
        <v>213</v>
      </c>
      <c r="C319">
        <v>2121.489632715367</v>
      </c>
    </row>
    <row r="320" spans="1:3">
      <c r="A320" s="30"/>
      <c r="B320" s="20" t="s">
        <v>214</v>
      </c>
      <c r="C320">
        <v>2027.0363559122859</v>
      </c>
    </row>
    <row r="321" spans="1:3">
      <c r="A321" s="30"/>
      <c r="B321" s="20" t="s">
        <v>215</v>
      </c>
      <c r="C321">
        <v>2066.8593586011671</v>
      </c>
    </row>
    <row r="322" spans="1:3">
      <c r="A322" s="30"/>
      <c r="B322" s="20" t="s">
        <v>216</v>
      </c>
      <c r="C322">
        <v>2068.7478012801121</v>
      </c>
    </row>
    <row r="323" spans="1:3">
      <c r="A323" s="30"/>
      <c r="B323" s="20" t="s">
        <v>217</v>
      </c>
      <c r="C323">
        <v>2072.6468328420729</v>
      </c>
    </row>
    <row r="324" spans="1:3">
      <c r="A324" s="30"/>
      <c r="B324" s="20" t="s">
        <v>218</v>
      </c>
      <c r="C324">
        <v>2209.8925927659452</v>
      </c>
    </row>
    <row r="325" spans="1:3">
      <c r="A325" s="31"/>
      <c r="B325" s="20" t="s">
        <v>219</v>
      </c>
      <c r="C325">
        <v>2319.0011409860208</v>
      </c>
    </row>
    <row r="326" spans="1:3">
      <c r="A326" s="29" t="s">
        <v>157</v>
      </c>
      <c r="B326" s="20" t="s">
        <v>202</v>
      </c>
      <c r="C326">
        <v>1078.803854159301</v>
      </c>
    </row>
    <row r="327" spans="1:3">
      <c r="A327" s="30"/>
      <c r="B327" s="20" t="s">
        <v>203</v>
      </c>
      <c r="C327">
        <v>1080.2477096133041</v>
      </c>
    </row>
    <row r="328" spans="1:3">
      <c r="A328" s="30"/>
      <c r="B328" s="20" t="s">
        <v>204</v>
      </c>
      <c r="C328">
        <v>1113.757473388421</v>
      </c>
    </row>
    <row r="329" spans="1:3">
      <c r="A329" s="30"/>
      <c r="B329" s="20" t="s">
        <v>205</v>
      </c>
      <c r="C329">
        <v>1169.453040708067</v>
      </c>
    </row>
    <row r="330" spans="1:3">
      <c r="A330" s="30"/>
      <c r="B330" s="20" t="s">
        <v>206</v>
      </c>
      <c r="C330">
        <v>1203.4509458561261</v>
      </c>
    </row>
    <row r="331" spans="1:3">
      <c r="A331" s="30"/>
      <c r="B331" s="20" t="s">
        <v>207</v>
      </c>
      <c r="C331">
        <v>1245.39779136994</v>
      </c>
    </row>
    <row r="332" spans="1:3">
      <c r="A332" s="30"/>
      <c r="B332" s="20" t="s">
        <v>208</v>
      </c>
      <c r="C332">
        <v>1278.246751295738</v>
      </c>
    </row>
    <row r="333" spans="1:3">
      <c r="A333" s="30"/>
      <c r="B333" s="20" t="s">
        <v>209</v>
      </c>
      <c r="C333">
        <v>1298.2012674095899</v>
      </c>
    </row>
    <row r="334" spans="1:3">
      <c r="A334" s="30"/>
      <c r="B334" s="20" t="s">
        <v>210</v>
      </c>
      <c r="C334">
        <v>1338.981048214009</v>
      </c>
    </row>
    <row r="335" spans="1:3">
      <c r="A335" s="30"/>
      <c r="B335" s="20" t="s">
        <v>211</v>
      </c>
      <c r="C335">
        <v>1439.283434671476</v>
      </c>
    </row>
    <row r="336" spans="1:3">
      <c r="A336" s="30"/>
      <c r="B336" s="20" t="s">
        <v>212</v>
      </c>
      <c r="C336">
        <v>1355.3135635466899</v>
      </c>
    </row>
    <row r="337" spans="1:3">
      <c r="A337" s="30"/>
      <c r="B337" s="20" t="s">
        <v>213</v>
      </c>
      <c r="C337">
        <v>1364.3836097129829</v>
      </c>
    </row>
    <row r="338" spans="1:3">
      <c r="A338" s="30"/>
      <c r="B338" s="20" t="s">
        <v>214</v>
      </c>
      <c r="C338">
        <v>1378.237540289974</v>
      </c>
    </row>
    <row r="339" spans="1:3">
      <c r="A339" s="30"/>
      <c r="B339" s="20" t="s">
        <v>215</v>
      </c>
      <c r="C339">
        <v>1597.2042542936431</v>
      </c>
    </row>
    <row r="340" spans="1:3">
      <c r="A340" s="30"/>
      <c r="B340" s="20" t="s">
        <v>216</v>
      </c>
      <c r="C340">
        <v>1746.7527459336909</v>
      </c>
    </row>
    <row r="341" spans="1:3">
      <c r="A341" s="30"/>
      <c r="B341" s="20" t="s">
        <v>217</v>
      </c>
      <c r="C341">
        <v>1925.237736599511</v>
      </c>
    </row>
    <row r="342" spans="1:3">
      <c r="A342" s="30"/>
      <c r="B342" s="20" t="s">
        <v>218</v>
      </c>
      <c r="C342">
        <v>1947.5967604233349</v>
      </c>
    </row>
    <row r="343" spans="1:3">
      <c r="A343" s="31"/>
      <c r="B343" s="20" t="s">
        <v>219</v>
      </c>
      <c r="C343">
        <v>2021.301942816079</v>
      </c>
    </row>
    <row r="344" spans="1:3">
      <c r="A344" s="29" t="s">
        <v>149</v>
      </c>
      <c r="B344" s="20" t="s">
        <v>202</v>
      </c>
      <c r="C344">
        <v>16076.18189225443</v>
      </c>
    </row>
    <row r="345" spans="1:3">
      <c r="A345" s="30"/>
      <c r="B345" s="20" t="s">
        <v>203</v>
      </c>
      <c r="C345">
        <v>17891.319454195658</v>
      </c>
    </row>
    <row r="346" spans="1:3">
      <c r="A346" s="30"/>
      <c r="B346" s="20" t="s">
        <v>204</v>
      </c>
      <c r="C346">
        <v>24283.695009274139</v>
      </c>
    </row>
    <row r="347" spans="1:3">
      <c r="A347" s="30"/>
      <c r="B347" s="20" t="s">
        <v>205</v>
      </c>
      <c r="C347">
        <v>27963.363619493961</v>
      </c>
    </row>
    <row r="348" spans="1:3">
      <c r="A348" s="30"/>
      <c r="B348" s="20" t="s">
        <v>206</v>
      </c>
      <c r="C348">
        <v>29646.28639217087</v>
      </c>
    </row>
    <row r="349" spans="1:3">
      <c r="A349" s="30"/>
      <c r="B349" s="20" t="s">
        <v>207</v>
      </c>
      <c r="C349">
        <v>33506.447656337819</v>
      </c>
    </row>
    <row r="350" spans="1:3">
      <c r="A350" s="30"/>
      <c r="B350" s="20" t="s">
        <v>208</v>
      </c>
      <c r="C350">
        <v>38407.924300172694</v>
      </c>
    </row>
    <row r="351" spans="1:3">
      <c r="A351" s="30"/>
      <c r="B351" s="20" t="s">
        <v>209</v>
      </c>
      <c r="C351">
        <v>37447.923220312201</v>
      </c>
    </row>
    <row r="352" spans="1:3">
      <c r="A352" s="30"/>
      <c r="B352" s="20" t="s">
        <v>210</v>
      </c>
      <c r="C352">
        <v>32965.864655973972</v>
      </c>
    </row>
    <row r="353" spans="1:3">
      <c r="A353" s="30"/>
      <c r="B353" s="20" t="s">
        <v>211</v>
      </c>
      <c r="C353">
        <v>34279.977000164021</v>
      </c>
    </row>
    <row r="354" spans="1:3">
      <c r="A354" s="30"/>
      <c r="B354" s="20" t="s">
        <v>212</v>
      </c>
      <c r="C354">
        <v>37570.635396696453</v>
      </c>
    </row>
    <row r="355" spans="1:3">
      <c r="A355" s="30"/>
      <c r="B355" s="20" t="s">
        <v>213</v>
      </c>
      <c r="C355">
        <v>34766.043876257158</v>
      </c>
    </row>
    <row r="356" spans="1:3">
      <c r="A356" s="30"/>
      <c r="B356" s="20" t="s">
        <v>214</v>
      </c>
      <c r="C356">
        <v>33696.216486999532</v>
      </c>
    </row>
    <row r="357" spans="1:3">
      <c r="A357" s="30"/>
      <c r="B357" s="20" t="s">
        <v>215</v>
      </c>
      <c r="C357">
        <v>24042.353072891299</v>
      </c>
    </row>
    <row r="358" spans="1:3">
      <c r="A358" s="30"/>
      <c r="B358" s="20" t="s">
        <v>216</v>
      </c>
      <c r="C358">
        <v>20458.778595283002</v>
      </c>
    </row>
    <row r="359" spans="1:3">
      <c r="A359" s="30"/>
      <c r="B359" s="20" t="s">
        <v>217</v>
      </c>
      <c r="C359">
        <v>22550.958161123039</v>
      </c>
    </row>
    <row r="360" spans="1:3">
      <c r="A360" s="30"/>
      <c r="B360" s="20" t="s">
        <v>218</v>
      </c>
      <c r="C360">
        <v>20875.478210598001</v>
      </c>
    </row>
    <row r="361" spans="1:3">
      <c r="A361" s="31"/>
      <c r="B361" s="20" t="s">
        <v>219</v>
      </c>
      <c r="C361">
        <v>19285.036247441789</v>
      </c>
    </row>
    <row r="362" spans="1:3">
      <c r="A362" s="29" t="s">
        <v>158</v>
      </c>
      <c r="B362" s="20" t="s">
        <v>202</v>
      </c>
      <c r="C362">
        <v>1877.247760774193</v>
      </c>
    </row>
    <row r="363" spans="1:3">
      <c r="A363" s="30"/>
      <c r="B363" s="20" t="s">
        <v>203</v>
      </c>
      <c r="C363">
        <v>1915.568647995824</v>
      </c>
    </row>
    <row r="364" spans="1:3">
      <c r="A364" s="30"/>
      <c r="B364" s="20" t="s">
        <v>204</v>
      </c>
      <c r="C364">
        <v>2012.0534743401811</v>
      </c>
    </row>
    <row r="365" spans="1:3">
      <c r="A365" s="30"/>
      <c r="B365" s="20" t="s">
        <v>205</v>
      </c>
      <c r="C365">
        <v>2137.9031342148728</v>
      </c>
    </row>
    <row r="366" spans="1:3">
      <c r="A366" s="30"/>
      <c r="B366" s="20" t="s">
        <v>206</v>
      </c>
      <c r="C366">
        <v>2281.369705755762</v>
      </c>
    </row>
    <row r="367" spans="1:3">
      <c r="A367" s="30"/>
      <c r="B367" s="20" t="s">
        <v>207</v>
      </c>
      <c r="C367">
        <v>2434.7923178538722</v>
      </c>
    </row>
    <row r="368" spans="1:3">
      <c r="A368" s="30"/>
      <c r="B368" s="20" t="s">
        <v>208</v>
      </c>
      <c r="C368">
        <v>2420.014643254447</v>
      </c>
    </row>
    <row r="369" spans="1:3">
      <c r="A369" s="30"/>
      <c r="B369" s="20" t="s">
        <v>209</v>
      </c>
      <c r="C369">
        <v>2450.7497790448392</v>
      </c>
    </row>
    <row r="370" spans="1:3">
      <c r="A370" s="30"/>
      <c r="B370" s="20" t="s">
        <v>210</v>
      </c>
      <c r="C370">
        <v>2607.1445093156481</v>
      </c>
    </row>
    <row r="371" spans="1:3">
      <c r="A371" s="30"/>
      <c r="B371" s="20" t="s">
        <v>211</v>
      </c>
      <c r="C371">
        <v>2723.5464492783522</v>
      </c>
    </row>
    <row r="372" spans="1:3">
      <c r="A372" s="30"/>
      <c r="B372" s="20" t="s">
        <v>212</v>
      </c>
      <c r="C372">
        <v>2830.694372849513</v>
      </c>
    </row>
    <row r="373" spans="1:3">
      <c r="A373" s="30"/>
      <c r="B373" s="20" t="s">
        <v>213</v>
      </c>
      <c r="C373">
        <v>3097.630626835642</v>
      </c>
    </row>
    <row r="374" spans="1:3">
      <c r="A374" s="30"/>
      <c r="B374" s="20" t="s">
        <v>214</v>
      </c>
      <c r="C374">
        <v>3357.6416408716741</v>
      </c>
    </row>
    <row r="375" spans="1:3">
      <c r="A375" s="30"/>
      <c r="B375" s="20" t="s">
        <v>215</v>
      </c>
      <c r="C375">
        <v>3683.041910699108</v>
      </c>
    </row>
    <row r="376" spans="1:3">
      <c r="A376" s="30"/>
      <c r="B376" s="20" t="s">
        <v>216</v>
      </c>
      <c r="C376">
        <v>3930.8938578890038</v>
      </c>
    </row>
    <row r="377" spans="1:3">
      <c r="A377" s="30"/>
      <c r="B377" s="20" t="s">
        <v>217</v>
      </c>
      <c r="C377">
        <v>4203.5850107854794</v>
      </c>
    </row>
    <row r="378" spans="1:3">
      <c r="A378" s="30"/>
      <c r="B378" s="20" t="s">
        <v>218</v>
      </c>
      <c r="C378">
        <v>4443.1791086139619</v>
      </c>
    </row>
    <row r="379" spans="1:3">
      <c r="A379" s="31"/>
      <c r="B379" s="20" t="s">
        <v>219</v>
      </c>
      <c r="C379">
        <v>4641.0803769190406</v>
      </c>
    </row>
    <row r="380" spans="1:3">
      <c r="A380" s="29" t="s">
        <v>160</v>
      </c>
      <c r="B380" s="20" t="s">
        <v>202</v>
      </c>
      <c r="C380">
        <v>1037.122229825535</v>
      </c>
    </row>
    <row r="381" spans="1:3">
      <c r="A381" s="30"/>
      <c r="B381" s="20" t="s">
        <v>203</v>
      </c>
      <c r="C381">
        <v>725.38542716221866</v>
      </c>
    </row>
    <row r="382" spans="1:3">
      <c r="A382" s="30"/>
      <c r="B382" s="20" t="s">
        <v>204</v>
      </c>
      <c r="C382">
        <v>750.14432044672515</v>
      </c>
    </row>
    <row r="383" spans="1:3">
      <c r="A383" s="30"/>
      <c r="B383" s="20" t="s">
        <v>205</v>
      </c>
      <c r="C383">
        <v>793.49467240415368</v>
      </c>
    </row>
    <row r="384" spans="1:3">
      <c r="A384" s="30"/>
      <c r="B384" s="20" t="s">
        <v>206</v>
      </c>
      <c r="C384">
        <v>853.79203236962178</v>
      </c>
    </row>
    <row r="385" spans="1:3">
      <c r="A385" s="30"/>
      <c r="B385" s="20" t="s">
        <v>207</v>
      </c>
      <c r="C385">
        <v>923.51501003485714</v>
      </c>
    </row>
    <row r="386" spans="1:3">
      <c r="A386" s="30"/>
      <c r="B386" s="20" t="s">
        <v>208</v>
      </c>
      <c r="C386">
        <v>967.94573927535021</v>
      </c>
    </row>
    <row r="387" spans="1:3">
      <c r="A387" s="30"/>
      <c r="B387" s="20" t="s">
        <v>209</v>
      </c>
      <c r="C387">
        <v>987.00815706894514</v>
      </c>
    </row>
    <row r="388" spans="1:3">
      <c r="A388" s="30"/>
      <c r="B388" s="20" t="s">
        <v>210</v>
      </c>
      <c r="C388">
        <v>1022.0564840960531</v>
      </c>
    </row>
    <row r="389" spans="1:3">
      <c r="A389" s="30"/>
      <c r="B389" s="20" t="s">
        <v>211</v>
      </c>
      <c r="C389">
        <v>1093.5403199433961</v>
      </c>
    </row>
    <row r="390" spans="1:3">
      <c r="A390" s="30"/>
      <c r="B390" s="20" t="s">
        <v>212</v>
      </c>
      <c r="C390">
        <v>1204.516555512047</v>
      </c>
    </row>
    <row r="391" spans="1:3">
      <c r="A391" s="30"/>
      <c r="B391" s="20" t="s">
        <v>213</v>
      </c>
      <c r="C391">
        <v>1387.421640693618</v>
      </c>
    </row>
    <row r="392" spans="1:3">
      <c r="A392" s="30"/>
      <c r="B392" s="20" t="s">
        <v>214</v>
      </c>
      <c r="C392">
        <v>1417.8292861783459</v>
      </c>
    </row>
    <row r="393" spans="1:3">
      <c r="A393" s="30"/>
      <c r="B393" s="20" t="s">
        <v>215</v>
      </c>
      <c r="C393">
        <v>1312.462766130036</v>
      </c>
    </row>
    <row r="394" spans="1:3">
      <c r="A394" s="30"/>
      <c r="B394" s="20" t="s">
        <v>216</v>
      </c>
      <c r="C394">
        <v>1429.792082293767</v>
      </c>
    </row>
    <row r="395" spans="1:3">
      <c r="A395" s="30"/>
      <c r="B395" s="20" t="s">
        <v>217</v>
      </c>
      <c r="C395">
        <v>1564.197681640132</v>
      </c>
    </row>
    <row r="396" spans="1:3">
      <c r="A396" s="30"/>
      <c r="B396" s="20" t="s">
        <v>218</v>
      </c>
      <c r="C396">
        <v>1581.0394848878329</v>
      </c>
    </row>
    <row r="397" spans="1:3">
      <c r="A397" s="31"/>
      <c r="B397" s="20" t="s">
        <v>219</v>
      </c>
      <c r="C397">
        <v>1531.920185870516</v>
      </c>
    </row>
    <row r="398" spans="1:3">
      <c r="A398" s="29" t="s">
        <v>159</v>
      </c>
      <c r="B398" s="20" t="s">
        <v>202</v>
      </c>
      <c r="C398">
        <v>1362.29025889422</v>
      </c>
    </row>
    <row r="399" spans="1:3">
      <c r="A399" s="30"/>
      <c r="B399" s="20" t="s">
        <v>203</v>
      </c>
      <c r="C399">
        <v>1459.110307220478</v>
      </c>
    </row>
    <row r="400" spans="1:3">
      <c r="A400" s="30"/>
      <c r="B400" s="20" t="s">
        <v>204</v>
      </c>
      <c r="C400">
        <v>1533.1718021068441</v>
      </c>
    </row>
    <row r="401" spans="1:3">
      <c r="A401" s="30"/>
      <c r="B401" s="20" t="s">
        <v>205</v>
      </c>
      <c r="C401">
        <v>1643.7879599760479</v>
      </c>
    </row>
    <row r="402" spans="1:3">
      <c r="A402" s="30"/>
      <c r="B402" s="20" t="s">
        <v>206</v>
      </c>
      <c r="C402">
        <v>1770.654116245277</v>
      </c>
    </row>
    <row r="403" spans="1:3">
      <c r="A403" s="30"/>
      <c r="B403" s="20" t="s">
        <v>207</v>
      </c>
      <c r="C403">
        <v>1897.2311903413929</v>
      </c>
    </row>
    <row r="404" spans="1:3">
      <c r="A404" s="30"/>
      <c r="B404" s="20" t="s">
        <v>208</v>
      </c>
      <c r="C404">
        <v>2040.728782794785</v>
      </c>
    </row>
    <row r="405" spans="1:3">
      <c r="A405" s="30"/>
      <c r="B405" s="20" t="s">
        <v>209</v>
      </c>
      <c r="C405">
        <v>2027.4034007681539</v>
      </c>
    </row>
    <row r="406" spans="1:3">
      <c r="A406" s="30"/>
      <c r="B406" s="20" t="s">
        <v>210</v>
      </c>
      <c r="C406">
        <v>2153.154994076157</v>
      </c>
    </row>
    <row r="407" spans="1:3">
      <c r="A407" s="30"/>
      <c r="B407" s="20" t="s">
        <v>211</v>
      </c>
      <c r="C407">
        <v>2290.128695406484</v>
      </c>
    </row>
    <row r="408" spans="1:3">
      <c r="A408" s="30"/>
      <c r="B408" s="20" t="s">
        <v>212</v>
      </c>
      <c r="C408">
        <v>2308.9290347610231</v>
      </c>
    </row>
    <row r="409" spans="1:3">
      <c r="A409" s="30"/>
      <c r="B409" s="20" t="s">
        <v>213</v>
      </c>
      <c r="C409">
        <v>2563.0683511720299</v>
      </c>
    </row>
    <row r="410" spans="1:3">
      <c r="A410" s="30"/>
      <c r="B410" s="20" t="s">
        <v>214</v>
      </c>
      <c r="C410">
        <v>2804.178666944611</v>
      </c>
    </row>
    <row r="411" spans="1:3">
      <c r="A411" s="30"/>
      <c r="B411" s="20" t="s">
        <v>215</v>
      </c>
      <c r="C411">
        <v>3077.3978342709538</v>
      </c>
    </row>
    <row r="412" spans="1:3">
      <c r="A412" s="30"/>
      <c r="B412" s="20" t="s">
        <v>216</v>
      </c>
      <c r="C412">
        <v>2990.283702921221</v>
      </c>
    </row>
    <row r="413" spans="1:3">
      <c r="A413" s="30"/>
      <c r="B413" s="20" t="s">
        <v>217</v>
      </c>
      <c r="C413">
        <v>2668.2914252624691</v>
      </c>
    </row>
    <row r="414" spans="1:3">
      <c r="A414" s="30"/>
      <c r="B414" s="20" t="s">
        <v>218</v>
      </c>
      <c r="C414">
        <v>2677.436314336845</v>
      </c>
    </row>
    <row r="415" spans="1:3">
      <c r="A415" s="31"/>
      <c r="B415" s="20" t="s">
        <v>219</v>
      </c>
      <c r="C415">
        <v>2693.198372671171</v>
      </c>
    </row>
    <row r="416" spans="1:3">
      <c r="A416" s="29" t="s">
        <v>161</v>
      </c>
      <c r="B416" s="20" t="s">
        <v>202</v>
      </c>
      <c r="C416">
        <v>1174.4083605347489</v>
      </c>
    </row>
    <row r="417" spans="1:3">
      <c r="A417" s="30"/>
      <c r="B417" s="20" t="s">
        <v>203</v>
      </c>
      <c r="C417">
        <v>1274.200057275292</v>
      </c>
    </row>
    <row r="418" spans="1:3">
      <c r="A418" s="30"/>
      <c r="B418" s="20" t="s">
        <v>204</v>
      </c>
      <c r="C418">
        <v>1336.7655162161491</v>
      </c>
    </row>
    <row r="419" spans="1:3">
      <c r="A419" s="30"/>
      <c r="B419" s="20" t="s">
        <v>205</v>
      </c>
      <c r="C419">
        <v>1401.930220918483</v>
      </c>
    </row>
    <row r="420" spans="1:3">
      <c r="A420" s="30"/>
      <c r="B420" s="20" t="s">
        <v>206</v>
      </c>
      <c r="C420">
        <v>1478.502894527986</v>
      </c>
    </row>
    <row r="421" spans="1:3">
      <c r="A421" s="30"/>
      <c r="B421" s="20" t="s">
        <v>207</v>
      </c>
      <c r="C421">
        <v>1559.227911097965</v>
      </c>
    </row>
    <row r="422" spans="1:3">
      <c r="A422" s="30"/>
      <c r="B422" s="20" t="s">
        <v>208</v>
      </c>
      <c r="C422">
        <v>1648.5037173988139</v>
      </c>
    </row>
    <row r="423" spans="1:3">
      <c r="A423" s="30"/>
      <c r="B423" s="20" t="s">
        <v>209</v>
      </c>
      <c r="C423">
        <v>1550.5780109141051</v>
      </c>
    </row>
    <row r="424" spans="1:3">
      <c r="A424" s="30"/>
      <c r="B424" s="20" t="s">
        <v>210</v>
      </c>
      <c r="C424">
        <v>1534.8911215288881</v>
      </c>
    </row>
    <row r="425" spans="1:3">
      <c r="A425" s="30"/>
      <c r="B425" s="20" t="s">
        <v>211</v>
      </c>
      <c r="C425">
        <v>1548.327415979569</v>
      </c>
    </row>
    <row r="426" spans="1:3">
      <c r="A426" s="30"/>
      <c r="B426" s="20" t="s">
        <v>212</v>
      </c>
      <c r="C426">
        <v>1530.934089619803</v>
      </c>
    </row>
    <row r="427" spans="1:3">
      <c r="A427" s="30"/>
      <c r="B427" s="20" t="s">
        <v>213</v>
      </c>
      <c r="C427">
        <v>1535.488434769484</v>
      </c>
    </row>
    <row r="428" spans="1:3">
      <c r="A428" s="30"/>
      <c r="B428" s="20" t="s">
        <v>214</v>
      </c>
      <c r="C428">
        <v>1555.822480428383</v>
      </c>
    </row>
    <row r="429" spans="1:3">
      <c r="A429" s="30"/>
      <c r="B429" s="20" t="s">
        <v>215</v>
      </c>
      <c r="C429">
        <v>1546.8372202758101</v>
      </c>
    </row>
    <row r="430" spans="1:3">
      <c r="A430" s="30"/>
      <c r="B430" s="20" t="s">
        <v>216</v>
      </c>
      <c r="C430">
        <v>1606.6674053855129</v>
      </c>
    </row>
    <row r="431" spans="1:3">
      <c r="A431" s="30"/>
      <c r="B431" s="20" t="s">
        <v>217</v>
      </c>
      <c r="C431">
        <v>1584.424518591097</v>
      </c>
    </row>
    <row r="432" spans="1:3">
      <c r="A432" s="30"/>
      <c r="B432" s="20" t="s">
        <v>218</v>
      </c>
      <c r="C432">
        <v>1630.189356616442</v>
      </c>
    </row>
    <row r="433" spans="1:3">
      <c r="A433" s="31"/>
      <c r="B433" s="20" t="s">
        <v>219</v>
      </c>
      <c r="C433">
        <v>1687.0692272422191</v>
      </c>
    </row>
    <row r="434" spans="1:3">
      <c r="A434" s="29" t="s">
        <v>163</v>
      </c>
      <c r="B434" s="20" t="s">
        <v>202</v>
      </c>
      <c r="C434">
        <v>1320.2123646853249</v>
      </c>
    </row>
    <row r="435" spans="1:3">
      <c r="A435" s="30"/>
      <c r="B435" s="20" t="s">
        <v>203</v>
      </c>
      <c r="C435">
        <v>1422.5616859107649</v>
      </c>
    </row>
    <row r="436" spans="1:3">
      <c r="A436" s="30"/>
      <c r="B436" s="20" t="s">
        <v>204</v>
      </c>
      <c r="C436">
        <v>1437.3031307419581</v>
      </c>
    </row>
    <row r="437" spans="1:3">
      <c r="A437" s="30"/>
      <c r="B437" s="20" t="s">
        <v>205</v>
      </c>
      <c r="C437">
        <v>1528.693782420723</v>
      </c>
    </row>
    <row r="438" spans="1:3">
      <c r="A438" s="30"/>
      <c r="B438" s="20" t="s">
        <v>206</v>
      </c>
      <c r="C438">
        <v>1594.9650125013609</v>
      </c>
    </row>
    <row r="439" spans="1:3">
      <c r="A439" s="30"/>
      <c r="B439" s="20" t="s">
        <v>207</v>
      </c>
      <c r="C439">
        <v>1639.3936809873869</v>
      </c>
    </row>
    <row r="440" spans="1:3">
      <c r="A440" s="30"/>
      <c r="B440" s="20" t="s">
        <v>208</v>
      </c>
      <c r="C440">
        <v>1693.719715439933</v>
      </c>
    </row>
    <row r="441" spans="1:3">
      <c r="A441" s="30"/>
      <c r="B441" s="20" t="s">
        <v>209</v>
      </c>
      <c r="C441">
        <v>1731.268438621051</v>
      </c>
    </row>
    <row r="442" spans="1:3">
      <c r="A442" s="30"/>
      <c r="B442" s="20" t="s">
        <v>210</v>
      </c>
      <c r="C442">
        <v>1787.1616736997239</v>
      </c>
    </row>
    <row r="443" spans="1:3">
      <c r="A443" s="30"/>
      <c r="B443" s="20" t="s">
        <v>211</v>
      </c>
      <c r="C443">
        <v>1826.6475569919071</v>
      </c>
    </row>
    <row r="444" spans="1:3">
      <c r="A444" s="30"/>
      <c r="B444" s="20" t="s">
        <v>212</v>
      </c>
      <c r="C444">
        <v>1763.840251003465</v>
      </c>
    </row>
    <row r="445" spans="1:3">
      <c r="A445" s="30"/>
      <c r="B445" s="20" t="s">
        <v>213</v>
      </c>
      <c r="C445">
        <v>1812.9662201679839</v>
      </c>
    </row>
    <row r="446" spans="1:3">
      <c r="A446" s="30"/>
      <c r="B446" s="20" t="s">
        <v>214</v>
      </c>
      <c r="C446">
        <v>1915.3044715320771</v>
      </c>
    </row>
    <row r="447" spans="1:3">
      <c r="A447" s="30"/>
      <c r="B447" s="20" t="s">
        <v>215</v>
      </c>
      <c r="C447">
        <v>2032.65587188008</v>
      </c>
    </row>
    <row r="448" spans="1:3">
      <c r="A448" s="30"/>
      <c r="B448" s="20" t="s">
        <v>216</v>
      </c>
      <c r="C448">
        <v>2189.0066217115609</v>
      </c>
    </row>
    <row r="449" spans="1:3">
      <c r="A449" s="30"/>
      <c r="B449" s="20" t="s">
        <v>217</v>
      </c>
      <c r="C449">
        <v>2246.797420844845</v>
      </c>
    </row>
    <row r="450" spans="1:3">
      <c r="A450" s="30"/>
      <c r="B450" s="20" t="s">
        <v>218</v>
      </c>
      <c r="C450">
        <v>2338.5336764920212</v>
      </c>
    </row>
    <row r="451" spans="1:3">
      <c r="A451" s="31"/>
      <c r="B451" s="20" t="s">
        <v>219</v>
      </c>
      <c r="C451">
        <v>2419.8868412337779</v>
      </c>
    </row>
    <row r="452" spans="1:3">
      <c r="A452" s="29" t="s">
        <v>166</v>
      </c>
      <c r="B452" s="20" t="s">
        <v>202</v>
      </c>
      <c r="C452">
        <v>574.14965443925246</v>
      </c>
    </row>
    <row r="453" spans="1:3">
      <c r="A453" s="30"/>
      <c r="B453" s="20" t="s">
        <v>203</v>
      </c>
      <c r="C453">
        <v>606.70727775001808</v>
      </c>
    </row>
    <row r="454" spans="1:3">
      <c r="A454" s="30"/>
      <c r="B454" s="20" t="s">
        <v>204</v>
      </c>
      <c r="C454">
        <v>652.7959621570875</v>
      </c>
    </row>
    <row r="455" spans="1:3">
      <c r="A455" s="30"/>
      <c r="B455" s="20" t="s">
        <v>205</v>
      </c>
      <c r="C455">
        <v>697.43110116655214</v>
      </c>
    </row>
    <row r="456" spans="1:3">
      <c r="A456" s="30"/>
      <c r="B456" s="20" t="s">
        <v>206</v>
      </c>
      <c r="C456">
        <v>766.27687484940577</v>
      </c>
    </row>
    <row r="457" spans="1:3">
      <c r="A457" s="30"/>
      <c r="B457" s="20" t="s">
        <v>207</v>
      </c>
      <c r="C457">
        <v>824.48200449798867</v>
      </c>
    </row>
    <row r="458" spans="1:3">
      <c r="A458" s="30"/>
      <c r="B458" s="20" t="s">
        <v>208</v>
      </c>
      <c r="C458">
        <v>877.59844910728236</v>
      </c>
    </row>
    <row r="459" spans="1:3">
      <c r="A459" s="30"/>
      <c r="B459" s="20" t="s">
        <v>209</v>
      </c>
      <c r="C459">
        <v>914.77706751263372</v>
      </c>
    </row>
    <row r="460" spans="1:3">
      <c r="A460" s="30"/>
      <c r="B460" s="20" t="s">
        <v>210</v>
      </c>
      <c r="C460">
        <v>958.93745887907437</v>
      </c>
    </row>
    <row r="461" spans="1:3">
      <c r="A461" s="30"/>
      <c r="B461" s="20" t="s">
        <v>211</v>
      </c>
      <c r="C461">
        <v>1023.065084199627</v>
      </c>
    </row>
    <row r="462" spans="1:3">
      <c r="A462" s="30"/>
      <c r="B462" s="20" t="s">
        <v>212</v>
      </c>
      <c r="C462">
        <v>1035.5224374577149</v>
      </c>
    </row>
    <row r="463" spans="1:3">
      <c r="A463" s="30"/>
      <c r="B463" s="20" t="s">
        <v>213</v>
      </c>
      <c r="C463">
        <v>1084.9841902278899</v>
      </c>
    </row>
    <row r="464" spans="1:3">
      <c r="A464" s="30"/>
      <c r="B464" s="20" t="s">
        <v>214</v>
      </c>
      <c r="C464">
        <v>1139.051782243977</v>
      </c>
    </row>
    <row r="465" spans="1:3">
      <c r="A465" s="30"/>
      <c r="B465" s="20" t="s">
        <v>215</v>
      </c>
      <c r="C465">
        <v>1291.268033681461</v>
      </c>
    </row>
    <row r="466" spans="1:3">
      <c r="A466" s="30"/>
      <c r="B466" s="20" t="s">
        <v>216</v>
      </c>
      <c r="C466">
        <v>1363.674953201373</v>
      </c>
    </row>
    <row r="467" spans="1:3">
      <c r="A467" s="30"/>
      <c r="B467" s="20" t="s">
        <v>217</v>
      </c>
      <c r="C467">
        <v>1283.6598698098619</v>
      </c>
    </row>
    <row r="468" spans="1:3">
      <c r="A468" s="30"/>
      <c r="B468" s="20" t="s">
        <v>218</v>
      </c>
      <c r="C468">
        <v>1320.702264539133</v>
      </c>
    </row>
    <row r="469" spans="1:3">
      <c r="A469" s="31"/>
      <c r="B469" s="20" t="s">
        <v>219</v>
      </c>
      <c r="C469">
        <v>1335.9864109440159</v>
      </c>
    </row>
    <row r="470" spans="1:3">
      <c r="A470" s="29" t="s">
        <v>164</v>
      </c>
      <c r="B470" s="20" t="s">
        <v>202</v>
      </c>
      <c r="C470">
        <v>3005.9507331496711</v>
      </c>
    </row>
    <row r="471" spans="1:3">
      <c r="A471" s="30"/>
      <c r="B471" s="20" t="s">
        <v>203</v>
      </c>
      <c r="C471">
        <v>3183.3181662141019</v>
      </c>
    </row>
    <row r="472" spans="1:3">
      <c r="A472" s="30"/>
      <c r="B472" s="20" t="s">
        <v>204</v>
      </c>
      <c r="C472">
        <v>3328.1064006189272</v>
      </c>
    </row>
    <row r="473" spans="1:3">
      <c r="A473" s="30"/>
      <c r="B473" s="20" t="s">
        <v>205</v>
      </c>
      <c r="C473">
        <v>3621.0915563543131</v>
      </c>
    </row>
    <row r="474" spans="1:3">
      <c r="A474" s="30"/>
      <c r="B474" s="20" t="s">
        <v>206</v>
      </c>
      <c r="C474">
        <v>4290.1974872798064</v>
      </c>
    </row>
    <row r="475" spans="1:3">
      <c r="A475" s="30"/>
      <c r="B475" s="20" t="s">
        <v>207</v>
      </c>
      <c r="C475">
        <v>4196.5001589517569</v>
      </c>
    </row>
    <row r="476" spans="1:3">
      <c r="A476" s="30"/>
      <c r="B476" s="20" t="s">
        <v>208</v>
      </c>
      <c r="C476">
        <v>4142.7223442407794</v>
      </c>
    </row>
    <row r="477" spans="1:3">
      <c r="A477" s="30"/>
      <c r="B477" s="20" t="s">
        <v>209</v>
      </c>
      <c r="C477">
        <v>4058.7408878512142</v>
      </c>
    </row>
    <row r="478" spans="1:3">
      <c r="A478" s="30"/>
      <c r="B478" s="20" t="s">
        <v>210</v>
      </c>
      <c r="C478">
        <v>4092.0788139777192</v>
      </c>
    </row>
    <row r="479" spans="1:3">
      <c r="A479" s="30"/>
      <c r="B479" s="20" t="s">
        <v>211</v>
      </c>
      <c r="C479">
        <v>4225.5712615652774</v>
      </c>
    </row>
    <row r="480" spans="1:3">
      <c r="A480" s="30"/>
      <c r="B480" s="20" t="s">
        <v>212</v>
      </c>
      <c r="C480">
        <v>4262.0636970186761</v>
      </c>
    </row>
    <row r="481" spans="1:3">
      <c r="A481" s="30"/>
      <c r="B481" s="20" t="s">
        <v>213</v>
      </c>
      <c r="C481">
        <v>4481.2518423715401</v>
      </c>
    </row>
    <row r="482" spans="1:3">
      <c r="A482" s="30"/>
      <c r="B482" s="20" t="s">
        <v>214</v>
      </c>
      <c r="C482">
        <v>4295.0514887793524</v>
      </c>
    </row>
    <row r="483" spans="1:3">
      <c r="A483" s="30"/>
      <c r="B483" s="20" t="s">
        <v>215</v>
      </c>
      <c r="C483">
        <v>4200.1525632670118</v>
      </c>
    </row>
    <row r="484" spans="1:3">
      <c r="A484" s="30"/>
      <c r="B484" s="20" t="s">
        <v>216</v>
      </c>
      <c r="C484">
        <v>4700.1062623827347</v>
      </c>
    </row>
    <row r="485" spans="1:3">
      <c r="A485" s="30"/>
      <c r="B485" s="20" t="s">
        <v>217</v>
      </c>
      <c r="C485">
        <v>5108.5491322043817</v>
      </c>
    </row>
    <row r="486" spans="1:3">
      <c r="A486" s="30"/>
      <c r="B486" s="20" t="s">
        <v>218</v>
      </c>
      <c r="C486">
        <v>5318.085954330717</v>
      </c>
    </row>
    <row r="487" spans="1:3">
      <c r="A487" s="31"/>
      <c r="B487" s="20" t="s">
        <v>219</v>
      </c>
      <c r="C487">
        <v>5569.9952623887011</v>
      </c>
    </row>
    <row r="488" spans="1:3">
      <c r="A488" s="29" t="s">
        <v>165</v>
      </c>
      <c r="B488" s="20" t="s">
        <v>202</v>
      </c>
      <c r="C488">
        <v>9696.478907589044</v>
      </c>
    </row>
    <row r="489" spans="1:3">
      <c r="A489" s="30"/>
      <c r="B489" s="20" t="s">
        <v>203</v>
      </c>
      <c r="C489">
        <v>10386.346805059071</v>
      </c>
    </row>
    <row r="490" spans="1:3">
      <c r="A490" s="30"/>
      <c r="B490" s="20" t="s">
        <v>204</v>
      </c>
      <c r="C490">
        <v>11058.24330587339</v>
      </c>
    </row>
    <row r="491" spans="1:3">
      <c r="A491" s="30"/>
      <c r="B491" s="20" t="s">
        <v>205</v>
      </c>
      <c r="C491">
        <v>11536.87669244485</v>
      </c>
    </row>
    <row r="492" spans="1:3">
      <c r="A492" s="30"/>
      <c r="B492" s="20" t="s">
        <v>206</v>
      </c>
      <c r="C492">
        <v>12406.32642961811</v>
      </c>
    </row>
    <row r="493" spans="1:3">
      <c r="A493" s="30"/>
      <c r="B493" s="20" t="s">
        <v>207</v>
      </c>
      <c r="C493">
        <v>13407.977421246611</v>
      </c>
    </row>
    <row r="494" spans="1:3">
      <c r="A494" s="30"/>
      <c r="B494" s="20" t="s">
        <v>208</v>
      </c>
      <c r="C494">
        <v>14353.11306410416</v>
      </c>
    </row>
    <row r="495" spans="1:3">
      <c r="A495" s="30"/>
      <c r="B495" s="20" t="s">
        <v>209</v>
      </c>
      <c r="C495">
        <v>14902.354207761849</v>
      </c>
    </row>
    <row r="496" spans="1:3">
      <c r="A496" s="30"/>
      <c r="B496" s="20" t="s">
        <v>210</v>
      </c>
      <c r="C496">
        <v>15698.52215402703</v>
      </c>
    </row>
    <row r="497" spans="1:3">
      <c r="A497" s="30"/>
      <c r="B497" s="20" t="s">
        <v>211</v>
      </c>
      <c r="C497">
        <v>16653.243804078851</v>
      </c>
    </row>
    <row r="498" spans="1:3">
      <c r="A498" s="30"/>
      <c r="B498" s="20" t="s">
        <v>212</v>
      </c>
      <c r="C498">
        <v>16963.51124140486</v>
      </c>
    </row>
    <row r="499" spans="1:3">
      <c r="A499" s="30"/>
      <c r="B499" s="20" t="s">
        <v>213</v>
      </c>
      <c r="C499">
        <v>17866.306817377808</v>
      </c>
    </row>
    <row r="500" spans="1:3">
      <c r="A500" s="30"/>
      <c r="B500" s="20" t="s">
        <v>214</v>
      </c>
      <c r="C500">
        <v>18488.046791172579</v>
      </c>
    </row>
    <row r="501" spans="1:3">
      <c r="A501" s="30"/>
      <c r="B501" s="20" t="s">
        <v>215</v>
      </c>
      <c r="C501">
        <v>19229.835488721252</v>
      </c>
    </row>
    <row r="502" spans="1:3">
      <c r="A502" s="30"/>
      <c r="B502" s="20" t="s">
        <v>216</v>
      </c>
      <c r="C502">
        <v>20701.218972036389</v>
      </c>
    </row>
    <row r="503" spans="1:3">
      <c r="A503" s="30"/>
      <c r="B503" s="20" t="s">
        <v>217</v>
      </c>
      <c r="C503">
        <v>21415.116109621122</v>
      </c>
    </row>
    <row r="504" spans="1:3">
      <c r="A504" s="30"/>
      <c r="B504" s="20" t="s">
        <v>218</v>
      </c>
      <c r="C504">
        <v>22741.351318270281</v>
      </c>
    </row>
    <row r="505" spans="1:3">
      <c r="A505" s="31"/>
      <c r="B505" s="20" t="s">
        <v>219</v>
      </c>
      <c r="C505">
        <v>23836.916886390529</v>
      </c>
    </row>
    <row r="506" spans="1:3">
      <c r="A506" s="29" t="s">
        <v>162</v>
      </c>
      <c r="B506" s="20" t="s">
        <v>202</v>
      </c>
      <c r="C506">
        <v>922.25537114158396</v>
      </c>
    </row>
    <row r="507" spans="1:3">
      <c r="A507" s="30"/>
      <c r="B507" s="20" t="s">
        <v>203</v>
      </c>
      <c r="C507">
        <v>969.27161321813492</v>
      </c>
    </row>
    <row r="508" spans="1:3">
      <c r="A508" s="30"/>
      <c r="B508" s="20" t="s">
        <v>204</v>
      </c>
      <c r="C508">
        <v>1023.589838810306</v>
      </c>
    </row>
    <row r="509" spans="1:3">
      <c r="A509" s="30"/>
      <c r="B509" s="20" t="s">
        <v>205</v>
      </c>
      <c r="C509">
        <v>1061.994557264562</v>
      </c>
    </row>
    <row r="510" spans="1:3">
      <c r="A510" s="30"/>
      <c r="B510" s="20" t="s">
        <v>206</v>
      </c>
      <c r="C510">
        <v>1114.851755719151</v>
      </c>
    </row>
    <row r="511" spans="1:3">
      <c r="A511" s="30"/>
      <c r="B511" s="20" t="s">
        <v>207</v>
      </c>
      <c r="C511">
        <v>1220.0820087804</v>
      </c>
    </row>
    <row r="512" spans="1:3">
      <c r="A512" s="30"/>
      <c r="B512" s="20" t="s">
        <v>208</v>
      </c>
      <c r="C512">
        <v>1301.184114731615</v>
      </c>
    </row>
    <row r="513" spans="1:3">
      <c r="A513" s="30"/>
      <c r="B513" s="20" t="s">
        <v>209</v>
      </c>
      <c r="C513">
        <v>1380.055802292095</v>
      </c>
    </row>
    <row r="514" spans="1:3">
      <c r="A514" s="30"/>
      <c r="B514" s="20" t="s">
        <v>210</v>
      </c>
      <c r="C514">
        <v>1449.8839669425779</v>
      </c>
    </row>
    <row r="515" spans="1:3">
      <c r="A515" s="30"/>
      <c r="B515" s="20" t="s">
        <v>211</v>
      </c>
      <c r="C515">
        <v>1508.1921321746261</v>
      </c>
    </row>
    <row r="516" spans="1:3">
      <c r="A516" s="30"/>
      <c r="B516" s="20" t="s">
        <v>212</v>
      </c>
      <c r="C516">
        <v>1467.138181033891</v>
      </c>
    </row>
    <row r="517" spans="1:3">
      <c r="A517" s="30"/>
      <c r="B517" s="20" t="s">
        <v>213</v>
      </c>
      <c r="C517">
        <v>1572.8334715714429</v>
      </c>
    </row>
    <row r="518" spans="1:3">
      <c r="A518" s="30"/>
      <c r="B518" s="20" t="s">
        <v>214</v>
      </c>
      <c r="C518">
        <v>1530.930753547583</v>
      </c>
    </row>
    <row r="519" spans="1:3">
      <c r="A519" s="30"/>
      <c r="B519" s="20" t="s">
        <v>215</v>
      </c>
      <c r="C519">
        <v>1445.735112257745</v>
      </c>
    </row>
    <row r="520" spans="1:3">
      <c r="A520" s="30"/>
      <c r="B520" s="20" t="s">
        <v>216</v>
      </c>
      <c r="C520">
        <v>1454.358941031702</v>
      </c>
    </row>
    <row r="521" spans="1:3">
      <c r="A521" s="30"/>
      <c r="B521" s="20" t="s">
        <v>217</v>
      </c>
      <c r="C521">
        <v>1472.1468684770191</v>
      </c>
    </row>
    <row r="522" spans="1:3">
      <c r="A522" s="30"/>
      <c r="B522" s="20" t="s">
        <v>218</v>
      </c>
      <c r="C522">
        <v>1532.668474588183</v>
      </c>
    </row>
    <row r="523" spans="1:3">
      <c r="A523" s="31"/>
      <c r="B523" s="20" t="s">
        <v>219</v>
      </c>
      <c r="C523">
        <v>1602.14678205936</v>
      </c>
    </row>
    <row r="524" spans="1:3">
      <c r="A524" s="29" t="s">
        <v>167</v>
      </c>
      <c r="B524" s="20" t="s">
        <v>202</v>
      </c>
      <c r="C524">
        <v>5550.0810211521812</v>
      </c>
    </row>
    <row r="525" spans="1:3">
      <c r="A525" s="30"/>
      <c r="B525" s="20" t="s">
        <v>203</v>
      </c>
      <c r="C525">
        <v>5806.2994677899078</v>
      </c>
    </row>
    <row r="526" spans="1:3">
      <c r="A526" s="30"/>
      <c r="B526" s="20" t="s">
        <v>204</v>
      </c>
      <c r="C526">
        <v>6593.7626397339309</v>
      </c>
    </row>
    <row r="527" spans="1:3">
      <c r="A527" s="30"/>
      <c r="B527" s="20" t="s">
        <v>205</v>
      </c>
      <c r="C527">
        <v>6861.1461287167922</v>
      </c>
    </row>
    <row r="528" spans="1:3">
      <c r="A528" s="30"/>
      <c r="B528" s="20" t="s">
        <v>206</v>
      </c>
      <c r="C528">
        <v>7442.0562051763054</v>
      </c>
    </row>
    <row r="529" spans="1:3">
      <c r="A529" s="30"/>
      <c r="B529" s="20" t="s">
        <v>207</v>
      </c>
      <c r="C529">
        <v>7911.3950366829913</v>
      </c>
    </row>
    <row r="530" spans="1:3">
      <c r="A530" s="30"/>
      <c r="B530" s="20" t="s">
        <v>208</v>
      </c>
      <c r="C530">
        <v>8129.630071452505</v>
      </c>
    </row>
    <row r="531" spans="1:3">
      <c r="A531" s="30"/>
      <c r="B531" s="20" t="s">
        <v>209</v>
      </c>
      <c r="C531">
        <v>8067.1828861781614</v>
      </c>
    </row>
    <row r="532" spans="1:3">
      <c r="A532" s="30"/>
      <c r="B532" s="20" t="s">
        <v>210</v>
      </c>
      <c r="C532">
        <v>8499.5196403146747</v>
      </c>
    </row>
    <row r="533" spans="1:3">
      <c r="A533" s="30"/>
      <c r="B533" s="20" t="s">
        <v>211</v>
      </c>
      <c r="C533">
        <v>8958.9323132538702</v>
      </c>
    </row>
    <row r="534" spans="1:3">
      <c r="A534" s="30"/>
      <c r="B534" s="20" t="s">
        <v>212</v>
      </c>
      <c r="C534">
        <v>9341.1066834683697</v>
      </c>
    </row>
    <row r="535" spans="1:3">
      <c r="A535" s="30"/>
      <c r="B535" s="20" t="s">
        <v>213</v>
      </c>
      <c r="C535">
        <v>9735.5326434904309</v>
      </c>
    </row>
    <row r="536" spans="1:3">
      <c r="A536" s="30"/>
      <c r="B536" s="20" t="s">
        <v>214</v>
      </c>
      <c r="C536">
        <v>10467.228042144019</v>
      </c>
    </row>
    <row r="537" spans="1:3">
      <c r="A537" s="30"/>
      <c r="B537" s="20" t="s">
        <v>215</v>
      </c>
      <c r="C537">
        <v>10633.294417575031</v>
      </c>
    </row>
    <row r="538" spans="1:3">
      <c r="A538" s="30"/>
      <c r="B538" s="20" t="s">
        <v>216</v>
      </c>
      <c r="C538">
        <v>10427.12175658418</v>
      </c>
    </row>
    <row r="539" spans="1:3">
      <c r="A539" s="30"/>
      <c r="B539" s="20" t="s">
        <v>217</v>
      </c>
      <c r="C539">
        <v>10171.42149536121</v>
      </c>
    </row>
    <row r="540" spans="1:3">
      <c r="A540" s="30"/>
      <c r="B540" s="20" t="s">
        <v>218</v>
      </c>
      <c r="C540">
        <v>10329.655023911429</v>
      </c>
    </row>
    <row r="541" spans="1:3">
      <c r="A541" s="31"/>
      <c r="B541" s="20" t="s">
        <v>219</v>
      </c>
      <c r="C541">
        <v>10227.58262414377</v>
      </c>
    </row>
    <row r="542" spans="1:3">
      <c r="A542" s="29" t="s">
        <v>168</v>
      </c>
      <c r="B542" s="20" t="s">
        <v>202</v>
      </c>
      <c r="C542">
        <v>843.94318952123103</v>
      </c>
    </row>
    <row r="543" spans="1:3">
      <c r="A543" s="30"/>
      <c r="B543" s="20" t="s">
        <v>203</v>
      </c>
      <c r="C543">
        <v>846.47179618934945</v>
      </c>
    </row>
    <row r="544" spans="1:3">
      <c r="A544" s="30"/>
      <c r="B544" s="20" t="s">
        <v>204</v>
      </c>
      <c r="C544">
        <v>840.65698030461976</v>
      </c>
    </row>
    <row r="545" spans="1:3">
      <c r="A545" s="30"/>
      <c r="B545" s="20" t="s">
        <v>205</v>
      </c>
      <c r="C545">
        <v>896.35269382285537</v>
      </c>
    </row>
    <row r="546" spans="1:3">
      <c r="A546" s="30"/>
      <c r="B546" s="20" t="s">
        <v>206</v>
      </c>
      <c r="C546">
        <v>942.31988308581083</v>
      </c>
    </row>
    <row r="547" spans="1:3">
      <c r="A547" s="30"/>
      <c r="B547" s="20" t="s">
        <v>207</v>
      </c>
      <c r="C547">
        <v>961.24648739039185</v>
      </c>
    </row>
    <row r="548" spans="1:3">
      <c r="A548" s="30"/>
      <c r="B548" s="20" t="s">
        <v>208</v>
      </c>
      <c r="C548">
        <v>1016.561535904484</v>
      </c>
    </row>
    <row r="549" spans="1:3">
      <c r="A549" s="30"/>
      <c r="B549" s="20" t="s">
        <v>209</v>
      </c>
      <c r="C549">
        <v>1005.374107529703</v>
      </c>
    </row>
    <row r="550" spans="1:3">
      <c r="A550" s="30"/>
      <c r="B550" s="20" t="s">
        <v>210</v>
      </c>
      <c r="C550">
        <v>1062.6899137790849</v>
      </c>
    </row>
    <row r="551" spans="1:3">
      <c r="A551" s="30"/>
      <c r="B551" s="20" t="s">
        <v>211</v>
      </c>
      <c r="C551">
        <v>1068.244852930806</v>
      </c>
    </row>
    <row r="552" spans="1:3">
      <c r="A552" s="30"/>
      <c r="B552" s="20" t="s">
        <v>212</v>
      </c>
      <c r="C552">
        <v>1158.6690204200679</v>
      </c>
    </row>
    <row r="553" spans="1:3">
      <c r="A553" s="30"/>
      <c r="B553" s="20" t="s">
        <v>213</v>
      </c>
      <c r="C553">
        <v>1127.3489526686931</v>
      </c>
    </row>
    <row r="554" spans="1:3">
      <c r="A554" s="30"/>
      <c r="B554" s="20" t="s">
        <v>214</v>
      </c>
      <c r="C554">
        <v>1142.516864531719</v>
      </c>
    </row>
    <row r="555" spans="1:3">
      <c r="A555" s="30"/>
      <c r="B555" s="20" t="s">
        <v>215</v>
      </c>
      <c r="C555">
        <v>1145.309401969032</v>
      </c>
    </row>
    <row r="556" spans="1:3">
      <c r="A556" s="30"/>
      <c r="B556" s="20" t="s">
        <v>216</v>
      </c>
      <c r="C556">
        <v>1153.3396894933419</v>
      </c>
    </row>
    <row r="557" spans="1:3">
      <c r="A557" s="30"/>
      <c r="B557" s="20" t="s">
        <v>217</v>
      </c>
      <c r="C557">
        <v>1163.226170208329</v>
      </c>
    </row>
    <row r="558" spans="1:3">
      <c r="A558" s="30"/>
      <c r="B558" s="20" t="s">
        <v>218</v>
      </c>
      <c r="C558">
        <v>1229.2237817932901</v>
      </c>
    </row>
    <row r="559" spans="1:3">
      <c r="A559" s="31"/>
      <c r="B559" s="20" t="s">
        <v>219</v>
      </c>
      <c r="C559">
        <v>1276.153883350235</v>
      </c>
    </row>
    <row r="560" spans="1:3">
      <c r="A560" s="29" t="s">
        <v>169</v>
      </c>
      <c r="B560" s="20" t="s">
        <v>202</v>
      </c>
      <c r="C560">
        <v>2780.7922975190559</v>
      </c>
    </row>
    <row r="561" spans="1:3">
      <c r="A561" s="30"/>
      <c r="B561" s="20" t="s">
        <v>203</v>
      </c>
      <c r="C561">
        <v>2964.3629924111528</v>
      </c>
    </row>
    <row r="562" spans="1:3">
      <c r="A562" s="30"/>
      <c r="B562" s="20" t="s">
        <v>204</v>
      </c>
      <c r="C562">
        <v>3241.724496223153</v>
      </c>
    </row>
    <row r="563" spans="1:3">
      <c r="A563" s="30"/>
      <c r="B563" s="20" t="s">
        <v>205</v>
      </c>
      <c r="C563">
        <v>3467.1051560401488</v>
      </c>
    </row>
    <row r="564" spans="1:3">
      <c r="A564" s="30"/>
      <c r="B564" s="20" t="s">
        <v>206</v>
      </c>
      <c r="C564">
        <v>3690.8402489903301</v>
      </c>
    </row>
    <row r="565" spans="1:3">
      <c r="A565" s="30"/>
      <c r="B565" s="20" t="s">
        <v>207</v>
      </c>
      <c r="C565">
        <v>3934.8425368489779</v>
      </c>
    </row>
    <row r="566" spans="1:3">
      <c r="A566" s="30"/>
      <c r="B566" s="20" t="s">
        <v>208</v>
      </c>
      <c r="C566">
        <v>4170.7329140637648</v>
      </c>
    </row>
    <row r="567" spans="1:3">
      <c r="A567" s="30"/>
      <c r="B567" s="20" t="s">
        <v>209</v>
      </c>
      <c r="C567">
        <v>4420.9740111990004</v>
      </c>
    </row>
    <row r="568" spans="1:3">
      <c r="A568" s="30"/>
      <c r="B568" s="20" t="s">
        <v>210</v>
      </c>
      <c r="C568">
        <v>4703.2048306680836</v>
      </c>
    </row>
    <row r="569" spans="1:3">
      <c r="A569" s="30"/>
      <c r="B569" s="20" t="s">
        <v>211</v>
      </c>
      <c r="C569">
        <v>4922.7023446402754</v>
      </c>
    </row>
    <row r="570" spans="1:3">
      <c r="A570" s="30"/>
      <c r="B570" s="20" t="s">
        <v>212</v>
      </c>
      <c r="C570">
        <v>4982.9453987823554</v>
      </c>
    </row>
    <row r="571" spans="1:3">
      <c r="A571" s="30"/>
      <c r="B571" s="20" t="s">
        <v>213</v>
      </c>
      <c r="C571">
        <v>5225.1729343222523</v>
      </c>
    </row>
    <row r="572" spans="1:3">
      <c r="A572" s="30"/>
      <c r="B572" s="20" t="s">
        <v>214</v>
      </c>
      <c r="C572">
        <v>5507.169494541442</v>
      </c>
    </row>
    <row r="573" spans="1:3">
      <c r="A573" s="30"/>
      <c r="B573" s="20" t="s">
        <v>215</v>
      </c>
      <c r="C573">
        <v>5426.3327873229364</v>
      </c>
    </row>
    <row r="574" spans="1:3">
      <c r="A574" s="30"/>
      <c r="B574" s="20" t="s">
        <v>216</v>
      </c>
      <c r="C574">
        <v>5234.6791269107134</v>
      </c>
    </row>
    <row r="575" spans="1:3">
      <c r="A575" s="30"/>
      <c r="B575" s="20" t="s">
        <v>217</v>
      </c>
      <c r="C575">
        <v>5190.3561266883617</v>
      </c>
    </row>
    <row r="576" spans="1:3">
      <c r="A576" s="30"/>
      <c r="B576" s="20" t="s">
        <v>218</v>
      </c>
      <c r="C576">
        <v>5278.8483947005479</v>
      </c>
    </row>
    <row r="577" spans="1:3">
      <c r="A577" s="31"/>
      <c r="B577" s="20" t="s">
        <v>219</v>
      </c>
      <c r="C577">
        <v>5352.6794230310807</v>
      </c>
    </row>
    <row r="578" spans="1:3">
      <c r="A578" s="29" t="s">
        <v>170</v>
      </c>
      <c r="B578" s="20" t="s">
        <v>202</v>
      </c>
      <c r="C578">
        <v>757.35605004166882</v>
      </c>
    </row>
    <row r="579" spans="1:3">
      <c r="A579" s="30"/>
      <c r="B579" s="20" t="s">
        <v>203</v>
      </c>
      <c r="C579">
        <v>776.42376301095578</v>
      </c>
    </row>
    <row r="580" spans="1:3">
      <c r="A580" s="30"/>
      <c r="B580" s="20" t="s">
        <v>204</v>
      </c>
      <c r="C580">
        <v>844.53466399854176</v>
      </c>
    </row>
    <row r="581" spans="1:3">
      <c r="A581" s="30"/>
      <c r="B581" s="20" t="s">
        <v>205</v>
      </c>
      <c r="C581">
        <v>935.30042271399134</v>
      </c>
    </row>
    <row r="582" spans="1:3">
      <c r="A582" s="30"/>
      <c r="B582" s="20" t="s">
        <v>206</v>
      </c>
      <c r="C582">
        <v>1028.8765405454239</v>
      </c>
    </row>
    <row r="583" spans="1:3">
      <c r="A583" s="30"/>
      <c r="B583" s="20" t="s">
        <v>207</v>
      </c>
      <c r="C583">
        <v>1108.907730416403</v>
      </c>
    </row>
    <row r="584" spans="1:3">
      <c r="A584" s="30"/>
      <c r="B584" s="20" t="s">
        <v>208</v>
      </c>
      <c r="C584">
        <v>1223.56616194506</v>
      </c>
    </row>
    <row r="585" spans="1:3">
      <c r="A585" s="30"/>
      <c r="B585" s="20" t="s">
        <v>209</v>
      </c>
      <c r="C585">
        <v>1275.349962991711</v>
      </c>
    </row>
    <row r="586" spans="1:3">
      <c r="A586" s="30"/>
      <c r="B586" s="20" t="s">
        <v>210</v>
      </c>
      <c r="C586">
        <v>1349.452093687479</v>
      </c>
    </row>
    <row r="587" spans="1:3">
      <c r="A587" s="30"/>
      <c r="B587" s="20" t="s">
        <v>211</v>
      </c>
      <c r="C587">
        <v>1450.579477647907</v>
      </c>
    </row>
    <row r="588" spans="1:3">
      <c r="A588" s="30"/>
      <c r="B588" s="20" t="s">
        <v>212</v>
      </c>
      <c r="C588">
        <v>1488.6697070257931</v>
      </c>
    </row>
    <row r="589" spans="1:3">
      <c r="A589" s="30"/>
      <c r="B589" s="20" t="s">
        <v>213</v>
      </c>
      <c r="C589">
        <v>1543.2734001759391</v>
      </c>
    </row>
    <row r="590" spans="1:3">
      <c r="A590" s="30"/>
      <c r="B590" s="20" t="s">
        <v>214</v>
      </c>
      <c r="C590">
        <v>1706.6729870341981</v>
      </c>
    </row>
    <row r="591" spans="1:3">
      <c r="A591" s="30"/>
      <c r="B591" s="20" t="s">
        <v>215</v>
      </c>
      <c r="C591">
        <v>1804.549952342232</v>
      </c>
    </row>
    <row r="592" spans="1:3">
      <c r="A592" s="30"/>
      <c r="B592" s="20" t="s">
        <v>216</v>
      </c>
      <c r="C592">
        <v>1882.3723800437119</v>
      </c>
    </row>
    <row r="593" spans="1:3">
      <c r="A593" s="30"/>
      <c r="B593" s="20" t="s">
        <v>217</v>
      </c>
      <c r="C593">
        <v>1975.2486611327549</v>
      </c>
    </row>
    <row r="594" spans="1:3">
      <c r="A594" s="30"/>
      <c r="B594" s="20" t="s">
        <v>218</v>
      </c>
      <c r="C594">
        <v>2138.8996987304558</v>
      </c>
    </row>
    <row r="595" spans="1:3">
      <c r="A595" s="31"/>
      <c r="B595" s="20" t="s">
        <v>219</v>
      </c>
      <c r="C595">
        <v>2321.7185897900322</v>
      </c>
    </row>
    <row r="596" spans="1:3">
      <c r="A596" s="29" t="s">
        <v>178</v>
      </c>
      <c r="B596" s="20" t="s">
        <v>202</v>
      </c>
      <c r="C596">
        <v>2935.65946277374</v>
      </c>
    </row>
    <row r="597" spans="1:3">
      <c r="A597" s="30"/>
      <c r="B597" s="20" t="s">
        <v>203</v>
      </c>
      <c r="C597">
        <v>3090.6240714454102</v>
      </c>
    </row>
    <row r="598" spans="1:3">
      <c r="A598" s="30"/>
      <c r="B598" s="20" t="s">
        <v>204</v>
      </c>
      <c r="C598">
        <v>3245.0384339575799</v>
      </c>
    </row>
    <row r="599" spans="1:3">
      <c r="A599" s="30"/>
      <c r="B599" s="20" t="s">
        <v>205</v>
      </c>
      <c r="C599">
        <v>3437.7880566993799</v>
      </c>
    </row>
    <row r="600" spans="1:3">
      <c r="A600" s="30"/>
      <c r="B600" s="20" t="s">
        <v>206</v>
      </c>
      <c r="C600">
        <v>3669.8083496397498</v>
      </c>
    </row>
    <row r="601" spans="1:3">
      <c r="A601" s="30"/>
      <c r="B601" s="20" t="s">
        <v>207</v>
      </c>
      <c r="C601">
        <v>3876.12343595526</v>
      </c>
    </row>
    <row r="602" spans="1:3">
      <c r="A602" s="30"/>
      <c r="B602" s="20" t="s">
        <v>208</v>
      </c>
      <c r="C602">
        <v>3993.3696360428398</v>
      </c>
    </row>
    <row r="603" spans="1:3">
      <c r="A603" s="30"/>
      <c r="B603" s="20" t="s">
        <v>209</v>
      </c>
      <c r="C603">
        <v>3809.6117460824798</v>
      </c>
    </row>
    <row r="604" spans="1:3">
      <c r="A604" s="30"/>
      <c r="B604" s="20" t="s">
        <v>210</v>
      </c>
      <c r="C604">
        <v>3900.26886823222</v>
      </c>
    </row>
    <row r="605" spans="1:3">
      <c r="A605" s="30"/>
      <c r="B605" s="20" t="s">
        <v>211</v>
      </c>
      <c r="C605">
        <v>4216.3734080346903</v>
      </c>
    </row>
    <row r="606" spans="1:3">
      <c r="A606" s="30"/>
      <c r="B606" s="20" t="s">
        <v>212</v>
      </c>
      <c r="C606">
        <v>3805.8956403603702</v>
      </c>
    </row>
    <row r="607" spans="1:3">
      <c r="A607" s="30"/>
      <c r="B607" s="20" t="s">
        <v>213</v>
      </c>
      <c r="C607">
        <v>3838.3600508735899</v>
      </c>
    </row>
    <row r="608" spans="1:3">
      <c r="A608" s="30"/>
      <c r="B608" s="20" t="s">
        <v>214</v>
      </c>
      <c r="C608">
        <v>4427.44859014333</v>
      </c>
    </row>
    <row r="609" spans="1:3">
      <c r="A609" s="30"/>
      <c r="B609" s="20" t="s">
        <v>215</v>
      </c>
      <c r="C609">
        <v>4434.4749946778802</v>
      </c>
    </row>
    <row r="610" spans="1:3">
      <c r="A610" s="30"/>
      <c r="B610" s="20" t="s">
        <v>216</v>
      </c>
      <c r="C610">
        <v>4757.0571457816104</v>
      </c>
    </row>
    <row r="611" spans="1:3">
      <c r="A611" s="30"/>
      <c r="B611" s="20" t="s">
        <v>217</v>
      </c>
      <c r="C611">
        <v>4598.8500257075602</v>
      </c>
    </row>
    <row r="612" spans="1:3">
      <c r="A612" s="30"/>
      <c r="B612" s="20" t="s">
        <v>218</v>
      </c>
      <c r="C612">
        <v>4474.6788151623005</v>
      </c>
    </row>
    <row r="613" spans="1:3">
      <c r="A613" s="31"/>
      <c r="B613" s="20" t="s">
        <v>219</v>
      </c>
      <c r="C613">
        <v>4350.0660622758796</v>
      </c>
    </row>
    <row r="614" spans="1:3">
      <c r="A614" s="29" t="s">
        <v>172</v>
      </c>
      <c r="B614" s="20" t="s">
        <v>202</v>
      </c>
      <c r="C614">
        <v>2064.229522311467</v>
      </c>
    </row>
    <row r="615" spans="1:3">
      <c r="A615" s="30"/>
      <c r="B615" s="20" t="s">
        <v>203</v>
      </c>
      <c r="C615">
        <v>2165.8894195929629</v>
      </c>
    </row>
    <row r="616" spans="1:3">
      <c r="A616" s="30"/>
      <c r="B616" s="20" t="s">
        <v>204</v>
      </c>
      <c r="C616">
        <v>2269.6412652556151</v>
      </c>
    </row>
    <row r="617" spans="1:3">
      <c r="A617" s="30"/>
      <c r="B617" s="20" t="s">
        <v>205</v>
      </c>
      <c r="C617">
        <v>2379.5703388386869</v>
      </c>
    </row>
    <row r="618" spans="1:3">
      <c r="A618" s="30"/>
      <c r="B618" s="20" t="s">
        <v>206</v>
      </c>
      <c r="C618">
        <v>2444.3303350741799</v>
      </c>
    </row>
    <row r="619" spans="1:3">
      <c r="A619" s="30"/>
      <c r="B619" s="20" t="s">
        <v>207</v>
      </c>
      <c r="C619">
        <v>2513.6395434739379</v>
      </c>
    </row>
    <row r="620" spans="1:3">
      <c r="A620" s="30"/>
      <c r="B620" s="20" t="s">
        <v>208</v>
      </c>
      <c r="C620">
        <v>2587.1174809923659</v>
      </c>
    </row>
    <row r="621" spans="1:3">
      <c r="A621" s="30"/>
      <c r="B621" s="20" t="s">
        <v>209</v>
      </c>
      <c r="C621">
        <v>2606.8382335873348</v>
      </c>
    </row>
    <row r="622" spans="1:3">
      <c r="A622" s="30"/>
      <c r="B622" s="20" t="s">
        <v>210</v>
      </c>
      <c r="C622">
        <v>2652.8607918900539</v>
      </c>
    </row>
    <row r="623" spans="1:3">
      <c r="A623" s="30"/>
      <c r="B623" s="20" t="s">
        <v>211</v>
      </c>
      <c r="C623">
        <v>2669.517085963927</v>
      </c>
    </row>
    <row r="624" spans="1:3">
      <c r="A624" s="30"/>
      <c r="B624" s="20" t="s">
        <v>212</v>
      </c>
      <c r="C624">
        <v>2739.4190004365569</v>
      </c>
    </row>
    <row r="625" spans="1:3">
      <c r="A625" s="30"/>
      <c r="B625" s="20" t="s">
        <v>213</v>
      </c>
      <c r="C625">
        <v>2742.4207361136801</v>
      </c>
    </row>
    <row r="626" spans="1:3">
      <c r="A626" s="30"/>
      <c r="B626" s="20" t="s">
        <v>214</v>
      </c>
      <c r="C626">
        <v>2830.697308803547</v>
      </c>
    </row>
    <row r="627" spans="1:3">
      <c r="A627" s="30"/>
      <c r="B627" s="20" t="s">
        <v>215</v>
      </c>
      <c r="C627">
        <v>2971.3468169974822</v>
      </c>
    </row>
    <row r="628" spans="1:3">
      <c r="A628" s="30"/>
      <c r="B628" s="20" t="s">
        <v>216</v>
      </c>
      <c r="C628">
        <v>3075.937351415243</v>
      </c>
    </row>
    <row r="629" spans="1:3">
      <c r="A629" s="30"/>
      <c r="B629" s="20" t="s">
        <v>217</v>
      </c>
      <c r="C629">
        <v>3203.906368117689</v>
      </c>
    </row>
    <row r="630" spans="1:3">
      <c r="A630" s="30"/>
      <c r="B630" s="20" t="s">
        <v>218</v>
      </c>
      <c r="C630">
        <v>3388.946311302082</v>
      </c>
    </row>
    <row r="631" spans="1:3">
      <c r="A631" s="31"/>
      <c r="B631" s="20" t="s">
        <v>219</v>
      </c>
      <c r="C631">
        <v>3503.6175482752028</v>
      </c>
    </row>
    <row r="632" spans="1:3">
      <c r="A632" s="29" t="s">
        <v>174</v>
      </c>
      <c r="B632" s="20" t="s">
        <v>202</v>
      </c>
      <c r="C632">
        <v>786.36990194351768</v>
      </c>
    </row>
    <row r="633" spans="1:3">
      <c r="A633" s="30"/>
      <c r="B633" s="20" t="s">
        <v>203</v>
      </c>
      <c r="C633">
        <v>835.95717708528912</v>
      </c>
    </row>
    <row r="634" spans="1:3">
      <c r="A634" s="30"/>
      <c r="B634" s="20" t="s">
        <v>204</v>
      </c>
      <c r="C634">
        <v>875.87911373550514</v>
      </c>
    </row>
    <row r="635" spans="1:3">
      <c r="A635" s="30"/>
      <c r="B635" s="20" t="s">
        <v>205</v>
      </c>
      <c r="C635">
        <v>908.46905773706681</v>
      </c>
    </row>
    <row r="636" spans="1:3">
      <c r="A636" s="30"/>
      <c r="B636" s="20" t="s">
        <v>206</v>
      </c>
      <c r="C636">
        <v>944.76896764381388</v>
      </c>
    </row>
    <row r="637" spans="1:3">
      <c r="A637" s="30"/>
      <c r="B637" s="20" t="s">
        <v>207</v>
      </c>
      <c r="C637">
        <v>1020.2501988397941</v>
      </c>
    </row>
    <row r="638" spans="1:3">
      <c r="A638" s="30"/>
      <c r="B638" s="20" t="s">
        <v>208</v>
      </c>
      <c r="C638">
        <v>1070.513474197066</v>
      </c>
    </row>
    <row r="639" spans="1:3">
      <c r="A639" s="30"/>
      <c r="B639" s="20" t="s">
        <v>209</v>
      </c>
      <c r="C639">
        <v>1088.3742921093781</v>
      </c>
    </row>
    <row r="640" spans="1:3">
      <c r="A640" s="30"/>
      <c r="B640" s="20" t="s">
        <v>210</v>
      </c>
      <c r="C640">
        <v>1134.08820259398</v>
      </c>
    </row>
    <row r="641" spans="1:3">
      <c r="A641" s="30"/>
      <c r="B641" s="20" t="s">
        <v>211</v>
      </c>
      <c r="C641">
        <v>1203.210638257365</v>
      </c>
    </row>
    <row r="642" spans="1:3">
      <c r="A642" s="30"/>
      <c r="B642" s="20" t="s">
        <v>212</v>
      </c>
      <c r="C642">
        <v>1405.5733774667631</v>
      </c>
    </row>
    <row r="643" spans="1:3">
      <c r="A643" s="30"/>
      <c r="B643" s="20" t="s">
        <v>213</v>
      </c>
      <c r="C643">
        <v>1746.5557373903739</v>
      </c>
    </row>
    <row r="644" spans="1:3">
      <c r="A644" s="30"/>
      <c r="B644" s="20" t="s">
        <v>214</v>
      </c>
      <c r="C644">
        <v>1787.646837026982</v>
      </c>
    </row>
    <row r="645" spans="1:3">
      <c r="A645" s="30"/>
      <c r="B645" s="20" t="s">
        <v>215</v>
      </c>
      <c r="C645">
        <v>1586.689754086658</v>
      </c>
    </row>
    <row r="646" spans="1:3">
      <c r="A646" s="30"/>
      <c r="B646" s="20" t="s">
        <v>216</v>
      </c>
      <c r="C646">
        <v>1596.618799425534</v>
      </c>
    </row>
    <row r="647" spans="1:3">
      <c r="A647" s="30"/>
      <c r="B647" s="20" t="s">
        <v>217</v>
      </c>
      <c r="C647">
        <v>1633.7307377959919</v>
      </c>
    </row>
    <row r="648" spans="1:3">
      <c r="A648" s="30"/>
      <c r="B648" s="20" t="s">
        <v>218</v>
      </c>
      <c r="C648">
        <v>1694.32647288051</v>
      </c>
    </row>
    <row r="649" spans="1:3">
      <c r="A649" s="31"/>
      <c r="B649" s="20" t="s">
        <v>219</v>
      </c>
      <c r="C649">
        <v>1777.303892833037</v>
      </c>
    </row>
    <row r="650" spans="1:3">
      <c r="A650" s="29" t="s">
        <v>175</v>
      </c>
      <c r="B650" s="20" t="s">
        <v>202</v>
      </c>
      <c r="C650">
        <v>0</v>
      </c>
    </row>
    <row r="651" spans="1:3">
      <c r="A651" s="30"/>
      <c r="B651" s="20" t="s">
        <v>203</v>
      </c>
      <c r="C651">
        <v>0</v>
      </c>
    </row>
    <row r="652" spans="1:3">
      <c r="A652" s="30"/>
      <c r="B652" s="20" t="s">
        <v>204</v>
      </c>
      <c r="C652">
        <v>0</v>
      </c>
    </row>
    <row r="653" spans="1:3">
      <c r="A653" s="30"/>
      <c r="B653" s="20" t="s">
        <v>205</v>
      </c>
      <c r="C653">
        <v>0</v>
      </c>
    </row>
    <row r="654" spans="1:3">
      <c r="A654" s="30"/>
      <c r="B654" s="20" t="s">
        <v>206</v>
      </c>
      <c r="C654">
        <v>0</v>
      </c>
    </row>
    <row r="655" spans="1:3">
      <c r="A655" s="30"/>
      <c r="B655" s="20" t="s">
        <v>207</v>
      </c>
      <c r="C655">
        <v>0</v>
      </c>
    </row>
    <row r="656" spans="1:3">
      <c r="A656" s="30"/>
      <c r="B656" s="20" t="s">
        <v>208</v>
      </c>
      <c r="C656">
        <v>0</v>
      </c>
    </row>
    <row r="657" spans="1:3">
      <c r="A657" s="30"/>
      <c r="B657" s="20" t="s">
        <v>209</v>
      </c>
      <c r="C657">
        <v>0</v>
      </c>
    </row>
    <row r="658" spans="1:3">
      <c r="A658" s="30"/>
      <c r="B658" s="20" t="s">
        <v>210</v>
      </c>
      <c r="C658">
        <v>0</v>
      </c>
    </row>
    <row r="659" spans="1:3">
      <c r="A659" s="30"/>
      <c r="B659" s="20" t="s">
        <v>211</v>
      </c>
      <c r="C659">
        <v>0</v>
      </c>
    </row>
    <row r="660" spans="1:3">
      <c r="A660" s="30"/>
      <c r="B660" s="20" t="s">
        <v>212</v>
      </c>
      <c r="C660">
        <v>0</v>
      </c>
    </row>
    <row r="661" spans="1:3">
      <c r="A661" s="30"/>
      <c r="B661" s="20" t="s">
        <v>213</v>
      </c>
      <c r="C661">
        <v>811.03574687686569</v>
      </c>
    </row>
    <row r="662" spans="1:3">
      <c r="A662" s="30"/>
      <c r="B662" s="20" t="s">
        <v>214</v>
      </c>
      <c r="C662">
        <v>931.0427211406103</v>
      </c>
    </row>
    <row r="663" spans="1:3">
      <c r="A663" s="30"/>
      <c r="B663" s="20" t="s">
        <v>215</v>
      </c>
      <c r="C663">
        <v>1082.885878945146</v>
      </c>
    </row>
    <row r="664" spans="1:3">
      <c r="A664" s="30"/>
      <c r="B664" s="20" t="s">
        <v>216</v>
      </c>
      <c r="C664">
        <v>1135.5429981758309</v>
      </c>
    </row>
    <row r="665" spans="1:3">
      <c r="A665" s="30"/>
      <c r="B665" s="20" t="s">
        <v>217</v>
      </c>
      <c r="C665">
        <v>1079.1124426825841</v>
      </c>
    </row>
    <row r="666" spans="1:3">
      <c r="A666" s="30"/>
      <c r="B666" s="20" t="s">
        <v>218</v>
      </c>
      <c r="C666">
        <v>1156.651301601612</v>
      </c>
    </row>
    <row r="667" spans="1:3">
      <c r="A667" s="31"/>
      <c r="B667" s="20" t="s">
        <v>219</v>
      </c>
      <c r="C667">
        <v>1236.6258050774561</v>
      </c>
    </row>
    <row r="668" spans="1:3">
      <c r="A668" s="29" t="s">
        <v>177</v>
      </c>
      <c r="B668" s="20" t="s">
        <v>202</v>
      </c>
      <c r="C668">
        <v>0</v>
      </c>
    </row>
    <row r="669" spans="1:3">
      <c r="A669" s="30"/>
      <c r="B669" s="20" t="s">
        <v>203</v>
      </c>
      <c r="C669">
        <v>0</v>
      </c>
    </row>
    <row r="670" spans="1:3">
      <c r="A670" s="30"/>
      <c r="B670" s="20" t="s">
        <v>204</v>
      </c>
      <c r="C670">
        <v>0</v>
      </c>
    </row>
    <row r="671" spans="1:3">
      <c r="A671" s="30"/>
      <c r="B671" s="20" t="s">
        <v>205</v>
      </c>
      <c r="C671">
        <v>0</v>
      </c>
    </row>
    <row r="672" spans="1:3">
      <c r="A672" s="30"/>
      <c r="B672" s="20" t="s">
        <v>206</v>
      </c>
      <c r="C672">
        <v>0</v>
      </c>
    </row>
    <row r="673" spans="1:3">
      <c r="A673" s="30"/>
      <c r="B673" s="20" t="s">
        <v>207</v>
      </c>
      <c r="C673">
        <v>0</v>
      </c>
    </row>
    <row r="674" spans="1:3">
      <c r="A674" s="30"/>
      <c r="B674" s="20" t="s">
        <v>208</v>
      </c>
      <c r="C674">
        <v>2910.5425432756788</v>
      </c>
    </row>
    <row r="675" spans="1:3">
      <c r="A675" s="30"/>
      <c r="B675" s="20" t="s">
        <v>209</v>
      </c>
      <c r="C675">
        <v>2944.0096093810039</v>
      </c>
    </row>
    <row r="676" spans="1:3">
      <c r="A676" s="30"/>
      <c r="B676" s="20" t="s">
        <v>210</v>
      </c>
      <c r="C676">
        <v>3020.9480051373371</v>
      </c>
    </row>
    <row r="677" spans="1:3">
      <c r="A677" s="30"/>
      <c r="B677" s="20" t="s">
        <v>211</v>
      </c>
      <c r="C677">
        <v>2844.516996424923</v>
      </c>
    </row>
    <row r="678" spans="1:3">
      <c r="A678" s="30"/>
      <c r="B678" s="20" t="s">
        <v>212</v>
      </c>
      <c r="C678">
        <v>1519.1423135910379</v>
      </c>
    </row>
    <row r="679" spans="1:3">
      <c r="A679" s="30"/>
      <c r="B679" s="20" t="s">
        <v>213</v>
      </c>
      <c r="C679">
        <v>2099.2368588466411</v>
      </c>
    </row>
    <row r="680" spans="1:3">
      <c r="A680" s="30"/>
      <c r="B680" s="20" t="s">
        <v>214</v>
      </c>
      <c r="C680">
        <v>1495.509754144342</v>
      </c>
    </row>
    <row r="681" spans="1:3">
      <c r="A681" s="30"/>
      <c r="B681" s="20" t="s">
        <v>215</v>
      </c>
      <c r="C681">
        <v>1234.725575648951</v>
      </c>
    </row>
    <row r="682" spans="1:3">
      <c r="A682" s="30"/>
      <c r="B682" s="20" t="s">
        <v>216</v>
      </c>
      <c r="C682">
        <v>0</v>
      </c>
    </row>
    <row r="683" spans="1:3">
      <c r="A683" s="30"/>
      <c r="B683" s="20" t="s">
        <v>217</v>
      </c>
      <c r="C683">
        <v>0</v>
      </c>
    </row>
    <row r="684" spans="1:3">
      <c r="A684" s="30"/>
      <c r="B684" s="20" t="s">
        <v>218</v>
      </c>
      <c r="C684">
        <v>0</v>
      </c>
    </row>
    <row r="685" spans="1:3">
      <c r="A685" s="31"/>
      <c r="B685" s="20" t="s">
        <v>219</v>
      </c>
      <c r="C685">
        <v>0</v>
      </c>
    </row>
    <row r="686" spans="1:3">
      <c r="A686" s="29" t="s">
        <v>171</v>
      </c>
      <c r="B686" s="20" t="s">
        <v>202</v>
      </c>
      <c r="C686">
        <v>1880.474379997406</v>
      </c>
    </row>
    <row r="687" spans="1:3">
      <c r="A687" s="30"/>
      <c r="B687" s="20" t="s">
        <v>203</v>
      </c>
      <c r="C687">
        <v>2001.1993130134711</v>
      </c>
    </row>
    <row r="688" spans="1:3">
      <c r="A688" s="30"/>
      <c r="B688" s="20" t="s">
        <v>204</v>
      </c>
      <c r="C688">
        <v>2087.597207078295</v>
      </c>
    </row>
    <row r="689" spans="1:3">
      <c r="A689" s="30"/>
      <c r="B689" s="20" t="s">
        <v>205</v>
      </c>
      <c r="C689">
        <v>2250.6334363544888</v>
      </c>
    </row>
    <row r="690" spans="1:3">
      <c r="A690" s="30"/>
      <c r="B690" s="20" t="s">
        <v>206</v>
      </c>
      <c r="C690">
        <v>2464.320944041292</v>
      </c>
    </row>
    <row r="691" spans="1:3">
      <c r="A691" s="30"/>
      <c r="B691" s="20" t="s">
        <v>207</v>
      </c>
      <c r="C691">
        <v>2540.2476010625078</v>
      </c>
    </row>
    <row r="692" spans="1:3">
      <c r="A692" s="30"/>
      <c r="B692" s="20" t="s">
        <v>208</v>
      </c>
      <c r="C692">
        <v>2722.6566138672338</v>
      </c>
    </row>
    <row r="693" spans="1:3">
      <c r="A693" s="30"/>
      <c r="B693" s="20" t="s">
        <v>209</v>
      </c>
      <c r="C693">
        <v>2734.0053919294</v>
      </c>
    </row>
    <row r="694" spans="1:3">
      <c r="A694" s="30"/>
      <c r="B694" s="20" t="s">
        <v>210</v>
      </c>
      <c r="C694">
        <v>2876.8752345507201</v>
      </c>
    </row>
    <row r="695" spans="1:3">
      <c r="A695" s="30"/>
      <c r="B695" s="20" t="s">
        <v>211</v>
      </c>
      <c r="C695">
        <v>2997.201273721395</v>
      </c>
    </row>
    <row r="696" spans="1:3">
      <c r="A696" s="30"/>
      <c r="B696" s="20" t="s">
        <v>212</v>
      </c>
      <c r="C696">
        <v>2954.7359967832499</v>
      </c>
    </row>
    <row r="697" spans="1:3">
      <c r="A697" s="30"/>
      <c r="B697" s="20" t="s">
        <v>213</v>
      </c>
      <c r="C697">
        <v>3319.075329955901</v>
      </c>
    </row>
    <row r="698" spans="1:3">
      <c r="A698" s="30"/>
      <c r="B698" s="20" t="s">
        <v>214</v>
      </c>
      <c r="C698">
        <v>3817.1903159276321</v>
      </c>
    </row>
    <row r="699" spans="1:3">
      <c r="A699" s="30"/>
      <c r="B699" s="20" t="s">
        <v>215</v>
      </c>
      <c r="C699">
        <v>3837.492528207988</v>
      </c>
    </row>
    <row r="700" spans="1:3">
      <c r="A700" s="30"/>
      <c r="B700" s="20" t="s">
        <v>216</v>
      </c>
      <c r="C700">
        <v>3889.5275179797268</v>
      </c>
    </row>
    <row r="701" spans="1:3">
      <c r="A701" s="30"/>
      <c r="B701" s="20" t="s">
        <v>217</v>
      </c>
      <c r="C701">
        <v>3952.9453940345579</v>
      </c>
    </row>
    <row r="702" spans="1:3">
      <c r="A702" s="30"/>
      <c r="B702" s="20" t="s">
        <v>218</v>
      </c>
      <c r="C702">
        <v>4089.1566655611532</v>
      </c>
    </row>
    <row r="703" spans="1:3">
      <c r="A703" s="31"/>
      <c r="B703" s="20" t="s">
        <v>219</v>
      </c>
      <c r="C703">
        <v>4174.7272724355262</v>
      </c>
    </row>
    <row r="704" spans="1:3">
      <c r="A704" s="29" t="s">
        <v>151</v>
      </c>
      <c r="B704" s="20" t="s">
        <v>202</v>
      </c>
      <c r="C704">
        <v>5101.4295297332301</v>
      </c>
    </row>
    <row r="705" spans="1:3">
      <c r="A705" s="30"/>
      <c r="B705" s="20" t="s">
        <v>203</v>
      </c>
      <c r="C705">
        <v>5378.0419986885117</v>
      </c>
    </row>
    <row r="706" spans="1:3">
      <c r="A706" s="30"/>
      <c r="B706" s="20" t="s">
        <v>204</v>
      </c>
      <c r="C706">
        <v>5703.5057652346431</v>
      </c>
    </row>
    <row r="707" spans="1:3">
      <c r="A707" s="30"/>
      <c r="B707" s="20" t="s">
        <v>205</v>
      </c>
      <c r="C707">
        <v>6208.0265485033751</v>
      </c>
    </row>
    <row r="708" spans="1:3">
      <c r="A708" s="30"/>
      <c r="B708" s="20" t="s">
        <v>206</v>
      </c>
      <c r="C708">
        <v>6743.029544932514</v>
      </c>
    </row>
    <row r="709" spans="1:3">
      <c r="A709" s="30"/>
      <c r="B709" s="20" t="s">
        <v>207</v>
      </c>
      <c r="C709">
        <v>7185.8099311311416</v>
      </c>
    </row>
    <row r="710" spans="1:3">
      <c r="A710" s="30"/>
      <c r="B710" s="20" t="s">
        <v>208</v>
      </c>
      <c r="C710">
        <v>7334.4449117122094</v>
      </c>
    </row>
    <row r="711" spans="1:3">
      <c r="A711" s="30"/>
      <c r="B711" s="20" t="s">
        <v>209</v>
      </c>
      <c r="C711">
        <v>7452.6862970985367</v>
      </c>
    </row>
    <row r="712" spans="1:3">
      <c r="A712" s="30"/>
      <c r="B712" s="20" t="s">
        <v>210</v>
      </c>
      <c r="C712">
        <v>7771.3314393273331</v>
      </c>
    </row>
    <row r="713" spans="1:3">
      <c r="A713" s="30"/>
      <c r="B713" s="20" t="s">
        <v>211</v>
      </c>
      <c r="C713">
        <v>8057.5638013346124</v>
      </c>
    </row>
    <row r="714" spans="1:3">
      <c r="A714" s="30"/>
      <c r="B714" s="20" t="s">
        <v>212</v>
      </c>
      <c r="C714">
        <v>8266.4917247238172</v>
      </c>
    </row>
    <row r="715" spans="1:3">
      <c r="A715" s="30"/>
      <c r="B715" s="20" t="s">
        <v>213</v>
      </c>
      <c r="C715">
        <v>8708.4402794873185</v>
      </c>
    </row>
    <row r="716" spans="1:3">
      <c r="A716" s="30"/>
      <c r="B716" s="20" t="s">
        <v>214</v>
      </c>
      <c r="C716">
        <v>8798.2939901997779</v>
      </c>
    </row>
    <row r="717" spans="1:3">
      <c r="A717" s="30"/>
      <c r="B717" s="20" t="s">
        <v>215</v>
      </c>
      <c r="C717">
        <v>8813.0087815351053</v>
      </c>
    </row>
    <row r="718" spans="1:3">
      <c r="A718" s="30"/>
      <c r="B718" s="20" t="s">
        <v>216</v>
      </c>
      <c r="C718">
        <v>8705.8431696128337</v>
      </c>
    </row>
    <row r="719" spans="1:3">
      <c r="A719" s="30"/>
      <c r="B719" s="20" t="s">
        <v>217</v>
      </c>
      <c r="C719">
        <v>8408.0359153967602</v>
      </c>
    </row>
    <row r="720" spans="1:3">
      <c r="A720" s="30"/>
      <c r="B720" s="20" t="s">
        <v>218</v>
      </c>
      <c r="C720">
        <v>8725.1627927043628</v>
      </c>
    </row>
    <row r="721" spans="1:3">
      <c r="A721" s="31"/>
      <c r="B721" s="20" t="s">
        <v>219</v>
      </c>
      <c r="C721">
        <v>9018.8542820209077</v>
      </c>
    </row>
    <row r="722" spans="1:3">
      <c r="A722" s="29" t="s">
        <v>173</v>
      </c>
      <c r="B722" s="20" t="s">
        <v>202</v>
      </c>
      <c r="C722">
        <v>14200.58519113518</v>
      </c>
    </row>
    <row r="723" spans="1:3">
      <c r="A723" s="30"/>
      <c r="B723" s="20" t="s">
        <v>203</v>
      </c>
      <c r="C723">
        <v>13767.677063241141</v>
      </c>
    </row>
    <row r="724" spans="1:3">
      <c r="A724" s="30"/>
      <c r="B724" s="20" t="s">
        <v>204</v>
      </c>
      <c r="C724">
        <v>13786.28654278188</v>
      </c>
    </row>
    <row r="725" spans="1:3">
      <c r="A725" s="30"/>
      <c r="B725" s="20" t="s">
        <v>205</v>
      </c>
      <c r="C725">
        <v>15424.327400040431</v>
      </c>
    </row>
    <row r="726" spans="1:3">
      <c r="A726" s="30"/>
      <c r="B726" s="20" t="s">
        <v>206</v>
      </c>
      <c r="C726">
        <v>17027.844174400921</v>
      </c>
    </row>
    <row r="727" spans="1:3">
      <c r="A727" s="30"/>
      <c r="B727" s="20" t="s">
        <v>207</v>
      </c>
      <c r="C727">
        <v>19209.158337297431</v>
      </c>
    </row>
    <row r="728" spans="1:3">
      <c r="A728" s="30"/>
      <c r="B728" s="20" t="s">
        <v>208</v>
      </c>
      <c r="C728">
        <v>18738.61103737251</v>
      </c>
    </row>
    <row r="729" spans="1:3">
      <c r="A729" s="30"/>
      <c r="B729" s="20" t="s">
        <v>209</v>
      </c>
      <c r="C729">
        <v>18599.62547468827</v>
      </c>
    </row>
    <row r="730" spans="1:3">
      <c r="A730" s="30"/>
      <c r="B730" s="20" t="s">
        <v>210</v>
      </c>
      <c r="C730">
        <v>19387.862527170219</v>
      </c>
    </row>
    <row r="731" spans="1:3">
      <c r="A731" s="30"/>
      <c r="B731" s="20" t="s">
        <v>211</v>
      </c>
      <c r="C731">
        <v>21922.739531263629</v>
      </c>
    </row>
    <row r="732" spans="1:3">
      <c r="A732" s="30"/>
      <c r="B732" s="20" t="s">
        <v>212</v>
      </c>
      <c r="C732">
        <v>21565.037998284199</v>
      </c>
    </row>
    <row r="733" spans="1:3">
      <c r="A733" s="30"/>
      <c r="B733" s="20" t="s">
        <v>213</v>
      </c>
      <c r="C733">
        <v>22369.391216976761</v>
      </c>
    </row>
    <row r="734" spans="1:3">
      <c r="A734" s="30"/>
      <c r="B734" s="20" t="s">
        <v>214</v>
      </c>
      <c r="C734">
        <v>23889.783798823471</v>
      </c>
    </row>
    <row r="735" spans="1:3">
      <c r="A735" s="30"/>
      <c r="B735" s="20" t="s">
        <v>215</v>
      </c>
      <c r="C735">
        <v>24067.194626536289</v>
      </c>
    </row>
    <row r="736" spans="1:3">
      <c r="A736" s="30"/>
      <c r="B736" s="20" t="s">
        <v>216</v>
      </c>
      <c r="C736">
        <v>25681.312707755598</v>
      </c>
    </row>
    <row r="737" spans="1:3">
      <c r="A737" s="30"/>
      <c r="B737" s="20" t="s">
        <v>217</v>
      </c>
      <c r="C737">
        <v>27309.762112865232</v>
      </c>
    </row>
    <row r="738" spans="1:3">
      <c r="A738" s="30"/>
      <c r="B738" s="20" t="s">
        <v>218</v>
      </c>
      <c r="C738">
        <v>28190.47687382537</v>
      </c>
    </row>
    <row r="739" spans="1:3">
      <c r="A739" s="31"/>
      <c r="B739" s="20" t="s">
        <v>219</v>
      </c>
      <c r="C739">
        <v>28778.791442318081</v>
      </c>
    </row>
    <row r="740" spans="1:3">
      <c r="A740" s="29" t="s">
        <v>144</v>
      </c>
      <c r="B740" s="20" t="s">
        <v>202</v>
      </c>
      <c r="C740">
        <v>891.92272257168952</v>
      </c>
    </row>
    <row r="741" spans="1:3">
      <c r="A741" s="30"/>
      <c r="B741" s="20" t="s">
        <v>203</v>
      </c>
      <c r="C741">
        <v>1002.795357716024</v>
      </c>
    </row>
    <row r="742" spans="1:3">
      <c r="A742" s="30"/>
      <c r="B742" s="20" t="s">
        <v>204</v>
      </c>
      <c r="C742">
        <v>1325.096100424372</v>
      </c>
    </row>
    <row r="743" spans="1:3">
      <c r="A743" s="30"/>
      <c r="B743" s="20" t="s">
        <v>205</v>
      </c>
      <c r="C743">
        <v>1545.7394123071181</v>
      </c>
    </row>
    <row r="744" spans="1:3">
      <c r="A744" s="30"/>
      <c r="B744" s="20" t="s">
        <v>206</v>
      </c>
      <c r="C744">
        <v>1547.5850590357661</v>
      </c>
    </row>
    <row r="745" spans="1:3">
      <c r="A745" s="30"/>
      <c r="B745" s="20" t="s">
        <v>207</v>
      </c>
      <c r="C745">
        <v>1586.3951782726219</v>
      </c>
    </row>
    <row r="746" spans="1:3">
      <c r="A746" s="30"/>
      <c r="B746" s="20" t="s">
        <v>208</v>
      </c>
      <c r="C746">
        <v>1612.1454986941369</v>
      </c>
    </row>
    <row r="747" spans="1:3">
      <c r="A747" s="30"/>
      <c r="B747" s="20" t="s">
        <v>209</v>
      </c>
      <c r="C747">
        <v>1637.804341159765</v>
      </c>
    </row>
    <row r="748" spans="1:3">
      <c r="A748" s="30"/>
      <c r="B748" s="20" t="s">
        <v>210</v>
      </c>
      <c r="C748">
        <v>1819.6950719126751</v>
      </c>
    </row>
    <row r="749" spans="1:3">
      <c r="A749" s="30"/>
      <c r="B749" s="20" t="s">
        <v>211</v>
      </c>
      <c r="C749">
        <v>1797.7497965157679</v>
      </c>
    </row>
    <row r="750" spans="1:3">
      <c r="A750" s="30"/>
      <c r="B750" s="20" t="s">
        <v>212</v>
      </c>
      <c r="C750">
        <v>1730.793963613384</v>
      </c>
    </row>
    <row r="751" spans="1:3">
      <c r="A751" s="30"/>
      <c r="B751" s="20" t="s">
        <v>213</v>
      </c>
      <c r="C751">
        <v>1569.0587041162471</v>
      </c>
    </row>
    <row r="752" spans="1:3">
      <c r="A752" s="30"/>
      <c r="B752" s="20" t="s">
        <v>214</v>
      </c>
      <c r="C752">
        <v>1677.090331044401</v>
      </c>
    </row>
    <row r="753" spans="1:3">
      <c r="A753" s="30"/>
      <c r="B753" s="20" t="s">
        <v>215</v>
      </c>
      <c r="C753">
        <v>1820.0599087616999</v>
      </c>
    </row>
    <row r="754" spans="1:3">
      <c r="A754" s="30"/>
      <c r="B754" s="20" t="s">
        <v>216</v>
      </c>
      <c r="C754">
        <v>1664.5125859939101</v>
      </c>
    </row>
    <row r="755" spans="1:3">
      <c r="A755" s="30"/>
      <c r="B755" s="20" t="s">
        <v>217</v>
      </c>
      <c r="C755">
        <v>1587.0323278472649</v>
      </c>
    </row>
    <row r="756" spans="1:3">
      <c r="A756" s="30"/>
      <c r="B756" s="20" t="s">
        <v>218</v>
      </c>
      <c r="C756">
        <v>1614.1682869198251</v>
      </c>
    </row>
    <row r="757" spans="1:3">
      <c r="A757" s="31"/>
      <c r="B757" s="20" t="s">
        <v>219</v>
      </c>
      <c r="C757">
        <v>1646.4283905402281</v>
      </c>
    </row>
    <row r="758" spans="1:3">
      <c r="A758" s="29" t="s">
        <v>180</v>
      </c>
      <c r="B758" s="20" t="s">
        <v>202</v>
      </c>
      <c r="C758">
        <v>1001.327441698257</v>
      </c>
    </row>
    <row r="759" spans="1:3">
      <c r="A759" s="30"/>
      <c r="B759" s="20" t="s">
        <v>203</v>
      </c>
      <c r="C759">
        <v>1061.18602237763</v>
      </c>
    </row>
    <row r="760" spans="1:3">
      <c r="A760" s="30"/>
      <c r="B760" s="20" t="s">
        <v>204</v>
      </c>
      <c r="C760">
        <v>1052.02491600185</v>
      </c>
    </row>
    <row r="761" spans="1:3">
      <c r="A761" s="30"/>
      <c r="B761" s="20" t="s">
        <v>205</v>
      </c>
      <c r="C761">
        <v>1007.66061443953</v>
      </c>
    </row>
    <row r="762" spans="1:3">
      <c r="A762" s="30"/>
      <c r="B762" s="20" t="s">
        <v>206</v>
      </c>
      <c r="C762">
        <v>1037.700152340964</v>
      </c>
    </row>
    <row r="763" spans="1:3">
      <c r="A763" s="30"/>
      <c r="B763" s="20" t="s">
        <v>207</v>
      </c>
      <c r="C763">
        <v>1025.0431007619461</v>
      </c>
    </row>
    <row r="764" spans="1:3">
      <c r="A764" s="30"/>
      <c r="B764" s="20" t="s">
        <v>208</v>
      </c>
      <c r="C764">
        <v>1058.2843418432201</v>
      </c>
    </row>
    <row r="765" spans="1:3">
      <c r="A765" s="30"/>
      <c r="B765" s="20" t="s">
        <v>209</v>
      </c>
      <c r="C765">
        <v>1095.262846969646</v>
      </c>
    </row>
    <row r="766" spans="1:3">
      <c r="A766" s="30"/>
      <c r="B766" s="20" t="s">
        <v>210</v>
      </c>
      <c r="C766">
        <v>1144.3324062845049</v>
      </c>
    </row>
    <row r="767" spans="1:3">
      <c r="A767" s="30"/>
      <c r="B767" s="20" t="s">
        <v>211</v>
      </c>
      <c r="C767">
        <v>1210.142847410938</v>
      </c>
    </row>
    <row r="768" spans="1:3">
      <c r="A768" s="30"/>
      <c r="B768" s="20" t="s">
        <v>212</v>
      </c>
      <c r="C768">
        <v>1227.156159323054</v>
      </c>
    </row>
    <row r="769" spans="1:3">
      <c r="A769" s="30"/>
      <c r="B769" s="20" t="s">
        <v>213</v>
      </c>
      <c r="C769">
        <v>1275.3253182281351</v>
      </c>
    </row>
    <row r="770" spans="1:3">
      <c r="A770" s="30"/>
      <c r="B770" s="20" t="s">
        <v>214</v>
      </c>
      <c r="C770">
        <v>1328.3802911068731</v>
      </c>
    </row>
    <row r="771" spans="1:3">
      <c r="A771" s="30"/>
      <c r="B771" s="20" t="s">
        <v>215</v>
      </c>
      <c r="C771">
        <v>1397.332401700208</v>
      </c>
    </row>
    <row r="772" spans="1:3">
      <c r="A772" s="30"/>
      <c r="B772" s="20" t="s">
        <v>216</v>
      </c>
      <c r="C772">
        <v>1954.203573494292</v>
      </c>
    </row>
    <row r="773" spans="1:3">
      <c r="A773" s="30"/>
      <c r="B773" s="20" t="s">
        <v>217</v>
      </c>
      <c r="C773">
        <v>2012.2406926097281</v>
      </c>
    </row>
    <row r="774" spans="1:3">
      <c r="A774" s="30"/>
      <c r="B774" s="20" t="s">
        <v>218</v>
      </c>
      <c r="C774">
        <v>2110.8264199865848</v>
      </c>
    </row>
    <row r="775" spans="1:3">
      <c r="A775" s="31"/>
      <c r="B775" s="20" t="s">
        <v>219</v>
      </c>
      <c r="C775">
        <v>2211.6349345243402</v>
      </c>
    </row>
    <row r="776" spans="1:3">
      <c r="A776" s="29" t="s">
        <v>179</v>
      </c>
      <c r="B776" s="20" t="s">
        <v>202</v>
      </c>
      <c r="C776">
        <v>1331.9925010664699</v>
      </c>
    </row>
    <row r="777" spans="1:3">
      <c r="A777" s="30"/>
      <c r="B777" s="20" t="s">
        <v>203</v>
      </c>
      <c r="C777">
        <v>1407.38692221876</v>
      </c>
    </row>
    <row r="778" spans="1:3">
      <c r="A778" s="30"/>
      <c r="B778" s="20" t="s">
        <v>204</v>
      </c>
      <c r="C778">
        <v>1510.4953309698101</v>
      </c>
    </row>
    <row r="779" spans="1:3">
      <c r="A779" s="30"/>
      <c r="B779" s="20" t="s">
        <v>205</v>
      </c>
      <c r="C779">
        <v>1627.4703845502099</v>
      </c>
    </row>
    <row r="780" spans="1:3">
      <c r="A780" s="30"/>
      <c r="B780" s="20" t="s">
        <v>206</v>
      </c>
      <c r="C780">
        <v>1736.73159786729</v>
      </c>
    </row>
    <row r="781" spans="1:3">
      <c r="A781" s="30"/>
      <c r="B781" s="20" t="s">
        <v>207</v>
      </c>
      <c r="C781">
        <v>1851.17301636046</v>
      </c>
    </row>
    <row r="782" spans="1:3">
      <c r="A782" s="30"/>
      <c r="B782" s="20" t="s">
        <v>208</v>
      </c>
      <c r="C782">
        <v>1938.7204965820999</v>
      </c>
    </row>
    <row r="783" spans="1:3">
      <c r="A783" s="30"/>
      <c r="B783" s="20" t="s">
        <v>209</v>
      </c>
      <c r="C783">
        <v>1998.29789444736</v>
      </c>
    </row>
    <row r="784" spans="1:3">
      <c r="A784" s="30"/>
      <c r="B784" s="20" t="s">
        <v>210</v>
      </c>
      <c r="C784">
        <v>2088.0977191592701</v>
      </c>
    </row>
    <row r="785" spans="1:3">
      <c r="A785" s="30"/>
      <c r="B785" s="20" t="s">
        <v>211</v>
      </c>
      <c r="C785">
        <v>2228.6964953567199</v>
      </c>
    </row>
    <row r="786" spans="1:3">
      <c r="A786" s="30"/>
      <c r="B786" s="20" t="s">
        <v>212</v>
      </c>
      <c r="C786">
        <v>2099.4297221094698</v>
      </c>
    </row>
    <row r="787" spans="1:3">
      <c r="A787" s="30"/>
      <c r="B787" s="20" t="s">
        <v>213</v>
      </c>
      <c r="C787">
        <v>2194.8848586642398</v>
      </c>
    </row>
    <row r="788" spans="1:3">
      <c r="A788" s="30"/>
      <c r="B788" s="20" t="s">
        <v>214</v>
      </c>
      <c r="C788">
        <v>2243.59245177191</v>
      </c>
    </row>
    <row r="789" spans="1:3">
      <c r="A789" s="30"/>
      <c r="B789" s="20" t="s">
        <v>215</v>
      </c>
      <c r="C789">
        <v>2348.4434970770599</v>
      </c>
    </row>
    <row r="790" spans="1:3">
      <c r="A790" s="30"/>
      <c r="B790" s="20" t="s">
        <v>216</v>
      </c>
      <c r="C790">
        <v>2479.3340997507398</v>
      </c>
    </row>
    <row r="791" spans="1:3">
      <c r="A791" s="30"/>
      <c r="B791" s="20" t="s">
        <v>217</v>
      </c>
      <c r="C791">
        <v>2530.6033173810001</v>
      </c>
    </row>
    <row r="792" spans="1:3">
      <c r="A792" s="30"/>
      <c r="B792" s="20" t="s">
        <v>218</v>
      </c>
      <c r="C792">
        <v>2652.3913776285499</v>
      </c>
    </row>
    <row r="793" spans="1:3">
      <c r="A793" s="31"/>
      <c r="B793" s="20" t="s">
        <v>219</v>
      </c>
      <c r="C793">
        <v>2773.15561377736</v>
      </c>
    </row>
    <row r="794" spans="1:3">
      <c r="A794" s="29" t="s">
        <v>181</v>
      </c>
      <c r="B794" s="20" t="s">
        <v>202</v>
      </c>
      <c r="C794">
        <v>1274.126551350106</v>
      </c>
    </row>
    <row r="795" spans="1:3">
      <c r="A795" s="30"/>
      <c r="B795" s="20" t="s">
        <v>203</v>
      </c>
      <c r="C795">
        <v>1338.542180124181</v>
      </c>
    </row>
    <row r="796" spans="1:3">
      <c r="A796" s="30"/>
      <c r="B796" s="20" t="s">
        <v>204</v>
      </c>
      <c r="C796">
        <v>1422.1280508313851</v>
      </c>
    </row>
    <row r="797" spans="1:3">
      <c r="A797" s="30"/>
      <c r="B797" s="20" t="s">
        <v>205</v>
      </c>
      <c r="C797">
        <v>1510.665546597786</v>
      </c>
    </row>
    <row r="798" spans="1:3">
      <c r="A798" s="30"/>
      <c r="B798" s="20" t="s">
        <v>206</v>
      </c>
      <c r="C798">
        <v>1670.7113401878851</v>
      </c>
    </row>
    <row r="799" spans="1:3">
      <c r="A799" s="30"/>
      <c r="B799" s="20" t="s">
        <v>207</v>
      </c>
      <c r="C799">
        <v>1802.2073880706321</v>
      </c>
    </row>
    <row r="800" spans="1:3">
      <c r="A800" s="30"/>
      <c r="B800" s="20" t="s">
        <v>208</v>
      </c>
      <c r="C800">
        <v>1935.2178569228211</v>
      </c>
    </row>
    <row r="801" spans="1:3">
      <c r="A801" s="30"/>
      <c r="B801" s="20" t="s">
        <v>209</v>
      </c>
      <c r="C801">
        <v>2017.6655657662659</v>
      </c>
    </row>
    <row r="802" spans="1:3">
      <c r="A802" s="30"/>
      <c r="B802" s="20" t="s">
        <v>210</v>
      </c>
      <c r="C802">
        <v>2088.6219928100331</v>
      </c>
    </row>
    <row r="803" spans="1:3">
      <c r="A803" s="30"/>
      <c r="B803" s="20" t="s">
        <v>211</v>
      </c>
      <c r="C803">
        <v>2259.4428885975999</v>
      </c>
    </row>
    <row r="804" spans="1:3">
      <c r="A804" s="30"/>
      <c r="B804" s="20" t="s">
        <v>212</v>
      </c>
      <c r="C804">
        <v>2013.880710772281</v>
      </c>
    </row>
    <row r="805" spans="1:3">
      <c r="A805" s="30"/>
      <c r="B805" s="20" t="s">
        <v>213</v>
      </c>
      <c r="C805">
        <v>2014.2749612649141</v>
      </c>
    </row>
    <row r="806" spans="1:3">
      <c r="A806" s="30"/>
      <c r="B806" s="20" t="s">
        <v>214</v>
      </c>
      <c r="C806">
        <v>2088.4073305890388</v>
      </c>
    </row>
    <row r="807" spans="1:3">
      <c r="A807" s="30"/>
      <c r="B807" s="20" t="s">
        <v>215</v>
      </c>
      <c r="C807">
        <v>2128.7449554891582</v>
      </c>
    </row>
    <row r="808" spans="1:3">
      <c r="A808" s="30"/>
      <c r="B808" s="20" t="s">
        <v>216</v>
      </c>
      <c r="C808">
        <v>2092.4755658991971</v>
      </c>
    </row>
    <row r="809" spans="1:3">
      <c r="A809" s="30"/>
      <c r="B809" s="20" t="s">
        <v>217</v>
      </c>
      <c r="C809">
        <v>2074.6524357654171</v>
      </c>
    </row>
    <row r="810" spans="1:3">
      <c r="A810" s="30"/>
      <c r="B810" s="20" t="s">
        <v>218</v>
      </c>
      <c r="C810">
        <v>2175.808062501595</v>
      </c>
    </row>
    <row r="811" spans="1:3">
      <c r="A811" s="31"/>
      <c r="B811" s="20" t="s">
        <v>219</v>
      </c>
      <c r="C811">
        <v>2275.2144563594611</v>
      </c>
    </row>
    <row r="812" spans="1:3">
      <c r="A812" s="29" t="s">
        <v>176</v>
      </c>
      <c r="B812" s="20" t="s">
        <v>202</v>
      </c>
      <c r="C812">
        <v>9154.8915188529954</v>
      </c>
    </row>
    <row r="813" spans="1:3">
      <c r="A813" s="30"/>
      <c r="B813" s="20" t="s">
        <v>203</v>
      </c>
      <c r="C813">
        <v>9483.1323464642774</v>
      </c>
    </row>
    <row r="814" spans="1:3">
      <c r="A814" s="30"/>
      <c r="B814" s="20" t="s">
        <v>204</v>
      </c>
      <c r="C814">
        <v>10058.74098534644</v>
      </c>
    </row>
    <row r="815" spans="1:3">
      <c r="A815" s="30"/>
      <c r="B815" s="20" t="s">
        <v>205</v>
      </c>
      <c r="C815">
        <v>10785.083312662569</v>
      </c>
    </row>
    <row r="816" spans="1:3">
      <c r="A816" s="30"/>
      <c r="B816" s="20" t="s">
        <v>206</v>
      </c>
      <c r="C816">
        <v>11586.784593506631</v>
      </c>
    </row>
    <row r="817" spans="1:3">
      <c r="A817" s="30"/>
      <c r="B817" s="20" t="s">
        <v>207</v>
      </c>
      <c r="C817">
        <v>12374.970145263411</v>
      </c>
    </row>
    <row r="818" spans="1:3">
      <c r="A818" s="30"/>
      <c r="B818" s="20" t="s">
        <v>208</v>
      </c>
      <c r="C818">
        <v>12845.726180337009</v>
      </c>
    </row>
    <row r="819" spans="1:3">
      <c r="A819" s="30"/>
      <c r="B819" s="20" t="s">
        <v>209</v>
      </c>
      <c r="C819">
        <v>12568.453603784021</v>
      </c>
    </row>
    <row r="820" spans="1:3">
      <c r="A820" s="30"/>
      <c r="B820" s="20" t="s">
        <v>210</v>
      </c>
      <c r="C820">
        <v>12912.125030239211</v>
      </c>
    </row>
    <row r="821" spans="1:3">
      <c r="A821" s="30"/>
      <c r="B821" s="20" t="s">
        <v>211</v>
      </c>
      <c r="C821">
        <v>13393.766885231649</v>
      </c>
    </row>
    <row r="822" spans="1:3">
      <c r="A822" s="30"/>
      <c r="B822" s="20" t="s">
        <v>212</v>
      </c>
      <c r="C822">
        <v>13215.70867913941</v>
      </c>
    </row>
    <row r="823" spans="1:3">
      <c r="A823" s="30"/>
      <c r="B823" s="20" t="s">
        <v>213</v>
      </c>
      <c r="C823">
        <v>13606.94289552075</v>
      </c>
    </row>
    <row r="824" spans="1:3">
      <c r="A824" s="30"/>
      <c r="B824" s="20" t="s">
        <v>214</v>
      </c>
      <c r="C824">
        <v>13602.102642917969</v>
      </c>
    </row>
    <row r="825" spans="1:3">
      <c r="A825" s="30"/>
      <c r="B825" s="20" t="s">
        <v>215</v>
      </c>
      <c r="C825">
        <v>13701.94538950809</v>
      </c>
    </row>
    <row r="826" spans="1:3">
      <c r="A826" s="30"/>
      <c r="B826" s="20" t="s">
        <v>216</v>
      </c>
      <c r="C826">
        <v>13748.461415825661</v>
      </c>
    </row>
    <row r="827" spans="1:3">
      <c r="A827" s="30"/>
      <c r="B827" s="20" t="s">
        <v>217</v>
      </c>
      <c r="C827">
        <v>13860.27016647086</v>
      </c>
    </row>
    <row r="828" spans="1:3">
      <c r="A828" s="30"/>
      <c r="B828" s="20" t="s">
        <v>218</v>
      </c>
      <c r="C828">
        <v>14209.093833331501</v>
      </c>
    </row>
    <row r="829" spans="1:3">
      <c r="A829" s="31"/>
      <c r="B829" s="20" t="s">
        <v>219</v>
      </c>
      <c r="C829">
        <v>14289.760003066929</v>
      </c>
    </row>
    <row r="830" spans="1:3">
      <c r="A830" s="29" t="s">
        <v>182</v>
      </c>
      <c r="B830" s="20" t="s">
        <v>202</v>
      </c>
      <c r="C830">
        <v>1784.214684631032</v>
      </c>
    </row>
    <row r="831" spans="1:3">
      <c r="A831" s="30"/>
      <c r="B831" s="20" t="s">
        <v>203</v>
      </c>
      <c r="C831">
        <v>1894.3500009362961</v>
      </c>
    </row>
    <row r="832" spans="1:3">
      <c r="A832" s="30"/>
      <c r="B832" s="20" t="s">
        <v>204</v>
      </c>
      <c r="C832">
        <v>2029.175102236889</v>
      </c>
    </row>
    <row r="833" spans="1:3">
      <c r="A833" s="30"/>
      <c r="B833" s="20" t="s">
        <v>205</v>
      </c>
      <c r="C833">
        <v>2185.9441806150762</v>
      </c>
    </row>
    <row r="834" spans="1:3">
      <c r="A834" s="30"/>
      <c r="B834" s="20" t="s">
        <v>206</v>
      </c>
      <c r="C834">
        <v>2366.7593947773839</v>
      </c>
    </row>
    <row r="835" spans="1:3">
      <c r="A835" s="30"/>
      <c r="B835" s="20" t="s">
        <v>207</v>
      </c>
      <c r="C835">
        <v>2563.9440078421881</v>
      </c>
    </row>
    <row r="836" spans="1:3">
      <c r="A836" s="30"/>
      <c r="B836" s="20" t="s">
        <v>208</v>
      </c>
      <c r="C836">
        <v>2741.2453350301439</v>
      </c>
    </row>
    <row r="837" spans="1:3">
      <c r="A837" s="30"/>
      <c r="B837" s="20" t="s">
        <v>209</v>
      </c>
      <c r="C837">
        <v>2933.1305504286152</v>
      </c>
    </row>
    <row r="838" spans="1:3">
      <c r="A838" s="30"/>
      <c r="B838" s="20" t="s">
        <v>210</v>
      </c>
      <c r="C838">
        <v>3178.8723296581279</v>
      </c>
    </row>
    <row r="839" spans="1:3">
      <c r="A839" s="30"/>
      <c r="B839" s="20" t="s">
        <v>211</v>
      </c>
      <c r="C839">
        <v>3323.9376231318579</v>
      </c>
    </row>
    <row r="840" spans="1:3">
      <c r="A840" s="30"/>
      <c r="B840" s="20" t="s">
        <v>212</v>
      </c>
      <c r="C840">
        <v>3422.6199372637211</v>
      </c>
    </row>
    <row r="841" spans="1:3">
      <c r="A841" s="30"/>
      <c r="B841" s="20" t="s">
        <v>213</v>
      </c>
      <c r="C841">
        <v>3578.8470551002488</v>
      </c>
    </row>
    <row r="842" spans="1:3">
      <c r="A842" s="30"/>
      <c r="B842" s="20" t="s">
        <v>214</v>
      </c>
      <c r="C842">
        <v>3539.4363901207889</v>
      </c>
    </row>
    <row r="843" spans="1:3">
      <c r="A843" s="30"/>
      <c r="B843" s="20" t="s">
        <v>215</v>
      </c>
      <c r="C843">
        <v>3430.4002870689792</v>
      </c>
    </row>
    <row r="844" spans="1:3">
      <c r="A844" s="30"/>
      <c r="B844" s="20" t="s">
        <v>216</v>
      </c>
      <c r="C844">
        <v>3404.6739901305232</v>
      </c>
    </row>
    <row r="845" spans="1:3">
      <c r="A845" s="30"/>
      <c r="B845" s="20" t="s">
        <v>217</v>
      </c>
      <c r="C845">
        <v>3485.021780245746</v>
      </c>
    </row>
    <row r="846" spans="1:3">
      <c r="A846" s="30"/>
      <c r="B846" s="20" t="s">
        <v>218</v>
      </c>
      <c r="C846">
        <v>3606.09763197027</v>
      </c>
    </row>
    <row r="847" spans="1:3">
      <c r="A847" s="31"/>
      <c r="B847" s="20" t="s">
        <v>219</v>
      </c>
      <c r="C847">
        <v>3617.200013876613</v>
      </c>
    </row>
    <row r="848" spans="1:3">
      <c r="A848" s="29" t="s">
        <v>183</v>
      </c>
      <c r="B848" s="20" t="s">
        <v>202</v>
      </c>
      <c r="C848">
        <v>2167.0192145676192</v>
      </c>
    </row>
    <row r="849" spans="1:3">
      <c r="A849" s="30"/>
      <c r="B849" s="20" t="s">
        <v>203</v>
      </c>
      <c r="C849">
        <v>1827.866843795701</v>
      </c>
    </row>
    <row r="850" spans="1:3">
      <c r="A850" s="30"/>
      <c r="B850" s="20" t="s">
        <v>204</v>
      </c>
      <c r="C850">
        <v>1762.5206489045711</v>
      </c>
    </row>
    <row r="851" spans="1:3">
      <c r="A851" s="30"/>
      <c r="B851" s="20" t="s">
        <v>205</v>
      </c>
      <c r="C851">
        <v>1705.569979417078</v>
      </c>
    </row>
    <row r="852" spans="1:3">
      <c r="A852" s="30"/>
      <c r="B852" s="20" t="s">
        <v>206</v>
      </c>
      <c r="C852">
        <v>1685.3623894901771</v>
      </c>
    </row>
    <row r="853" spans="1:3">
      <c r="A853" s="30"/>
      <c r="B853" s="20" t="s">
        <v>207</v>
      </c>
      <c r="C853">
        <v>1653.747515405003</v>
      </c>
    </row>
    <row r="854" spans="1:3">
      <c r="A854" s="30"/>
      <c r="B854" s="20" t="s">
        <v>208</v>
      </c>
      <c r="C854">
        <v>1374.169559073948</v>
      </c>
    </row>
    <row r="855" spans="1:3">
      <c r="A855" s="30"/>
      <c r="B855" s="20" t="s">
        <v>209</v>
      </c>
      <c r="C855">
        <v>1532.821585696061</v>
      </c>
    </row>
    <row r="856" spans="1:3">
      <c r="A856" s="30"/>
      <c r="B856" s="20" t="s">
        <v>210</v>
      </c>
      <c r="C856">
        <v>1830.8273329215081</v>
      </c>
    </row>
    <row r="857" spans="1:3">
      <c r="A857" s="30"/>
      <c r="B857" s="20" t="s">
        <v>211</v>
      </c>
      <c r="C857">
        <v>2101.8240512751408</v>
      </c>
    </row>
    <row r="858" spans="1:3">
      <c r="A858" s="30"/>
      <c r="B858" s="20" t="s">
        <v>212</v>
      </c>
      <c r="C858">
        <v>2375.9270058005068</v>
      </c>
    </row>
    <row r="859" spans="1:3">
      <c r="A859" s="30"/>
      <c r="B859" s="20" t="s">
        <v>213</v>
      </c>
      <c r="C859">
        <v>2560.7732667481318</v>
      </c>
    </row>
    <row r="860" spans="1:3">
      <c r="A860" s="30"/>
      <c r="B860" s="20" t="s">
        <v>214</v>
      </c>
      <c r="C860">
        <v>2612.4559539886309</v>
      </c>
    </row>
    <row r="861" spans="1:3">
      <c r="A861" s="30"/>
      <c r="B861" s="20" t="s">
        <v>215</v>
      </c>
      <c r="C861">
        <v>2679.5076148374169</v>
      </c>
    </row>
    <row r="862" spans="1:3">
      <c r="A862" s="30"/>
      <c r="B862" s="20" t="s">
        <v>216</v>
      </c>
      <c r="C862">
        <v>2806.469032036201</v>
      </c>
    </row>
    <row r="863" spans="1:3">
      <c r="A863" s="30"/>
      <c r="B863" s="20" t="s">
        <v>217</v>
      </c>
      <c r="C863">
        <v>3795.6424310945058</v>
      </c>
    </row>
    <row r="864" spans="1:3">
      <c r="A864" s="30"/>
      <c r="B864" s="20" t="s">
        <v>218</v>
      </c>
      <c r="C864">
        <v>4017.2217158274998</v>
      </c>
    </row>
    <row r="865" spans="1:3">
      <c r="A865" s="31"/>
      <c r="B865" s="20" t="s">
        <v>219</v>
      </c>
      <c r="C865">
        <v>3783.5478975841579</v>
      </c>
    </row>
  </sheetData>
  <mergeCells count="48">
    <mergeCell ref="A812:A829"/>
    <mergeCell ref="A830:A847"/>
    <mergeCell ref="A848:A865"/>
    <mergeCell ref="A722:A739"/>
    <mergeCell ref="A740:A757"/>
    <mergeCell ref="A758:A775"/>
    <mergeCell ref="A776:A793"/>
    <mergeCell ref="A794:A811"/>
    <mergeCell ref="A632:A649"/>
    <mergeCell ref="A650:A667"/>
    <mergeCell ref="A668:A685"/>
    <mergeCell ref="A686:A703"/>
    <mergeCell ref="A704:A721"/>
    <mergeCell ref="A542:A559"/>
    <mergeCell ref="A560:A577"/>
    <mergeCell ref="A578:A595"/>
    <mergeCell ref="A596:A613"/>
    <mergeCell ref="A614:A631"/>
    <mergeCell ref="A452:A469"/>
    <mergeCell ref="A470:A487"/>
    <mergeCell ref="A488:A505"/>
    <mergeCell ref="A506:A523"/>
    <mergeCell ref="A524:A541"/>
    <mergeCell ref="A362:A379"/>
    <mergeCell ref="A380:A397"/>
    <mergeCell ref="A398:A415"/>
    <mergeCell ref="A416:A433"/>
    <mergeCell ref="A434:A451"/>
    <mergeCell ref="A272:A289"/>
    <mergeCell ref="A290:A307"/>
    <mergeCell ref="A308:A325"/>
    <mergeCell ref="A326:A343"/>
    <mergeCell ref="A344:A361"/>
    <mergeCell ref="A182:A199"/>
    <mergeCell ref="A200:A217"/>
    <mergeCell ref="A218:A235"/>
    <mergeCell ref="A236:A253"/>
    <mergeCell ref="A254:A271"/>
    <mergeCell ref="A92:A109"/>
    <mergeCell ref="A110:A127"/>
    <mergeCell ref="A128:A145"/>
    <mergeCell ref="A146:A163"/>
    <mergeCell ref="A164:A181"/>
    <mergeCell ref="A2:A19"/>
    <mergeCell ref="A20:A37"/>
    <mergeCell ref="A38:A55"/>
    <mergeCell ref="A56:A73"/>
    <mergeCell ref="A74:A91"/>
  </mergeCells>
  <phoneticPr fontId="8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65"/>
  <sheetViews>
    <sheetView workbookViewId="0">
      <selection activeCell="H863" sqref="H863"/>
    </sheetView>
  </sheetViews>
  <sheetFormatPr baseColWidth="10" defaultColWidth="8.83203125" defaultRowHeight="18"/>
  <sheetData>
    <row r="1" spans="1:3">
      <c r="A1" s="22" t="s">
        <v>939</v>
      </c>
      <c r="B1" s="22" t="s">
        <v>940</v>
      </c>
      <c r="C1" s="22" t="s">
        <v>941</v>
      </c>
    </row>
    <row r="2" spans="1:3">
      <c r="A2" s="22" t="s">
        <v>136</v>
      </c>
      <c r="B2">
        <v>2002</v>
      </c>
      <c r="C2">
        <v>3785.1503220061991</v>
      </c>
    </row>
    <row r="3" spans="1:3">
      <c r="A3" s="22" t="s">
        <v>136</v>
      </c>
      <c r="B3">
        <v>2003</v>
      </c>
      <c r="C3">
        <v>3838.795052477702</v>
      </c>
    </row>
    <row r="4" spans="1:3">
      <c r="A4" s="22" t="s">
        <v>136</v>
      </c>
      <c r="B4">
        <v>2004</v>
      </c>
      <c r="C4">
        <v>4225.4679269176049</v>
      </c>
    </row>
    <row r="5" spans="1:3">
      <c r="A5" s="22" t="s">
        <v>136</v>
      </c>
      <c r="B5">
        <v>2005</v>
      </c>
      <c r="C5">
        <v>4837.7098267604606</v>
      </c>
    </row>
    <row r="6" spans="1:3">
      <c r="A6" s="22" t="s">
        <v>136</v>
      </c>
      <c r="B6">
        <v>2006</v>
      </c>
      <c r="C6">
        <v>5362.0198428989252</v>
      </c>
    </row>
    <row r="7" spans="1:3">
      <c r="A7" s="22" t="s">
        <v>136</v>
      </c>
      <c r="B7">
        <v>2007</v>
      </c>
      <c r="C7">
        <v>6050.6105545305236</v>
      </c>
    </row>
    <row r="8" spans="1:3">
      <c r="A8" s="22" t="s">
        <v>136</v>
      </c>
      <c r="B8">
        <v>2008</v>
      </c>
      <c r="C8">
        <v>6607.2916342675171</v>
      </c>
    </row>
    <row r="9" spans="1:3">
      <c r="A9" s="22" t="s">
        <v>136</v>
      </c>
      <c r="B9">
        <v>2009</v>
      </c>
      <c r="C9">
        <v>6470.6752442033066</v>
      </c>
    </row>
    <row r="10" spans="1:3">
      <c r="A10" s="22" t="s">
        <v>136</v>
      </c>
      <c r="B10">
        <v>2010</v>
      </c>
      <c r="C10">
        <v>6587.986938982569</v>
      </c>
    </row>
    <row r="11" spans="1:3">
      <c r="A11" s="22" t="s">
        <v>136</v>
      </c>
      <c r="B11">
        <v>2011</v>
      </c>
      <c r="C11">
        <v>6710.7506229875107</v>
      </c>
    </row>
    <row r="12" spans="1:3">
      <c r="A12" s="22" t="s">
        <v>136</v>
      </c>
      <c r="B12">
        <v>2012</v>
      </c>
      <c r="C12">
        <v>7412.9670346431058</v>
      </c>
    </row>
    <row r="13" spans="1:3">
      <c r="A13" s="22" t="s">
        <v>136</v>
      </c>
      <c r="B13">
        <v>2013</v>
      </c>
      <c r="C13">
        <v>7682.4753864850582</v>
      </c>
    </row>
    <row r="14" spans="1:3">
      <c r="A14" s="22" t="s">
        <v>136</v>
      </c>
      <c r="B14">
        <v>2014</v>
      </c>
      <c r="C14">
        <v>8179.2978281260903</v>
      </c>
    </row>
    <row r="15" spans="1:3">
      <c r="A15" s="22" t="s">
        <v>136</v>
      </c>
      <c r="B15">
        <v>2015</v>
      </c>
      <c r="C15">
        <v>7337.5698220493778</v>
      </c>
    </row>
    <row r="16" spans="1:3">
      <c r="A16" s="22" t="s">
        <v>136</v>
      </c>
      <c r="B16">
        <v>2016</v>
      </c>
      <c r="C16">
        <v>7103.2264306109064</v>
      </c>
    </row>
    <row r="17" spans="1:3">
      <c r="A17" s="22" t="s">
        <v>136</v>
      </c>
      <c r="B17">
        <v>2017</v>
      </c>
      <c r="C17">
        <v>7310.8965889551109</v>
      </c>
    </row>
    <row r="18" spans="1:3">
      <c r="A18" s="22" t="s">
        <v>136</v>
      </c>
      <c r="B18">
        <v>2018</v>
      </c>
      <c r="C18">
        <v>7099.9719580992842</v>
      </c>
    </row>
    <row r="19" spans="1:3">
      <c r="A19" s="22" t="s">
        <v>136</v>
      </c>
      <c r="B19">
        <v>2019</v>
      </c>
      <c r="C19">
        <v>6952.4193623685087</v>
      </c>
    </row>
    <row r="20" spans="1:3">
      <c r="A20" s="22" t="s">
        <v>137</v>
      </c>
      <c r="B20">
        <v>2002</v>
      </c>
      <c r="C20">
        <v>1894.9988812773961</v>
      </c>
    </row>
    <row r="21" spans="1:3">
      <c r="A21" s="22" t="s">
        <v>137</v>
      </c>
      <c r="B21">
        <v>2003</v>
      </c>
      <c r="C21">
        <v>1936.8809722049391</v>
      </c>
    </row>
    <row r="22" spans="1:3">
      <c r="A22" s="22" t="s">
        <v>137</v>
      </c>
      <c r="B22">
        <v>2004</v>
      </c>
      <c r="C22">
        <v>2015.637766090515</v>
      </c>
    </row>
    <row r="23" spans="1:3">
      <c r="A23" s="22" t="s">
        <v>137</v>
      </c>
      <c r="B23">
        <v>2005</v>
      </c>
      <c r="C23">
        <v>2052.5288531976771</v>
      </c>
    </row>
    <row r="24" spans="1:3">
      <c r="A24" s="22" t="s">
        <v>137</v>
      </c>
      <c r="B24">
        <v>2006</v>
      </c>
      <c r="C24">
        <v>2135.263769953171</v>
      </c>
    </row>
    <row r="25" spans="1:3">
      <c r="A25" s="22" t="s">
        <v>137</v>
      </c>
      <c r="B25">
        <v>2007</v>
      </c>
      <c r="C25">
        <v>2258.4926807807428</v>
      </c>
    </row>
    <row r="26" spans="1:3">
      <c r="A26" s="22" t="s">
        <v>137</v>
      </c>
      <c r="B26">
        <v>2008</v>
      </c>
      <c r="C26">
        <v>2347.9243244397821</v>
      </c>
    </row>
    <row r="27" spans="1:3">
      <c r="A27" s="22" t="s">
        <v>137</v>
      </c>
      <c r="B27">
        <v>2009</v>
      </c>
      <c r="C27">
        <v>2353.632892695477</v>
      </c>
    </row>
    <row r="28" spans="1:3">
      <c r="A28" s="22" t="s">
        <v>137</v>
      </c>
      <c r="B28">
        <v>2010</v>
      </c>
      <c r="C28">
        <v>2364.1196363653148</v>
      </c>
    </row>
    <row r="29" spans="1:3">
      <c r="A29" s="22" t="s">
        <v>137</v>
      </c>
      <c r="B29">
        <v>2011</v>
      </c>
      <c r="C29">
        <v>2416.32736232359</v>
      </c>
    </row>
    <row r="30" spans="1:3">
      <c r="A30" s="22" t="s">
        <v>137</v>
      </c>
      <c r="B30">
        <v>2012</v>
      </c>
      <c r="C30">
        <v>2498.4957725647009</v>
      </c>
    </row>
    <row r="31" spans="1:3">
      <c r="A31" s="22" t="s">
        <v>137</v>
      </c>
      <c r="B31">
        <v>2013</v>
      </c>
      <c r="C31">
        <v>2669.68821953416</v>
      </c>
    </row>
    <row r="32" spans="1:3">
      <c r="A32" s="22" t="s">
        <v>137</v>
      </c>
      <c r="B32">
        <v>2014</v>
      </c>
      <c r="C32">
        <v>2833.4127527948472</v>
      </c>
    </row>
    <row r="33" spans="1:3">
      <c r="A33" s="22" t="s">
        <v>137</v>
      </c>
      <c r="B33">
        <v>2015</v>
      </c>
      <c r="C33">
        <v>2886.829137189728</v>
      </c>
    </row>
    <row r="34" spans="1:3">
      <c r="A34" s="22" t="s">
        <v>137</v>
      </c>
      <c r="B34">
        <v>2016</v>
      </c>
      <c r="C34">
        <v>3004.8078049908609</v>
      </c>
    </row>
    <row r="35" spans="1:3">
      <c r="A35" s="22" t="s">
        <v>137</v>
      </c>
      <c r="B35">
        <v>2017</v>
      </c>
      <c r="C35">
        <v>3044.517156203191</v>
      </c>
    </row>
    <row r="36" spans="1:3">
      <c r="A36" s="22" t="s">
        <v>137</v>
      </c>
      <c r="B36">
        <v>2018</v>
      </c>
      <c r="C36">
        <v>3236.670417182997</v>
      </c>
    </row>
    <row r="37" spans="1:3">
      <c r="A37" s="22" t="s">
        <v>137</v>
      </c>
      <c r="B37">
        <v>2019</v>
      </c>
      <c r="C37">
        <v>3426.3296544539071</v>
      </c>
    </row>
    <row r="38" spans="1:3">
      <c r="A38" s="22" t="s">
        <v>138</v>
      </c>
      <c r="B38">
        <v>2002</v>
      </c>
      <c r="C38">
        <v>9004.9480500635709</v>
      </c>
    </row>
    <row r="39" spans="1:3">
      <c r="A39" s="22" t="s">
        <v>138</v>
      </c>
      <c r="B39">
        <v>2003</v>
      </c>
      <c r="C39">
        <v>9431.865189602473</v>
      </c>
    </row>
    <row r="40" spans="1:3">
      <c r="A40" s="22" t="s">
        <v>138</v>
      </c>
      <c r="B40">
        <v>2004</v>
      </c>
      <c r="C40">
        <v>9772.3795406207428</v>
      </c>
    </row>
    <row r="41" spans="1:3">
      <c r="A41" s="22" t="s">
        <v>138</v>
      </c>
      <c r="B41">
        <v>2005</v>
      </c>
      <c r="C41">
        <v>10339.502893489211</v>
      </c>
    </row>
    <row r="42" spans="1:3">
      <c r="A42" s="22" t="s">
        <v>138</v>
      </c>
      <c r="B42">
        <v>2006</v>
      </c>
      <c r="C42">
        <v>11311.7552206419</v>
      </c>
    </row>
    <row r="43" spans="1:3">
      <c r="A43" s="22" t="s">
        <v>138</v>
      </c>
      <c r="B43">
        <v>2007</v>
      </c>
      <c r="C43">
        <v>12311.8116601007</v>
      </c>
    </row>
    <row r="44" spans="1:3">
      <c r="A44" s="22" t="s">
        <v>138</v>
      </c>
      <c r="B44">
        <v>2008</v>
      </c>
      <c r="C44">
        <v>13055.487579449249</v>
      </c>
    </row>
    <row r="45" spans="1:3">
      <c r="A45" s="22" t="s">
        <v>138</v>
      </c>
      <c r="B45">
        <v>2009</v>
      </c>
      <c r="C45">
        <v>11912.91669965166</v>
      </c>
    </row>
    <row r="46" spans="1:3">
      <c r="A46" s="22" t="s">
        <v>138</v>
      </c>
      <c r="B46">
        <v>2010</v>
      </c>
      <c r="C46">
        <v>12862.49133291314</v>
      </c>
    </row>
    <row r="47" spans="1:3">
      <c r="A47" s="22" t="s">
        <v>138</v>
      </c>
      <c r="B47">
        <v>2011</v>
      </c>
      <c r="C47">
        <v>13729.859269143009</v>
      </c>
    </row>
    <row r="48" spans="1:3">
      <c r="A48" s="22" t="s">
        <v>138</v>
      </c>
      <c r="B48">
        <v>2012</v>
      </c>
      <c r="C48">
        <v>13091.980121690631</v>
      </c>
    </row>
    <row r="49" spans="1:3">
      <c r="A49" s="22" t="s">
        <v>138</v>
      </c>
      <c r="B49">
        <v>2013</v>
      </c>
      <c r="C49">
        <v>14168.082176689089</v>
      </c>
    </row>
    <row r="50" spans="1:3">
      <c r="A50" s="22" t="s">
        <v>138</v>
      </c>
      <c r="B50">
        <v>2014</v>
      </c>
      <c r="C50">
        <v>15702.87274613007</v>
      </c>
    </row>
    <row r="51" spans="1:3">
      <c r="A51" s="22" t="s">
        <v>138</v>
      </c>
      <c r="B51">
        <v>2015</v>
      </c>
      <c r="C51">
        <v>14639.558428955321</v>
      </c>
    </row>
    <row r="52" spans="1:3">
      <c r="A52" s="22" t="s">
        <v>138</v>
      </c>
      <c r="B52">
        <v>2016</v>
      </c>
      <c r="C52">
        <v>16638.520497936421</v>
      </c>
    </row>
    <row r="53" spans="1:3">
      <c r="A53" s="22" t="s">
        <v>138</v>
      </c>
      <c r="B53">
        <v>2017</v>
      </c>
      <c r="C53">
        <v>15948.03202336245</v>
      </c>
    </row>
    <row r="54" spans="1:3">
      <c r="A54" s="22" t="s">
        <v>138</v>
      </c>
      <c r="B54">
        <v>2018</v>
      </c>
      <c r="C54">
        <v>16611.904387200171</v>
      </c>
    </row>
    <row r="55" spans="1:3">
      <c r="A55" s="22" t="s">
        <v>138</v>
      </c>
      <c r="B55">
        <v>2019</v>
      </c>
      <c r="C55">
        <v>17039.26218787624</v>
      </c>
    </row>
    <row r="56" spans="1:3">
      <c r="A56" s="22" t="s">
        <v>139</v>
      </c>
      <c r="B56">
        <v>2002</v>
      </c>
      <c r="C56">
        <v>1005.429990580378</v>
      </c>
    </row>
    <row r="57" spans="1:3">
      <c r="A57" s="22" t="s">
        <v>139</v>
      </c>
      <c r="B57">
        <v>2003</v>
      </c>
      <c r="C57">
        <v>1072.467135869369</v>
      </c>
    </row>
    <row r="58" spans="1:3">
      <c r="A58" s="22" t="s">
        <v>139</v>
      </c>
      <c r="B58">
        <v>2004</v>
      </c>
      <c r="C58">
        <v>1117.464831402971</v>
      </c>
    </row>
    <row r="59" spans="1:3">
      <c r="A59" s="22" t="s">
        <v>139</v>
      </c>
      <c r="B59">
        <v>2005</v>
      </c>
      <c r="C59">
        <v>1215.573257804265</v>
      </c>
    </row>
    <row r="60" spans="1:3">
      <c r="A60" s="22" t="s">
        <v>139</v>
      </c>
      <c r="B60">
        <v>2006</v>
      </c>
      <c r="C60">
        <v>1291.485796449522</v>
      </c>
    </row>
    <row r="61" spans="1:3">
      <c r="A61" s="22" t="s">
        <v>139</v>
      </c>
      <c r="B61">
        <v>2007</v>
      </c>
      <c r="C61">
        <v>1339.7376486094779</v>
      </c>
    </row>
    <row r="62" spans="1:3">
      <c r="A62" s="22" t="s">
        <v>139</v>
      </c>
      <c r="B62">
        <v>2008</v>
      </c>
      <c r="C62">
        <v>1401.9577272155871</v>
      </c>
    </row>
    <row r="63" spans="1:3">
      <c r="A63" s="22" t="s">
        <v>139</v>
      </c>
      <c r="B63">
        <v>2009</v>
      </c>
      <c r="C63">
        <v>1411.127528445227</v>
      </c>
    </row>
    <row r="64" spans="1:3">
      <c r="A64" s="22" t="s">
        <v>139</v>
      </c>
      <c r="B64">
        <v>2010</v>
      </c>
      <c r="C64">
        <v>1502.1040473694679</v>
      </c>
    </row>
    <row r="65" spans="1:3">
      <c r="A65" s="22" t="s">
        <v>139</v>
      </c>
      <c r="B65">
        <v>2011</v>
      </c>
      <c r="C65">
        <v>1586.571161122356</v>
      </c>
    </row>
    <row r="66" spans="1:3">
      <c r="A66" s="22" t="s">
        <v>139</v>
      </c>
      <c r="B66">
        <v>2012</v>
      </c>
      <c r="C66">
        <v>1619.3994258883761</v>
      </c>
    </row>
    <row r="67" spans="1:3">
      <c r="A67" s="22" t="s">
        <v>139</v>
      </c>
      <c r="B67">
        <v>2013</v>
      </c>
      <c r="C67">
        <v>1683.1058332045579</v>
      </c>
    </row>
    <row r="68" spans="1:3">
      <c r="A68" s="22" t="s">
        <v>139</v>
      </c>
      <c r="B68">
        <v>2014</v>
      </c>
      <c r="C68">
        <v>1692.3032421846731</v>
      </c>
    </row>
    <row r="69" spans="1:3">
      <c r="A69" s="22" t="s">
        <v>139</v>
      </c>
      <c r="B69">
        <v>2015</v>
      </c>
      <c r="C69">
        <v>1713.520135912237</v>
      </c>
    </row>
    <row r="70" spans="1:3">
      <c r="A70" s="22" t="s">
        <v>139</v>
      </c>
      <c r="B70">
        <v>2016</v>
      </c>
      <c r="C70">
        <v>1895.295066033658</v>
      </c>
    </row>
    <row r="71" spans="1:3">
      <c r="A71" s="22" t="s">
        <v>139</v>
      </c>
      <c r="B71">
        <v>2017</v>
      </c>
      <c r="C71">
        <v>2044.3869867675769</v>
      </c>
    </row>
    <row r="72" spans="1:3">
      <c r="A72" s="22" t="s">
        <v>139</v>
      </c>
      <c r="B72">
        <v>2018</v>
      </c>
      <c r="C72">
        <v>2168.662213207795</v>
      </c>
    </row>
    <row r="73" spans="1:3">
      <c r="A73" s="22" t="s">
        <v>139</v>
      </c>
      <c r="B73">
        <v>2019</v>
      </c>
      <c r="C73">
        <v>2267.5066376358191</v>
      </c>
    </row>
    <row r="74" spans="1:3">
      <c r="A74" s="22" t="s">
        <v>140</v>
      </c>
      <c r="B74">
        <v>2002</v>
      </c>
      <c r="C74">
        <v>554.94484768060909</v>
      </c>
    </row>
    <row r="75" spans="1:3">
      <c r="A75" s="22" t="s">
        <v>140</v>
      </c>
      <c r="B75">
        <v>2003</v>
      </c>
      <c r="C75">
        <v>541.76391936889809</v>
      </c>
    </row>
    <row r="76" spans="1:3">
      <c r="A76" s="22" t="s">
        <v>140</v>
      </c>
      <c r="B76">
        <v>2004</v>
      </c>
      <c r="C76">
        <v>565.04274665444575</v>
      </c>
    </row>
    <row r="77" spans="1:3">
      <c r="A77" s="22" t="s">
        <v>140</v>
      </c>
      <c r="B77">
        <v>2005</v>
      </c>
      <c r="C77">
        <v>569.27497164353088</v>
      </c>
    </row>
    <row r="78" spans="1:3">
      <c r="A78" s="22" t="s">
        <v>140</v>
      </c>
      <c r="B78">
        <v>2006</v>
      </c>
      <c r="C78">
        <v>598.50759753304885</v>
      </c>
    </row>
    <row r="79" spans="1:3">
      <c r="A79" s="22" t="s">
        <v>140</v>
      </c>
      <c r="B79">
        <v>2007</v>
      </c>
      <c r="C79">
        <v>615.22955966084612</v>
      </c>
    </row>
    <row r="80" spans="1:3">
      <c r="A80" s="22" t="s">
        <v>140</v>
      </c>
      <c r="B80">
        <v>2008</v>
      </c>
      <c r="C80">
        <v>636.33202408918248</v>
      </c>
    </row>
    <row r="81" spans="1:3">
      <c r="A81" s="22" t="s">
        <v>140</v>
      </c>
      <c r="B81">
        <v>2009</v>
      </c>
      <c r="C81">
        <v>644.10517417496135</v>
      </c>
    </row>
    <row r="82" spans="1:3">
      <c r="A82" s="22" t="s">
        <v>140</v>
      </c>
      <c r="B82">
        <v>2010</v>
      </c>
      <c r="C82">
        <v>663.0544895324399</v>
      </c>
    </row>
    <row r="83" spans="1:3">
      <c r="A83" s="22" t="s">
        <v>140</v>
      </c>
      <c r="B83">
        <v>2011</v>
      </c>
      <c r="C83">
        <v>681.97162128467403</v>
      </c>
    </row>
    <row r="84" spans="1:3">
      <c r="A84" s="22" t="s">
        <v>140</v>
      </c>
      <c r="B84">
        <v>2012</v>
      </c>
      <c r="C84">
        <v>690.68784165663851</v>
      </c>
    </row>
    <row r="85" spans="1:3">
      <c r="A85" s="22" t="s">
        <v>140</v>
      </c>
      <c r="B85">
        <v>2013</v>
      </c>
      <c r="C85">
        <v>740.98322109892888</v>
      </c>
    </row>
    <row r="86" spans="1:3">
      <c r="A86" s="22" t="s">
        <v>140</v>
      </c>
      <c r="B86">
        <v>2014</v>
      </c>
      <c r="C86">
        <v>777.0412414955581</v>
      </c>
    </row>
    <row r="87" spans="1:3">
      <c r="A87" s="22" t="s">
        <v>140</v>
      </c>
      <c r="B87">
        <v>2015</v>
      </c>
      <c r="C87">
        <v>841.64602586000262</v>
      </c>
    </row>
    <row r="88" spans="1:3">
      <c r="A88" s="22" t="s">
        <v>140</v>
      </c>
      <c r="B88">
        <v>2016</v>
      </c>
      <c r="C88">
        <v>796.94408337307516</v>
      </c>
    </row>
    <row r="89" spans="1:3">
      <c r="A89" s="22" t="s">
        <v>140</v>
      </c>
      <c r="B89">
        <v>2017</v>
      </c>
      <c r="C89">
        <v>773.57285867097164</v>
      </c>
    </row>
    <row r="90" spans="1:3">
      <c r="A90" s="22" t="s">
        <v>140</v>
      </c>
      <c r="B90">
        <v>2018</v>
      </c>
      <c r="C90">
        <v>779.80817566789665</v>
      </c>
    </row>
    <row r="91" spans="1:3">
      <c r="A91" s="22" t="s">
        <v>140</v>
      </c>
      <c r="B91">
        <v>2019</v>
      </c>
      <c r="C91">
        <v>783.4519831986695</v>
      </c>
    </row>
    <row r="92" spans="1:3">
      <c r="A92" s="22" t="s">
        <v>141</v>
      </c>
      <c r="B92">
        <v>2002</v>
      </c>
      <c r="C92">
        <v>3273.950089703636</v>
      </c>
    </row>
    <row r="93" spans="1:3">
      <c r="A93" s="22" t="s">
        <v>141</v>
      </c>
      <c r="B93">
        <v>2003</v>
      </c>
      <c r="C93">
        <v>3420.2006331502521</v>
      </c>
    </row>
    <row r="94" spans="1:3">
      <c r="A94" s="22" t="s">
        <v>141</v>
      </c>
      <c r="B94">
        <v>2004</v>
      </c>
      <c r="C94">
        <v>3813.6891972730341</v>
      </c>
    </row>
    <row r="95" spans="1:3">
      <c r="A95" s="22" t="s">
        <v>141</v>
      </c>
      <c r="B95">
        <v>2005</v>
      </c>
      <c r="C95">
        <v>4146.0669527721466</v>
      </c>
    </row>
    <row r="96" spans="1:3">
      <c r="A96" s="22" t="s">
        <v>141</v>
      </c>
      <c r="B96">
        <v>2006</v>
      </c>
      <c r="C96">
        <v>4552.229420526528</v>
      </c>
    </row>
    <row r="97" spans="1:3">
      <c r="A97" s="22" t="s">
        <v>141</v>
      </c>
      <c r="B97">
        <v>2007</v>
      </c>
      <c r="C97">
        <v>5316.8549828131818</v>
      </c>
    </row>
    <row r="98" spans="1:3">
      <c r="A98" s="22" t="s">
        <v>141</v>
      </c>
      <c r="B98">
        <v>2008</v>
      </c>
      <c r="C98">
        <v>5711.2759169575047</v>
      </c>
    </row>
    <row r="99" spans="1:3">
      <c r="A99" s="22" t="s">
        <v>141</v>
      </c>
      <c r="B99">
        <v>2009</v>
      </c>
      <c r="C99">
        <v>5613.7465582811974</v>
      </c>
    </row>
    <row r="100" spans="1:3">
      <c r="A100" s="22" t="s">
        <v>141</v>
      </c>
      <c r="B100">
        <v>2010</v>
      </c>
      <c r="C100">
        <v>5692.5491054075201</v>
      </c>
    </row>
    <row r="101" spans="1:3">
      <c r="A101" s="22" t="s">
        <v>141</v>
      </c>
      <c r="B101">
        <v>2011</v>
      </c>
      <c r="C101">
        <v>5966.8479999047104</v>
      </c>
    </row>
    <row r="102" spans="1:3">
      <c r="A102" s="22" t="s">
        <v>141</v>
      </c>
      <c r="B102">
        <v>2012</v>
      </c>
      <c r="C102">
        <v>5818.9030585581304</v>
      </c>
    </row>
    <row r="103" spans="1:3">
      <c r="A103" s="22" t="s">
        <v>141</v>
      </c>
      <c r="B103">
        <v>2013</v>
      </c>
      <c r="C103">
        <v>5792.9198325211473</v>
      </c>
    </row>
    <row r="104" spans="1:3">
      <c r="A104" s="22" t="s">
        <v>141</v>
      </c>
      <c r="B104">
        <v>2014</v>
      </c>
      <c r="C104">
        <v>5748.0962375506506</v>
      </c>
    </row>
    <row r="105" spans="1:3">
      <c r="A105" s="22" t="s">
        <v>141</v>
      </c>
      <c r="B105">
        <v>2015</v>
      </c>
      <c r="C105">
        <v>5994.4071029845582</v>
      </c>
    </row>
    <row r="106" spans="1:3">
      <c r="A106" s="22" t="s">
        <v>141</v>
      </c>
      <c r="B106">
        <v>2016</v>
      </c>
      <c r="C106">
        <v>6322.9132343940764</v>
      </c>
    </row>
    <row r="107" spans="1:3">
      <c r="A107" s="22" t="s">
        <v>141</v>
      </c>
      <c r="B107">
        <v>2017</v>
      </c>
      <c r="C107">
        <v>6643.1798918291297</v>
      </c>
    </row>
    <row r="108" spans="1:3">
      <c r="A108" s="22" t="s">
        <v>141</v>
      </c>
      <c r="B108">
        <v>2018</v>
      </c>
      <c r="C108">
        <v>7028.9930907264643</v>
      </c>
    </row>
    <row r="109" spans="1:3">
      <c r="A109" s="22" t="s">
        <v>141</v>
      </c>
      <c r="B109">
        <v>2019</v>
      </c>
      <c r="C109">
        <v>7475.1225198089578</v>
      </c>
    </row>
    <row r="110" spans="1:3">
      <c r="A110" s="22" t="s">
        <v>142</v>
      </c>
      <c r="B110">
        <v>2002</v>
      </c>
      <c r="C110">
        <v>2177.1685000084908</v>
      </c>
    </row>
    <row r="111" spans="1:3">
      <c r="A111" s="22" t="s">
        <v>142</v>
      </c>
      <c r="B111">
        <v>2003</v>
      </c>
      <c r="C111">
        <v>2276.831400759917</v>
      </c>
    </row>
    <row r="112" spans="1:3">
      <c r="A112" s="22" t="s">
        <v>142</v>
      </c>
      <c r="B112">
        <v>2004</v>
      </c>
      <c r="C112">
        <v>2436.4553331328598</v>
      </c>
    </row>
    <row r="113" spans="1:3">
      <c r="A113" s="22" t="s">
        <v>142</v>
      </c>
      <c r="B113">
        <v>2005</v>
      </c>
      <c r="C113">
        <v>2499.6695197702829</v>
      </c>
    </row>
    <row r="114" spans="1:3">
      <c r="A114" s="22" t="s">
        <v>142</v>
      </c>
      <c r="B114">
        <v>2006</v>
      </c>
      <c r="C114">
        <v>2601.5006596980711</v>
      </c>
    </row>
    <row r="115" spans="1:3">
      <c r="A115" s="22" t="s">
        <v>142</v>
      </c>
      <c r="B115">
        <v>2007</v>
      </c>
      <c r="C115">
        <v>2711.6098187885141</v>
      </c>
    </row>
    <row r="116" spans="1:3">
      <c r="A116" s="22" t="s">
        <v>142</v>
      </c>
      <c r="B116">
        <v>2008</v>
      </c>
      <c r="C116">
        <v>2765.9317643633772</v>
      </c>
    </row>
    <row r="117" spans="1:3">
      <c r="A117" s="22" t="s">
        <v>142</v>
      </c>
      <c r="B117">
        <v>2009</v>
      </c>
      <c r="C117">
        <v>2781.2898508051312</v>
      </c>
    </row>
    <row r="118" spans="1:3">
      <c r="A118" s="22" t="s">
        <v>142</v>
      </c>
      <c r="B118">
        <v>2010</v>
      </c>
      <c r="C118">
        <v>2816.7974242274208</v>
      </c>
    </row>
    <row r="119" spans="1:3">
      <c r="A119" s="22" t="s">
        <v>142</v>
      </c>
      <c r="B119">
        <v>2011</v>
      </c>
      <c r="C119">
        <v>2892.448393551726</v>
      </c>
    </row>
    <row r="120" spans="1:3">
      <c r="A120" s="22" t="s">
        <v>142</v>
      </c>
      <c r="B120">
        <v>2012</v>
      </c>
      <c r="C120">
        <v>2958.692623577349</v>
      </c>
    </row>
    <row r="121" spans="1:3">
      <c r="A121" s="22" t="s">
        <v>142</v>
      </c>
      <c r="B121">
        <v>2013</v>
      </c>
      <c r="C121">
        <v>3129.8586384004702</v>
      </c>
    </row>
    <row r="122" spans="1:3">
      <c r="A122" s="22" t="s">
        <v>142</v>
      </c>
      <c r="B122">
        <v>2014</v>
      </c>
      <c r="C122">
        <v>3312.540063840353</v>
      </c>
    </row>
    <row r="123" spans="1:3">
      <c r="A123" s="22" t="s">
        <v>142</v>
      </c>
      <c r="B123">
        <v>2015</v>
      </c>
      <c r="C123">
        <v>3395.6289607087392</v>
      </c>
    </row>
    <row r="124" spans="1:3">
      <c r="A124" s="22" t="s">
        <v>142</v>
      </c>
      <c r="B124">
        <v>2016</v>
      </c>
      <c r="C124">
        <v>3527.16537164694</v>
      </c>
    </row>
    <row r="125" spans="1:3">
      <c r="A125" s="22" t="s">
        <v>142</v>
      </c>
      <c r="B125">
        <v>2017</v>
      </c>
      <c r="C125">
        <v>3665.1178508487878</v>
      </c>
    </row>
    <row r="126" spans="1:3">
      <c r="A126" s="22" t="s">
        <v>142</v>
      </c>
      <c r="B126">
        <v>2018</v>
      </c>
      <c r="C126">
        <v>3800.971267119126</v>
      </c>
    </row>
    <row r="127" spans="1:3">
      <c r="A127" s="22" t="s">
        <v>142</v>
      </c>
      <c r="B127">
        <v>2019</v>
      </c>
      <c r="C127">
        <v>3901.1419598082389</v>
      </c>
    </row>
    <row r="128" spans="1:3">
      <c r="A128" s="22" t="s">
        <v>143</v>
      </c>
      <c r="B128">
        <v>2002</v>
      </c>
      <c r="C128">
        <v>725.61483382937968</v>
      </c>
    </row>
    <row r="129" spans="1:3">
      <c r="A129" s="22" t="s">
        <v>143</v>
      </c>
      <c r="B129">
        <v>2003</v>
      </c>
      <c r="C129">
        <v>684.955920314678</v>
      </c>
    </row>
    <row r="130" spans="1:3">
      <c r="A130" s="22" t="s">
        <v>143</v>
      </c>
      <c r="B130">
        <v>2004</v>
      </c>
      <c r="C130">
        <v>730.74697765005101</v>
      </c>
    </row>
    <row r="131" spans="1:3">
      <c r="A131" s="22" t="s">
        <v>143</v>
      </c>
      <c r="B131">
        <v>2005</v>
      </c>
      <c r="C131">
        <v>745.5732323900445</v>
      </c>
    </row>
    <row r="132" spans="1:3">
      <c r="A132" s="22" t="s">
        <v>143</v>
      </c>
      <c r="B132">
        <v>2006</v>
      </c>
      <c r="C132">
        <v>789.20964205663893</v>
      </c>
    </row>
    <row r="133" spans="1:3">
      <c r="A133" s="22" t="s">
        <v>143</v>
      </c>
      <c r="B133">
        <v>2007</v>
      </c>
      <c r="C133">
        <v>831.60898043343946</v>
      </c>
    </row>
    <row r="134" spans="1:3">
      <c r="A134" s="22" t="s">
        <v>143</v>
      </c>
      <c r="B134">
        <v>2008</v>
      </c>
      <c r="C134">
        <v>849.94105017416427</v>
      </c>
    </row>
    <row r="135" spans="1:3">
      <c r="A135" s="22" t="s">
        <v>143</v>
      </c>
      <c r="B135">
        <v>2009</v>
      </c>
      <c r="C135">
        <v>916.18770556412733</v>
      </c>
    </row>
    <row r="136" spans="1:3">
      <c r="A136" s="22" t="s">
        <v>143</v>
      </c>
      <c r="B136">
        <v>2010</v>
      </c>
      <c r="C136">
        <v>958.92110412833415</v>
      </c>
    </row>
    <row r="137" spans="1:3">
      <c r="A137" s="22" t="s">
        <v>143</v>
      </c>
      <c r="B137">
        <v>2011</v>
      </c>
      <c r="C137">
        <v>1012.6574013041439</v>
      </c>
    </row>
    <row r="138" spans="1:3">
      <c r="A138" s="22" t="s">
        <v>143</v>
      </c>
      <c r="B138">
        <v>2012</v>
      </c>
      <c r="C138">
        <v>1102.02752561172</v>
      </c>
    </row>
    <row r="139" spans="1:3">
      <c r="A139" s="22" t="s">
        <v>143</v>
      </c>
      <c r="B139">
        <v>2013</v>
      </c>
      <c r="C139">
        <v>738.47489226244772</v>
      </c>
    </row>
    <row r="140" spans="1:3">
      <c r="A140" s="22" t="s">
        <v>143</v>
      </c>
      <c r="B140">
        <v>2014</v>
      </c>
      <c r="C140">
        <v>720.32410964920882</v>
      </c>
    </row>
    <row r="141" spans="1:3">
      <c r="A141" s="22" t="s">
        <v>143</v>
      </c>
      <c r="B141">
        <v>2015</v>
      </c>
      <c r="C141">
        <v>787.01290648463532</v>
      </c>
    </row>
    <row r="142" spans="1:3">
      <c r="A142" s="22" t="s">
        <v>143</v>
      </c>
      <c r="B142">
        <v>2016</v>
      </c>
      <c r="C142">
        <v>851.07267130635114</v>
      </c>
    </row>
    <row r="143" spans="1:3">
      <c r="A143" s="22" t="s">
        <v>143</v>
      </c>
      <c r="B143">
        <v>2017</v>
      </c>
      <c r="C143">
        <v>912.80304533503681</v>
      </c>
    </row>
    <row r="144" spans="1:3">
      <c r="A144" s="22" t="s">
        <v>143</v>
      </c>
      <c r="B144">
        <v>2018</v>
      </c>
      <c r="C144">
        <v>955.51374429212831</v>
      </c>
    </row>
    <row r="145" spans="1:3">
      <c r="A145" s="22" t="s">
        <v>143</v>
      </c>
      <c r="B145">
        <v>2019</v>
      </c>
      <c r="C145">
        <v>985.11204135221487</v>
      </c>
    </row>
    <row r="146" spans="1:3">
      <c r="A146" s="22" t="s">
        <v>144</v>
      </c>
      <c r="B146">
        <v>2002</v>
      </c>
      <c r="C146">
        <v>891.92272257168952</v>
      </c>
    </row>
    <row r="147" spans="1:3">
      <c r="A147" s="22" t="s">
        <v>144</v>
      </c>
      <c r="B147">
        <v>2003</v>
      </c>
      <c r="C147">
        <v>1002.795357716024</v>
      </c>
    </row>
    <row r="148" spans="1:3">
      <c r="A148" s="22" t="s">
        <v>144</v>
      </c>
      <c r="B148">
        <v>2004</v>
      </c>
      <c r="C148">
        <v>1325.096100424372</v>
      </c>
    </row>
    <row r="149" spans="1:3">
      <c r="A149" s="22" t="s">
        <v>144</v>
      </c>
      <c r="B149">
        <v>2005</v>
      </c>
      <c r="C149">
        <v>1545.7394123071181</v>
      </c>
    </row>
    <row r="150" spans="1:3">
      <c r="A150" s="22" t="s">
        <v>144</v>
      </c>
      <c r="B150">
        <v>2006</v>
      </c>
      <c r="C150">
        <v>1547.5850590357661</v>
      </c>
    </row>
    <row r="151" spans="1:3">
      <c r="A151" s="22" t="s">
        <v>144</v>
      </c>
      <c r="B151">
        <v>2007</v>
      </c>
      <c r="C151">
        <v>1586.3951782726219</v>
      </c>
    </row>
    <row r="152" spans="1:3">
      <c r="A152" s="22" t="s">
        <v>144</v>
      </c>
      <c r="B152">
        <v>2008</v>
      </c>
      <c r="C152">
        <v>1612.1454986941369</v>
      </c>
    </row>
    <row r="153" spans="1:3">
      <c r="A153" s="22" t="s">
        <v>144</v>
      </c>
      <c r="B153">
        <v>2009</v>
      </c>
      <c r="C153">
        <v>1637.804341159765</v>
      </c>
    </row>
    <row r="154" spans="1:3">
      <c r="A154" s="22" t="s">
        <v>144</v>
      </c>
      <c r="B154">
        <v>2010</v>
      </c>
      <c r="C154">
        <v>1819.6950719126751</v>
      </c>
    </row>
    <row r="155" spans="1:3">
      <c r="A155" s="22" t="s">
        <v>144</v>
      </c>
      <c r="B155">
        <v>2011</v>
      </c>
      <c r="C155">
        <v>1797.7497965157679</v>
      </c>
    </row>
    <row r="156" spans="1:3">
      <c r="A156" s="22" t="s">
        <v>144</v>
      </c>
      <c r="B156">
        <v>2012</v>
      </c>
      <c r="C156">
        <v>1730.793963613384</v>
      </c>
    </row>
    <row r="157" spans="1:3">
      <c r="A157" s="22" t="s">
        <v>144</v>
      </c>
      <c r="B157">
        <v>2013</v>
      </c>
      <c r="C157">
        <v>1569.0587041162471</v>
      </c>
    </row>
    <row r="158" spans="1:3">
      <c r="A158" s="22" t="s">
        <v>144</v>
      </c>
      <c r="B158">
        <v>2014</v>
      </c>
      <c r="C158">
        <v>1677.090331044401</v>
      </c>
    </row>
    <row r="159" spans="1:3">
      <c r="A159" s="22" t="s">
        <v>144</v>
      </c>
      <c r="B159">
        <v>2015</v>
      </c>
      <c r="C159">
        <v>1820.0599087616999</v>
      </c>
    </row>
    <row r="160" spans="1:3">
      <c r="A160" s="22" t="s">
        <v>144</v>
      </c>
      <c r="B160">
        <v>2016</v>
      </c>
      <c r="C160">
        <v>1664.5125859939101</v>
      </c>
    </row>
    <row r="161" spans="1:3">
      <c r="A161" s="22" t="s">
        <v>144</v>
      </c>
      <c r="B161">
        <v>2017</v>
      </c>
      <c r="C161">
        <v>1587.0323278472649</v>
      </c>
    </row>
    <row r="162" spans="1:3">
      <c r="A162" s="22" t="s">
        <v>144</v>
      </c>
      <c r="B162">
        <v>2018</v>
      </c>
      <c r="C162">
        <v>1614.1682869198251</v>
      </c>
    </row>
    <row r="163" spans="1:3">
      <c r="A163" s="22" t="s">
        <v>144</v>
      </c>
      <c r="B163">
        <v>2019</v>
      </c>
      <c r="C163">
        <v>1646.4283905402281</v>
      </c>
    </row>
    <row r="164" spans="1:3">
      <c r="A164" s="22" t="s">
        <v>145</v>
      </c>
      <c r="B164">
        <v>2002</v>
      </c>
      <c r="C164">
        <v>1865.2671645251071</v>
      </c>
    </row>
    <row r="165" spans="1:3">
      <c r="A165" s="22" t="s">
        <v>145</v>
      </c>
      <c r="B165">
        <v>2003</v>
      </c>
      <c r="C165">
        <v>1894.199956955646</v>
      </c>
    </row>
    <row r="166" spans="1:3">
      <c r="A166" s="22" t="s">
        <v>145</v>
      </c>
      <c r="B166">
        <v>2004</v>
      </c>
      <c r="C166">
        <v>1936.0067981271191</v>
      </c>
    </row>
    <row r="167" spans="1:3">
      <c r="A167" s="22" t="s">
        <v>145</v>
      </c>
      <c r="B167">
        <v>2005</v>
      </c>
      <c r="C167">
        <v>2004.6408682963929</v>
      </c>
    </row>
    <row r="168" spans="1:3">
      <c r="A168" s="22" t="s">
        <v>145</v>
      </c>
      <c r="B168">
        <v>2006</v>
      </c>
      <c r="C168">
        <v>2069.8797436115301</v>
      </c>
    </row>
    <row r="169" spans="1:3">
      <c r="A169" s="22" t="s">
        <v>145</v>
      </c>
      <c r="B169">
        <v>2007</v>
      </c>
      <c r="C169">
        <v>2091.7419835257938</v>
      </c>
    </row>
    <row r="170" spans="1:3">
      <c r="A170" s="22" t="s">
        <v>145</v>
      </c>
      <c r="B170">
        <v>2008</v>
      </c>
      <c r="C170">
        <v>2165.0754252947399</v>
      </c>
    </row>
    <row r="171" spans="1:3">
      <c r="A171" s="22" t="s">
        <v>145</v>
      </c>
      <c r="B171">
        <v>2009</v>
      </c>
      <c r="C171">
        <v>2197.8086635857098</v>
      </c>
    </row>
    <row r="172" spans="1:3">
      <c r="A172" s="22" t="s">
        <v>145</v>
      </c>
      <c r="B172">
        <v>2010</v>
      </c>
      <c r="C172">
        <v>2252.8777064459932</v>
      </c>
    </row>
    <row r="173" spans="1:3">
      <c r="A173" s="22" t="s">
        <v>145</v>
      </c>
      <c r="B173">
        <v>2011</v>
      </c>
      <c r="C173">
        <v>2337.0276194451121</v>
      </c>
    </row>
    <row r="174" spans="1:3">
      <c r="A174" s="22" t="s">
        <v>145</v>
      </c>
      <c r="B174">
        <v>2012</v>
      </c>
      <c r="C174">
        <v>2511.5059791859462</v>
      </c>
    </row>
    <row r="175" spans="1:3">
      <c r="A175" s="22" t="s">
        <v>145</v>
      </c>
      <c r="B175">
        <v>2013</v>
      </c>
      <c r="C175">
        <v>2636.4729763772352</v>
      </c>
    </row>
    <row r="176" spans="1:3">
      <c r="A176" s="22" t="s">
        <v>145</v>
      </c>
      <c r="B176">
        <v>2014</v>
      </c>
      <c r="C176">
        <v>2716.8275245154082</v>
      </c>
    </row>
    <row r="177" spans="1:3">
      <c r="A177" s="22" t="s">
        <v>145</v>
      </c>
      <c r="B177">
        <v>2015</v>
      </c>
      <c r="C177">
        <v>2709.5625399148648</v>
      </c>
    </row>
    <row r="178" spans="1:3">
      <c r="A178" s="22" t="s">
        <v>145</v>
      </c>
      <c r="B178">
        <v>2016</v>
      </c>
      <c r="C178">
        <v>2863.852043807985</v>
      </c>
    </row>
    <row r="179" spans="1:3">
      <c r="A179" s="22" t="s">
        <v>145</v>
      </c>
      <c r="B179">
        <v>2017</v>
      </c>
      <c r="C179">
        <v>3032.2621330811239</v>
      </c>
    </row>
    <row r="180" spans="1:3">
      <c r="A180" s="22" t="s">
        <v>145</v>
      </c>
      <c r="B180">
        <v>2018</v>
      </c>
      <c r="C180">
        <v>3146.9017476525141</v>
      </c>
    </row>
    <row r="181" spans="1:3">
      <c r="A181" s="22" t="s">
        <v>145</v>
      </c>
      <c r="B181">
        <v>2019</v>
      </c>
      <c r="C181">
        <v>3188.1754621660962</v>
      </c>
    </row>
    <row r="182" spans="1:3">
      <c r="A182" s="22" t="s">
        <v>146</v>
      </c>
      <c r="B182">
        <v>2002</v>
      </c>
      <c r="C182">
        <v>441.82027310790238</v>
      </c>
    </row>
    <row r="183" spans="1:3">
      <c r="A183" s="22" t="s">
        <v>146</v>
      </c>
      <c r="B183">
        <v>2003</v>
      </c>
      <c r="C183">
        <v>460.77012569534747</v>
      </c>
    </row>
    <row r="184" spans="1:3">
      <c r="A184" s="22" t="s">
        <v>146</v>
      </c>
      <c r="B184">
        <v>2004</v>
      </c>
      <c r="C184">
        <v>489.42009507642422</v>
      </c>
    </row>
    <row r="185" spans="1:3">
      <c r="A185" s="22" t="s">
        <v>146</v>
      </c>
      <c r="B185">
        <v>2005</v>
      </c>
      <c r="C185">
        <v>518.84032451376936</v>
      </c>
    </row>
    <row r="186" spans="1:3">
      <c r="A186" s="22" t="s">
        <v>146</v>
      </c>
      <c r="B186">
        <v>2006</v>
      </c>
      <c r="C186">
        <v>545.15138744000308</v>
      </c>
    </row>
    <row r="187" spans="1:3">
      <c r="A187" s="22" t="s">
        <v>146</v>
      </c>
      <c r="B187">
        <v>2007</v>
      </c>
      <c r="C187">
        <v>575.7490764205977</v>
      </c>
    </row>
    <row r="188" spans="1:3">
      <c r="A188" s="22" t="s">
        <v>146</v>
      </c>
      <c r="B188">
        <v>2008</v>
      </c>
      <c r="C188">
        <v>603.28790748332449</v>
      </c>
    </row>
    <row r="189" spans="1:3">
      <c r="A189" s="22" t="s">
        <v>146</v>
      </c>
      <c r="B189">
        <v>2009</v>
      </c>
      <c r="C189">
        <v>604.84417346236626</v>
      </c>
    </row>
    <row r="190" spans="1:3">
      <c r="A190" s="22" t="s">
        <v>146</v>
      </c>
      <c r="B190">
        <v>2010</v>
      </c>
      <c r="C190">
        <v>633.91313347159803</v>
      </c>
    </row>
    <row r="191" spans="1:3">
      <c r="A191" s="22" t="s">
        <v>146</v>
      </c>
      <c r="B191">
        <v>2011</v>
      </c>
      <c r="C191">
        <v>668.94088102842557</v>
      </c>
    </row>
    <row r="192" spans="1:3">
      <c r="A192" s="22" t="s">
        <v>146</v>
      </c>
      <c r="B192">
        <v>2012</v>
      </c>
      <c r="C192">
        <v>669.56744263097187</v>
      </c>
    </row>
    <row r="193" spans="1:3">
      <c r="A193" s="22" t="s">
        <v>146</v>
      </c>
      <c r="B193">
        <v>2013</v>
      </c>
      <c r="C193">
        <v>753.48516806093619</v>
      </c>
    </row>
    <row r="194" spans="1:3">
      <c r="A194" s="22" t="s">
        <v>146</v>
      </c>
      <c r="B194">
        <v>2014</v>
      </c>
      <c r="C194">
        <v>849.7608185621342</v>
      </c>
    </row>
    <row r="195" spans="1:3">
      <c r="A195" s="22" t="s">
        <v>146</v>
      </c>
      <c r="B195">
        <v>2015</v>
      </c>
      <c r="C195">
        <v>905.45059935323013</v>
      </c>
    </row>
    <row r="196" spans="1:3">
      <c r="A196" s="22" t="s">
        <v>146</v>
      </c>
      <c r="B196">
        <v>2016</v>
      </c>
      <c r="C196">
        <v>963.66927221215985</v>
      </c>
    </row>
    <row r="197" spans="1:3">
      <c r="A197" s="22" t="s">
        <v>146</v>
      </c>
      <c r="B197">
        <v>2017</v>
      </c>
      <c r="C197">
        <v>1059.810762288613</v>
      </c>
    </row>
    <row r="198" spans="1:3">
      <c r="A198" s="22" t="s">
        <v>146</v>
      </c>
      <c r="B198">
        <v>2018</v>
      </c>
      <c r="C198">
        <v>1111.965790070703</v>
      </c>
    </row>
    <row r="199" spans="1:3">
      <c r="A199" s="22" t="s">
        <v>146</v>
      </c>
      <c r="B199">
        <v>2019</v>
      </c>
      <c r="C199">
        <v>1144.3810285220591</v>
      </c>
    </row>
    <row r="200" spans="1:3">
      <c r="A200" s="22" t="s">
        <v>147</v>
      </c>
      <c r="B200">
        <v>2002</v>
      </c>
      <c r="C200">
        <v>3938.4322305831729</v>
      </c>
    </row>
    <row r="201" spans="1:3">
      <c r="A201" s="22" t="s">
        <v>147</v>
      </c>
      <c r="B201">
        <v>2003</v>
      </c>
      <c r="C201">
        <v>3929.600190581863</v>
      </c>
    </row>
    <row r="202" spans="1:3">
      <c r="A202" s="22" t="s">
        <v>147</v>
      </c>
      <c r="B202">
        <v>2004</v>
      </c>
      <c r="C202">
        <v>4052.513202165625</v>
      </c>
    </row>
    <row r="203" spans="1:3">
      <c r="A203" s="22" t="s">
        <v>147</v>
      </c>
      <c r="B203">
        <v>2005</v>
      </c>
      <c r="C203">
        <v>4363.2509135437913</v>
      </c>
    </row>
    <row r="204" spans="1:3">
      <c r="A204" s="22" t="s">
        <v>147</v>
      </c>
      <c r="B204">
        <v>2006</v>
      </c>
      <c r="C204">
        <v>4695.68828973156</v>
      </c>
    </row>
    <row r="205" spans="1:3">
      <c r="A205" s="22" t="s">
        <v>147</v>
      </c>
      <c r="B205">
        <v>2007</v>
      </c>
      <c r="C205">
        <v>4350.7520047821154</v>
      </c>
    </row>
    <row r="206" spans="1:3">
      <c r="A206" s="22" t="s">
        <v>147</v>
      </c>
      <c r="B206">
        <v>2008</v>
      </c>
      <c r="C206">
        <v>4555.9850901402779</v>
      </c>
    </row>
    <row r="207" spans="1:3">
      <c r="A207" s="22" t="s">
        <v>147</v>
      </c>
      <c r="B207">
        <v>2009</v>
      </c>
      <c r="C207">
        <v>4959.3962441703188</v>
      </c>
    </row>
    <row r="208" spans="1:3">
      <c r="A208" s="22" t="s">
        <v>147</v>
      </c>
      <c r="B208">
        <v>2010</v>
      </c>
      <c r="C208">
        <v>5349.8295607542932</v>
      </c>
    </row>
    <row r="209" spans="1:3">
      <c r="A209" s="22" t="s">
        <v>147</v>
      </c>
      <c r="B209">
        <v>2011</v>
      </c>
      <c r="C209">
        <v>5428.2415353254091</v>
      </c>
    </row>
    <row r="210" spans="1:3">
      <c r="A210" s="22" t="s">
        <v>147</v>
      </c>
      <c r="B210">
        <v>2012</v>
      </c>
      <c r="C210">
        <v>6335.7857519398776</v>
      </c>
    </row>
    <row r="211" spans="1:3">
      <c r="A211" s="22" t="s">
        <v>147</v>
      </c>
      <c r="B211">
        <v>2013</v>
      </c>
      <c r="C211">
        <v>6069.0009851639597</v>
      </c>
    </row>
    <row r="212" spans="1:3">
      <c r="A212" s="22" t="s">
        <v>147</v>
      </c>
      <c r="B212">
        <v>2014</v>
      </c>
      <c r="C212">
        <v>5931.133916089897</v>
      </c>
    </row>
    <row r="213" spans="1:3">
      <c r="A213" s="22" t="s">
        <v>147</v>
      </c>
      <c r="B213">
        <v>2015</v>
      </c>
      <c r="C213">
        <v>4639.7445176718466</v>
      </c>
    </row>
    <row r="214" spans="1:3">
      <c r="A214" s="22" t="s">
        <v>147</v>
      </c>
      <c r="B214">
        <v>2016</v>
      </c>
      <c r="C214">
        <v>3839.961600000237</v>
      </c>
    </row>
    <row r="215" spans="1:3">
      <c r="A215" s="22" t="s">
        <v>147</v>
      </c>
      <c r="B215">
        <v>2017</v>
      </c>
      <c r="C215">
        <v>4234.6598832296913</v>
      </c>
    </row>
    <row r="216" spans="1:3">
      <c r="A216" s="22" t="s">
        <v>147</v>
      </c>
      <c r="B216">
        <v>2018</v>
      </c>
      <c r="C216">
        <v>4022.7488136154111</v>
      </c>
    </row>
    <row r="217" spans="1:3">
      <c r="A217" s="22" t="s">
        <v>147</v>
      </c>
      <c r="B217">
        <v>2019</v>
      </c>
      <c r="C217">
        <v>3987.490158076876</v>
      </c>
    </row>
    <row r="218" spans="1:3">
      <c r="A218" s="22" t="s">
        <v>298</v>
      </c>
      <c r="B218">
        <v>2002</v>
      </c>
      <c r="C218">
        <v>3088.723846263902</v>
      </c>
    </row>
    <row r="219" spans="1:3">
      <c r="A219" s="22" t="s">
        <v>298</v>
      </c>
      <c r="B219">
        <v>2003</v>
      </c>
      <c r="C219">
        <v>2934.7176505485231</v>
      </c>
    </row>
    <row r="220" spans="1:3">
      <c r="A220" s="22" t="s">
        <v>298</v>
      </c>
      <c r="B220">
        <v>2004</v>
      </c>
      <c r="C220">
        <v>3045.535661726326</v>
      </c>
    </row>
    <row r="221" spans="1:3">
      <c r="A221" s="22" t="s">
        <v>298</v>
      </c>
      <c r="B221">
        <v>2005</v>
      </c>
      <c r="C221">
        <v>3105.3236716054321</v>
      </c>
    </row>
    <row r="222" spans="1:3">
      <c r="A222" s="22" t="s">
        <v>298</v>
      </c>
      <c r="B222">
        <v>2006</v>
      </c>
      <c r="C222">
        <v>3219.1505501112192</v>
      </c>
    </row>
    <row r="223" spans="1:3">
      <c r="A223" s="22" t="s">
        <v>298</v>
      </c>
      <c r="B223">
        <v>2007</v>
      </c>
      <c r="C223">
        <v>3269.4571369662131</v>
      </c>
    </row>
    <row r="224" spans="1:3">
      <c r="A224" s="22" t="s">
        <v>298</v>
      </c>
      <c r="B224">
        <v>2008</v>
      </c>
      <c r="C224">
        <v>3415.09339388131</v>
      </c>
    </row>
    <row r="225" spans="1:3">
      <c r="A225" s="22" t="s">
        <v>298</v>
      </c>
      <c r="B225">
        <v>2009</v>
      </c>
      <c r="C225">
        <v>3484.5084319615298</v>
      </c>
    </row>
    <row r="226" spans="1:3">
      <c r="A226" s="22" t="s">
        <v>298</v>
      </c>
      <c r="B226">
        <v>2010</v>
      </c>
      <c r="C226">
        <v>3679.6009110918958</v>
      </c>
    </row>
    <row r="227" spans="1:3">
      <c r="A227" s="22" t="s">
        <v>298</v>
      </c>
      <c r="B227">
        <v>2011</v>
      </c>
      <c r="C227">
        <v>3470.9298340689588</v>
      </c>
    </row>
    <row r="228" spans="1:3">
      <c r="A228" s="22" t="s">
        <v>298</v>
      </c>
      <c r="B228">
        <v>2012</v>
      </c>
      <c r="C228">
        <v>3558.6310676474841</v>
      </c>
    </row>
    <row r="229" spans="1:3">
      <c r="A229" s="22" t="s">
        <v>298</v>
      </c>
      <c r="B229">
        <v>2013</v>
      </c>
      <c r="C229">
        <v>3867.323876206206</v>
      </c>
    </row>
    <row r="230" spans="1:3">
      <c r="A230" s="22" t="s">
        <v>298</v>
      </c>
      <c r="B230">
        <v>2014</v>
      </c>
      <c r="C230">
        <v>4319.5786546442596</v>
      </c>
    </row>
    <row r="231" spans="1:3">
      <c r="A231" s="22" t="s">
        <v>298</v>
      </c>
      <c r="B231">
        <v>2015</v>
      </c>
      <c r="C231">
        <v>4652.8896192009825</v>
      </c>
    </row>
    <row r="232" spans="1:3">
      <c r="A232" s="22" t="s">
        <v>298</v>
      </c>
      <c r="B232">
        <v>2016</v>
      </c>
      <c r="C232">
        <v>4726.9807399501542</v>
      </c>
    </row>
    <row r="233" spans="1:3">
      <c r="A233" s="22" t="s">
        <v>298</v>
      </c>
      <c r="B233">
        <v>2017</v>
      </c>
      <c r="C233">
        <v>4830.7505152267786</v>
      </c>
    </row>
    <row r="234" spans="1:3">
      <c r="A234" s="22" t="s">
        <v>298</v>
      </c>
      <c r="B234">
        <v>2018</v>
      </c>
      <c r="C234">
        <v>5154.3317020743298</v>
      </c>
    </row>
    <row r="235" spans="1:3">
      <c r="A235" s="22" t="s">
        <v>298</v>
      </c>
      <c r="B235">
        <v>2019</v>
      </c>
      <c r="C235">
        <v>5432.9926079949446</v>
      </c>
    </row>
    <row r="236" spans="1:3">
      <c r="A236" s="22" t="s">
        <v>149</v>
      </c>
      <c r="B236">
        <v>2002</v>
      </c>
      <c r="C236">
        <v>16076.18189225443</v>
      </c>
    </row>
    <row r="237" spans="1:3">
      <c r="A237" s="22" t="s">
        <v>149</v>
      </c>
      <c r="B237">
        <v>2003</v>
      </c>
      <c r="C237">
        <v>17891.319454195658</v>
      </c>
    </row>
    <row r="238" spans="1:3">
      <c r="A238" s="22" t="s">
        <v>149</v>
      </c>
      <c r="B238">
        <v>2004</v>
      </c>
      <c r="C238">
        <v>24283.695009274139</v>
      </c>
    </row>
    <row r="239" spans="1:3">
      <c r="A239" s="22" t="s">
        <v>149</v>
      </c>
      <c r="B239">
        <v>2005</v>
      </c>
      <c r="C239">
        <v>27963.363619493961</v>
      </c>
    </row>
    <row r="240" spans="1:3">
      <c r="A240" s="22" t="s">
        <v>149</v>
      </c>
      <c r="B240">
        <v>2006</v>
      </c>
      <c r="C240">
        <v>29646.28639217087</v>
      </c>
    </row>
    <row r="241" spans="1:3">
      <c r="A241" s="22" t="s">
        <v>149</v>
      </c>
      <c r="B241">
        <v>2007</v>
      </c>
      <c r="C241">
        <v>33506.447656337819</v>
      </c>
    </row>
    <row r="242" spans="1:3">
      <c r="A242" s="22" t="s">
        <v>149</v>
      </c>
      <c r="B242">
        <v>2008</v>
      </c>
      <c r="C242">
        <v>38407.924300172694</v>
      </c>
    </row>
    <row r="243" spans="1:3">
      <c r="A243" s="22" t="s">
        <v>149</v>
      </c>
      <c r="B243">
        <v>2009</v>
      </c>
      <c r="C243">
        <v>37447.923220312201</v>
      </c>
    </row>
    <row r="244" spans="1:3">
      <c r="A244" s="22" t="s">
        <v>149</v>
      </c>
      <c r="B244">
        <v>2010</v>
      </c>
      <c r="C244">
        <v>32965.864655973972</v>
      </c>
    </row>
    <row r="245" spans="1:3">
      <c r="A245" s="22" t="s">
        <v>149</v>
      </c>
      <c r="B245">
        <v>2011</v>
      </c>
      <c r="C245">
        <v>34279.977000164021</v>
      </c>
    </row>
    <row r="246" spans="1:3">
      <c r="A246" s="22" t="s">
        <v>149</v>
      </c>
      <c r="B246">
        <v>2012</v>
      </c>
      <c r="C246">
        <v>37570.635396696453</v>
      </c>
    </row>
    <row r="247" spans="1:3">
      <c r="A247" s="22" t="s">
        <v>149</v>
      </c>
      <c r="B247">
        <v>2013</v>
      </c>
      <c r="C247">
        <v>34766.043876257158</v>
      </c>
    </row>
    <row r="248" spans="1:3">
      <c r="A248" s="22" t="s">
        <v>149</v>
      </c>
      <c r="B248">
        <v>2014</v>
      </c>
      <c r="C248">
        <v>33696.216486999532</v>
      </c>
    </row>
    <row r="249" spans="1:3">
      <c r="A249" s="22" t="s">
        <v>149</v>
      </c>
      <c r="B249">
        <v>2015</v>
      </c>
      <c r="C249">
        <v>24042.353072891299</v>
      </c>
    </row>
    <row r="250" spans="1:3">
      <c r="A250" s="22" t="s">
        <v>149</v>
      </c>
      <c r="B250">
        <v>2016</v>
      </c>
      <c r="C250">
        <v>20458.778595283002</v>
      </c>
    </row>
    <row r="251" spans="1:3">
      <c r="A251" s="22" t="s">
        <v>149</v>
      </c>
      <c r="B251">
        <v>2017</v>
      </c>
      <c r="C251">
        <v>22550.958161123039</v>
      </c>
    </row>
    <row r="252" spans="1:3">
      <c r="A252" s="22" t="s">
        <v>149</v>
      </c>
      <c r="B252">
        <v>2018</v>
      </c>
      <c r="C252">
        <v>20875.478210598001</v>
      </c>
    </row>
    <row r="253" spans="1:3">
      <c r="A253" s="22" t="s">
        <v>149</v>
      </c>
      <c r="B253">
        <v>2019</v>
      </c>
      <c r="C253">
        <v>19285.036247441789</v>
      </c>
    </row>
    <row r="254" spans="1:3">
      <c r="A254" s="22" t="s">
        <v>150</v>
      </c>
      <c r="B254">
        <v>2002</v>
      </c>
      <c r="C254">
        <v>1642.4598922857531</v>
      </c>
    </row>
    <row r="255" spans="1:3">
      <c r="A255" s="22" t="s">
        <v>150</v>
      </c>
      <c r="B255">
        <v>2003</v>
      </c>
      <c r="C255">
        <v>1553.4555198009671</v>
      </c>
    </row>
    <row r="256" spans="1:3">
      <c r="A256" s="22" t="s">
        <v>150</v>
      </c>
      <c r="B256">
        <v>2004</v>
      </c>
      <c r="C256">
        <v>1547.722453939889</v>
      </c>
    </row>
    <row r="257" spans="1:3">
      <c r="A257" s="22" t="s">
        <v>150</v>
      </c>
      <c r="B257">
        <v>2005</v>
      </c>
      <c r="C257">
        <v>1575.142285174376</v>
      </c>
    </row>
    <row r="258" spans="1:3">
      <c r="A258" s="22" t="s">
        <v>150</v>
      </c>
      <c r="B258">
        <v>2006</v>
      </c>
      <c r="C258">
        <v>1556.6601554990359</v>
      </c>
    </row>
    <row r="259" spans="1:3">
      <c r="A259" s="22" t="s">
        <v>150</v>
      </c>
      <c r="B259">
        <v>2007</v>
      </c>
      <c r="C259">
        <v>1578.9026649389971</v>
      </c>
    </row>
    <row r="260" spans="1:3">
      <c r="A260" s="22" t="s">
        <v>150</v>
      </c>
      <c r="B260">
        <v>2008</v>
      </c>
      <c r="C260">
        <v>1420.738270208273</v>
      </c>
    </row>
    <row r="261" spans="1:3">
      <c r="A261" s="22" t="s">
        <v>150</v>
      </c>
      <c r="B261">
        <v>2009</v>
      </c>
      <c r="C261">
        <v>1459.8300837883221</v>
      </c>
    </row>
    <row r="262" spans="1:3">
      <c r="A262" s="22" t="s">
        <v>150</v>
      </c>
      <c r="B262">
        <v>2010</v>
      </c>
      <c r="C262">
        <v>1485.1974958624601</v>
      </c>
    </row>
    <row r="263" spans="1:3">
      <c r="A263" s="22" t="s">
        <v>150</v>
      </c>
      <c r="B263">
        <v>2011</v>
      </c>
      <c r="C263">
        <v>1625.5076729885459</v>
      </c>
    </row>
    <row r="264" spans="1:3">
      <c r="A264" s="22" t="s">
        <v>150</v>
      </c>
      <c r="B264">
        <v>2012</v>
      </c>
      <c r="C264">
        <v>0</v>
      </c>
    </row>
    <row r="265" spans="1:3">
      <c r="A265" s="22" t="s">
        <v>150</v>
      </c>
      <c r="B265">
        <v>2013</v>
      </c>
      <c r="C265">
        <v>0</v>
      </c>
    </row>
    <row r="266" spans="1:3">
      <c r="A266" s="22" t="s">
        <v>150</v>
      </c>
      <c r="B266">
        <v>2014</v>
      </c>
      <c r="C266">
        <v>0</v>
      </c>
    </row>
    <row r="267" spans="1:3">
      <c r="A267" s="22" t="s">
        <v>150</v>
      </c>
      <c r="B267">
        <v>2015</v>
      </c>
      <c r="C267">
        <v>0</v>
      </c>
    </row>
    <row r="268" spans="1:3">
      <c r="A268" s="22" t="s">
        <v>150</v>
      </c>
      <c r="B268">
        <v>2016</v>
      </c>
      <c r="C268">
        <v>0</v>
      </c>
    </row>
    <row r="269" spans="1:3">
      <c r="A269" s="22" t="s">
        <v>150</v>
      </c>
      <c r="B269">
        <v>2017</v>
      </c>
      <c r="C269">
        <v>0</v>
      </c>
    </row>
    <row r="270" spans="1:3">
      <c r="A270" s="22" t="s">
        <v>150</v>
      </c>
      <c r="B270">
        <v>2018</v>
      </c>
      <c r="C270">
        <v>0</v>
      </c>
    </row>
    <row r="271" spans="1:3">
      <c r="A271" s="22" t="s">
        <v>150</v>
      </c>
      <c r="B271">
        <v>2019</v>
      </c>
      <c r="C271">
        <v>0</v>
      </c>
    </row>
    <row r="272" spans="1:3">
      <c r="A272" s="22" t="s">
        <v>151</v>
      </c>
      <c r="B272">
        <v>2002</v>
      </c>
      <c r="C272">
        <v>5101.4295297332301</v>
      </c>
    </row>
    <row r="273" spans="1:3">
      <c r="A273" s="22" t="s">
        <v>151</v>
      </c>
      <c r="B273">
        <v>2003</v>
      </c>
      <c r="C273">
        <v>5378.0419986885117</v>
      </c>
    </row>
    <row r="274" spans="1:3">
      <c r="A274" s="22" t="s">
        <v>151</v>
      </c>
      <c r="B274">
        <v>2004</v>
      </c>
      <c r="C274">
        <v>5703.5057652346431</v>
      </c>
    </row>
    <row r="275" spans="1:3">
      <c r="A275" s="22" t="s">
        <v>151</v>
      </c>
      <c r="B275">
        <v>2005</v>
      </c>
      <c r="C275">
        <v>6208.0265485033751</v>
      </c>
    </row>
    <row r="276" spans="1:3">
      <c r="A276" s="22" t="s">
        <v>151</v>
      </c>
      <c r="B276">
        <v>2006</v>
      </c>
      <c r="C276">
        <v>6743.029544932514</v>
      </c>
    </row>
    <row r="277" spans="1:3">
      <c r="A277" s="22" t="s">
        <v>151</v>
      </c>
      <c r="B277">
        <v>2007</v>
      </c>
      <c r="C277">
        <v>7185.8099311311416</v>
      </c>
    </row>
    <row r="278" spans="1:3">
      <c r="A278" s="22" t="s">
        <v>151</v>
      </c>
      <c r="B278">
        <v>2008</v>
      </c>
      <c r="C278">
        <v>7334.4449117122094</v>
      </c>
    </row>
    <row r="279" spans="1:3">
      <c r="A279" s="22" t="s">
        <v>151</v>
      </c>
      <c r="B279">
        <v>2009</v>
      </c>
      <c r="C279">
        <v>7452.6862970985367</v>
      </c>
    </row>
    <row r="280" spans="1:3">
      <c r="A280" s="22" t="s">
        <v>151</v>
      </c>
      <c r="B280">
        <v>2010</v>
      </c>
      <c r="C280">
        <v>7771.3314393273331</v>
      </c>
    </row>
    <row r="281" spans="1:3">
      <c r="A281" s="22" t="s">
        <v>151</v>
      </c>
      <c r="B281">
        <v>2011</v>
      </c>
      <c r="C281">
        <v>8057.5638013346124</v>
      </c>
    </row>
    <row r="282" spans="1:3">
      <c r="A282" s="22" t="s">
        <v>151</v>
      </c>
      <c r="B282">
        <v>2012</v>
      </c>
      <c r="C282">
        <v>8266.4917247238172</v>
      </c>
    </row>
    <row r="283" spans="1:3">
      <c r="A283" s="22" t="s">
        <v>151</v>
      </c>
      <c r="B283">
        <v>2013</v>
      </c>
      <c r="C283">
        <v>8708.4402794873185</v>
      </c>
    </row>
    <row r="284" spans="1:3">
      <c r="A284" s="22" t="s">
        <v>151</v>
      </c>
      <c r="B284">
        <v>2014</v>
      </c>
      <c r="C284">
        <v>8798.2939901997779</v>
      </c>
    </row>
    <row r="285" spans="1:3">
      <c r="A285" s="22" t="s">
        <v>151</v>
      </c>
      <c r="B285">
        <v>2015</v>
      </c>
      <c r="C285">
        <v>8813.0087815351053</v>
      </c>
    </row>
    <row r="286" spans="1:3">
      <c r="A286" s="22" t="s">
        <v>151</v>
      </c>
      <c r="B286">
        <v>2016</v>
      </c>
      <c r="C286">
        <v>8705.8431696128337</v>
      </c>
    </row>
    <row r="287" spans="1:3">
      <c r="A287" s="22" t="s">
        <v>151</v>
      </c>
      <c r="B287">
        <v>2017</v>
      </c>
      <c r="C287">
        <v>8408.0359153967602</v>
      </c>
    </row>
    <row r="288" spans="1:3">
      <c r="A288" s="22" t="s">
        <v>151</v>
      </c>
      <c r="B288">
        <v>2018</v>
      </c>
      <c r="C288">
        <v>8725.1627927043628</v>
      </c>
    </row>
    <row r="289" spans="1:3">
      <c r="A289" s="22" t="s">
        <v>151</v>
      </c>
      <c r="B289">
        <v>2019</v>
      </c>
      <c r="C289">
        <v>9018.8542820209077</v>
      </c>
    </row>
    <row r="290" spans="1:3">
      <c r="A290" s="22" t="s">
        <v>152</v>
      </c>
      <c r="B290">
        <v>2002</v>
      </c>
      <c r="C290">
        <v>520.33928683752538</v>
      </c>
    </row>
    <row r="291" spans="1:3">
      <c r="A291" s="22" t="s">
        <v>152</v>
      </c>
      <c r="B291">
        <v>2003</v>
      </c>
      <c r="C291">
        <v>503.97246982491822</v>
      </c>
    </row>
    <row r="292" spans="1:3">
      <c r="A292" s="22" t="s">
        <v>152</v>
      </c>
      <c r="B292">
        <v>2004</v>
      </c>
      <c r="C292">
        <v>571.403661559689</v>
      </c>
    </row>
    <row r="293" spans="1:3">
      <c r="A293" s="22" t="s">
        <v>152</v>
      </c>
      <c r="B293">
        <v>2005</v>
      </c>
      <c r="C293">
        <v>640.65814359413582</v>
      </c>
    </row>
    <row r="294" spans="1:3">
      <c r="A294" s="22" t="s">
        <v>152</v>
      </c>
      <c r="B294">
        <v>2006</v>
      </c>
      <c r="C294">
        <v>711.5870396308535</v>
      </c>
    </row>
    <row r="295" spans="1:3">
      <c r="A295" s="22" t="s">
        <v>152</v>
      </c>
      <c r="B295">
        <v>2007</v>
      </c>
      <c r="C295">
        <v>792.35361271386012</v>
      </c>
    </row>
    <row r="296" spans="1:3">
      <c r="A296" s="22" t="s">
        <v>152</v>
      </c>
      <c r="B296">
        <v>2008</v>
      </c>
      <c r="C296">
        <v>870.71526691315421</v>
      </c>
    </row>
    <row r="297" spans="1:3">
      <c r="A297" s="22" t="s">
        <v>152</v>
      </c>
      <c r="B297">
        <v>2009</v>
      </c>
      <c r="C297">
        <v>928.62556339917023</v>
      </c>
    </row>
    <row r="298" spans="1:3">
      <c r="A298" s="22" t="s">
        <v>152</v>
      </c>
      <c r="B298">
        <v>2010</v>
      </c>
      <c r="C298">
        <v>1028.323759168077</v>
      </c>
    </row>
    <row r="299" spans="1:3">
      <c r="A299" s="22" t="s">
        <v>152</v>
      </c>
      <c r="B299">
        <v>2011</v>
      </c>
      <c r="C299">
        <v>1134.7845092344669</v>
      </c>
    </row>
    <row r="300" spans="1:3">
      <c r="A300" s="22" t="s">
        <v>152</v>
      </c>
      <c r="B300">
        <v>2012</v>
      </c>
      <c r="C300">
        <v>1213.595971699342</v>
      </c>
    </row>
    <row r="301" spans="1:3">
      <c r="A301" s="22" t="s">
        <v>152</v>
      </c>
      <c r="B301">
        <v>2013</v>
      </c>
      <c r="C301">
        <v>1283.5704492513289</v>
      </c>
    </row>
    <row r="302" spans="1:3">
      <c r="A302" s="22" t="s">
        <v>152</v>
      </c>
      <c r="B302">
        <v>2014</v>
      </c>
      <c r="C302">
        <v>1513.70323628954</v>
      </c>
    </row>
    <row r="303" spans="1:3">
      <c r="A303" s="22" t="s">
        <v>152</v>
      </c>
      <c r="B303">
        <v>2015</v>
      </c>
      <c r="C303">
        <v>1657.3447042636451</v>
      </c>
    </row>
    <row r="304" spans="1:3">
      <c r="A304" s="22" t="s">
        <v>152</v>
      </c>
      <c r="B304">
        <v>2016</v>
      </c>
      <c r="C304">
        <v>1878.8126819381409</v>
      </c>
    </row>
    <row r="305" spans="1:3">
      <c r="A305" s="22" t="s">
        <v>152</v>
      </c>
      <c r="B305">
        <v>2017</v>
      </c>
      <c r="C305">
        <v>2021.562907960089</v>
      </c>
    </row>
    <row r="306" spans="1:3">
      <c r="A306" s="22" t="s">
        <v>152</v>
      </c>
      <c r="B306">
        <v>2018</v>
      </c>
      <c r="C306">
        <v>2154.0208768587781</v>
      </c>
    </row>
    <row r="307" spans="1:3">
      <c r="A307" s="22" t="s">
        <v>152</v>
      </c>
      <c r="B307">
        <v>2019</v>
      </c>
      <c r="C307">
        <v>2315.347730128176</v>
      </c>
    </row>
    <row r="308" spans="1:3">
      <c r="A308" s="22" t="s">
        <v>153</v>
      </c>
      <c r="B308">
        <v>2002</v>
      </c>
      <c r="C308">
        <v>13968.82257323374</v>
      </c>
    </row>
    <row r="309" spans="1:3">
      <c r="A309" s="22" t="s">
        <v>153</v>
      </c>
      <c r="B309">
        <v>2003</v>
      </c>
      <c r="C309">
        <v>14199.311197655299</v>
      </c>
    </row>
    <row r="310" spans="1:3">
      <c r="A310" s="22" t="s">
        <v>153</v>
      </c>
      <c r="B310">
        <v>2004</v>
      </c>
      <c r="C310">
        <v>14315.10904972684</v>
      </c>
    </row>
    <row r="311" spans="1:3">
      <c r="A311" s="22" t="s">
        <v>153</v>
      </c>
      <c r="B311">
        <v>2005</v>
      </c>
      <c r="C311">
        <v>14755.37040745308</v>
      </c>
    </row>
    <row r="312" spans="1:3">
      <c r="A312" s="22" t="s">
        <v>153</v>
      </c>
      <c r="B312">
        <v>2006</v>
      </c>
      <c r="C312">
        <v>14366.187486531629</v>
      </c>
    </row>
    <row r="313" spans="1:3">
      <c r="A313" s="22" t="s">
        <v>153</v>
      </c>
      <c r="B313">
        <v>2007</v>
      </c>
      <c r="C313">
        <v>15187.92081964548</v>
      </c>
    </row>
    <row r="314" spans="1:3">
      <c r="A314" s="22" t="s">
        <v>153</v>
      </c>
      <c r="B314">
        <v>2008</v>
      </c>
      <c r="C314">
        <v>14517.84764387163</v>
      </c>
    </row>
    <row r="315" spans="1:3">
      <c r="A315" s="22" t="s">
        <v>153</v>
      </c>
      <c r="B315">
        <v>2009</v>
      </c>
      <c r="C315">
        <v>14177.17353161141</v>
      </c>
    </row>
    <row r="316" spans="1:3">
      <c r="A316" s="22" t="s">
        <v>153</v>
      </c>
      <c r="B316">
        <v>2010</v>
      </c>
      <c r="C316">
        <v>14837.01701414763</v>
      </c>
    </row>
    <row r="317" spans="1:3">
      <c r="A317" s="22" t="s">
        <v>153</v>
      </c>
      <c r="B317">
        <v>2011</v>
      </c>
      <c r="C317">
        <v>15638.747168498399</v>
      </c>
    </row>
    <row r="318" spans="1:3">
      <c r="A318" s="22" t="s">
        <v>153</v>
      </c>
      <c r="B318">
        <v>2012</v>
      </c>
      <c r="C318">
        <v>15356.235424488659</v>
      </c>
    </row>
    <row r="319" spans="1:3">
      <c r="A319" s="22" t="s">
        <v>153</v>
      </c>
      <c r="B319">
        <v>2013</v>
      </c>
      <c r="C319">
        <v>15114.3775115057</v>
      </c>
    </row>
    <row r="320" spans="1:3">
      <c r="A320" s="22" t="s">
        <v>153</v>
      </c>
      <c r="B320">
        <v>2014</v>
      </c>
      <c r="C320">
        <v>15370.96799351447</v>
      </c>
    </row>
    <row r="321" spans="1:3">
      <c r="A321" s="22" t="s">
        <v>153</v>
      </c>
      <c r="B321">
        <v>2015</v>
      </c>
      <c r="C321">
        <v>14699.536047834939</v>
      </c>
    </row>
    <row r="322" spans="1:3">
      <c r="A322" s="22" t="s">
        <v>153</v>
      </c>
      <c r="B322">
        <v>2016</v>
      </c>
      <c r="C322">
        <v>14286.18970459208</v>
      </c>
    </row>
    <row r="323" spans="1:3">
      <c r="A323" s="22" t="s">
        <v>153</v>
      </c>
      <c r="B323">
        <v>2017</v>
      </c>
      <c r="C323">
        <v>15006.844037498669</v>
      </c>
    </row>
    <row r="324" spans="1:3">
      <c r="A324" s="22" t="s">
        <v>153</v>
      </c>
      <c r="B324">
        <v>2018</v>
      </c>
      <c r="C324">
        <v>15097.691653302139</v>
      </c>
    </row>
    <row r="325" spans="1:3">
      <c r="A325" s="22" t="s">
        <v>153</v>
      </c>
      <c r="B325">
        <v>2019</v>
      </c>
      <c r="C325">
        <v>15577.91875686377</v>
      </c>
    </row>
    <row r="326" spans="1:3">
      <c r="A326" s="22" t="s">
        <v>378</v>
      </c>
      <c r="B326">
        <v>2002</v>
      </c>
      <c r="C326">
        <v>1908.258107309432</v>
      </c>
    </row>
    <row r="327" spans="1:3">
      <c r="A327" s="22" t="s">
        <v>378</v>
      </c>
      <c r="B327">
        <v>2003</v>
      </c>
      <c r="C327">
        <v>2011.810755277156</v>
      </c>
    </row>
    <row r="328" spans="1:3">
      <c r="A328" s="22" t="s">
        <v>378</v>
      </c>
      <c r="B328">
        <v>2004</v>
      </c>
      <c r="C328">
        <v>2142.7581643015078</v>
      </c>
    </row>
    <row r="329" spans="1:3">
      <c r="A329" s="22" t="s">
        <v>378</v>
      </c>
      <c r="B329">
        <v>2005</v>
      </c>
      <c r="C329">
        <v>2091.5460944688111</v>
      </c>
    </row>
    <row r="330" spans="1:3">
      <c r="A330" s="22" t="s">
        <v>378</v>
      </c>
      <c r="B330">
        <v>2006</v>
      </c>
      <c r="C330">
        <v>2078.6422915432408</v>
      </c>
    </row>
    <row r="331" spans="1:3">
      <c r="A331" s="22" t="s">
        <v>378</v>
      </c>
      <c r="B331">
        <v>2007</v>
      </c>
      <c r="C331">
        <v>2134.5189646370391</v>
      </c>
    </row>
    <row r="332" spans="1:3">
      <c r="A332" s="22" t="s">
        <v>378</v>
      </c>
      <c r="B332">
        <v>2008</v>
      </c>
      <c r="C332">
        <v>2244.496609024598</v>
      </c>
    </row>
    <row r="333" spans="1:3">
      <c r="A333" s="22" t="s">
        <v>378</v>
      </c>
      <c r="B333">
        <v>2009</v>
      </c>
      <c r="C333">
        <v>2341.6794490723642</v>
      </c>
    </row>
    <row r="334" spans="1:3">
      <c r="A334" s="22" t="s">
        <v>378</v>
      </c>
      <c r="B334">
        <v>2010</v>
      </c>
      <c r="C334">
        <v>2434.8871752351702</v>
      </c>
    </row>
    <row r="335" spans="1:3">
      <c r="A335" s="22" t="s">
        <v>378</v>
      </c>
      <c r="B335">
        <v>2011</v>
      </c>
      <c r="C335">
        <v>2215.7571037764678</v>
      </c>
    </row>
    <row r="336" spans="1:3">
      <c r="A336" s="22" t="s">
        <v>378</v>
      </c>
      <c r="B336">
        <v>2012</v>
      </c>
      <c r="C336">
        <v>2199.7777503153561</v>
      </c>
    </row>
    <row r="337" spans="1:3">
      <c r="A337" s="22" t="s">
        <v>378</v>
      </c>
      <c r="B337">
        <v>2013</v>
      </c>
      <c r="C337">
        <v>2121.489632715367</v>
      </c>
    </row>
    <row r="338" spans="1:3">
      <c r="A338" s="22" t="s">
        <v>378</v>
      </c>
      <c r="B338">
        <v>2014</v>
      </c>
      <c r="C338">
        <v>2027.0363559122859</v>
      </c>
    </row>
    <row r="339" spans="1:3">
      <c r="A339" s="22" t="s">
        <v>378</v>
      </c>
      <c r="B339">
        <v>2015</v>
      </c>
      <c r="C339">
        <v>2066.8593586011671</v>
      </c>
    </row>
    <row r="340" spans="1:3">
      <c r="A340" s="22" t="s">
        <v>378</v>
      </c>
      <c r="B340">
        <v>2016</v>
      </c>
      <c r="C340">
        <v>2068.7478012801121</v>
      </c>
    </row>
    <row r="341" spans="1:3">
      <c r="A341" s="22" t="s">
        <v>378</v>
      </c>
      <c r="B341">
        <v>2017</v>
      </c>
      <c r="C341">
        <v>2072.6468328420729</v>
      </c>
    </row>
    <row r="342" spans="1:3">
      <c r="A342" s="22" t="s">
        <v>378</v>
      </c>
      <c r="B342">
        <v>2018</v>
      </c>
      <c r="C342">
        <v>2209.8925927659452</v>
      </c>
    </row>
    <row r="343" spans="1:3">
      <c r="A343" s="22" t="s">
        <v>378</v>
      </c>
      <c r="B343">
        <v>2019</v>
      </c>
      <c r="C343">
        <v>2319.0011409860208</v>
      </c>
    </row>
    <row r="344" spans="1:3">
      <c r="A344" s="22" t="s">
        <v>155</v>
      </c>
      <c r="B344">
        <v>2002</v>
      </c>
      <c r="C344">
        <v>1903.146739068897</v>
      </c>
    </row>
    <row r="345" spans="1:3">
      <c r="A345" s="22" t="s">
        <v>155</v>
      </c>
      <c r="B345">
        <v>2003</v>
      </c>
      <c r="C345">
        <v>1989.766215919949</v>
      </c>
    </row>
    <row r="346" spans="1:3">
      <c r="A346" s="22" t="s">
        <v>155</v>
      </c>
      <c r="B346">
        <v>2004</v>
      </c>
      <c r="C346">
        <v>2104.8105249052792</v>
      </c>
    </row>
    <row r="347" spans="1:3">
      <c r="A347" s="22" t="s">
        <v>155</v>
      </c>
      <c r="B347">
        <v>2005</v>
      </c>
      <c r="C347">
        <v>2241.2866121425091</v>
      </c>
    </row>
    <row r="348" spans="1:3">
      <c r="A348" s="22" t="s">
        <v>155</v>
      </c>
      <c r="B348">
        <v>2006</v>
      </c>
      <c r="C348">
        <v>2394.9298480189259</v>
      </c>
    </row>
    <row r="349" spans="1:3">
      <c r="A349" s="22" t="s">
        <v>155</v>
      </c>
      <c r="B349">
        <v>2007</v>
      </c>
      <c r="C349">
        <v>2500.80421792671</v>
      </c>
    </row>
    <row r="350" spans="1:3">
      <c r="A350" s="22" t="s">
        <v>155</v>
      </c>
      <c r="B350">
        <v>2008</v>
      </c>
      <c r="C350">
        <v>2711.875351052438</v>
      </c>
    </row>
    <row r="351" spans="1:3">
      <c r="A351" s="22" t="s">
        <v>155</v>
      </c>
      <c r="B351">
        <v>2009</v>
      </c>
      <c r="C351">
        <v>2792.9678342125321</v>
      </c>
    </row>
    <row r="352" spans="1:3">
      <c r="A352" s="22" t="s">
        <v>155</v>
      </c>
      <c r="B352">
        <v>2010</v>
      </c>
      <c r="C352">
        <v>2973.8334218682648</v>
      </c>
    </row>
    <row r="353" spans="1:3">
      <c r="A353" s="22" t="s">
        <v>155</v>
      </c>
      <c r="B353">
        <v>2011</v>
      </c>
      <c r="C353">
        <v>3379.484598555141</v>
      </c>
    </row>
    <row r="354" spans="1:3">
      <c r="A354" s="22" t="s">
        <v>155</v>
      </c>
      <c r="B354">
        <v>2012</v>
      </c>
      <c r="C354">
        <v>3781.8655289394678</v>
      </c>
    </row>
    <row r="355" spans="1:3">
      <c r="A355" s="22" t="s">
        <v>155</v>
      </c>
      <c r="B355">
        <v>2013</v>
      </c>
      <c r="C355">
        <v>5294.8200276106627</v>
      </c>
    </row>
    <row r="356" spans="1:3">
      <c r="A356" s="22" t="s">
        <v>155</v>
      </c>
      <c r="B356">
        <v>2014</v>
      </c>
      <c r="C356">
        <v>5568.2359570939643</v>
      </c>
    </row>
    <row r="357" spans="1:3">
      <c r="A357" s="22" t="s">
        <v>155</v>
      </c>
      <c r="B357">
        <v>2015</v>
      </c>
      <c r="C357">
        <v>5206.0288713400696</v>
      </c>
    </row>
    <row r="358" spans="1:3">
      <c r="A358" s="22" t="s">
        <v>155</v>
      </c>
      <c r="B358">
        <v>2016</v>
      </c>
      <c r="C358">
        <v>4992.7303390534789</v>
      </c>
    </row>
    <row r="359" spans="1:3">
      <c r="A359" s="22" t="s">
        <v>155</v>
      </c>
      <c r="B359">
        <v>2017</v>
      </c>
      <c r="C359">
        <v>5115.9067502286198</v>
      </c>
    </row>
    <row r="360" spans="1:3">
      <c r="A360" s="22" t="s">
        <v>155</v>
      </c>
      <c r="B360">
        <v>2018</v>
      </c>
      <c r="C360">
        <v>5442.8721471508952</v>
      </c>
    </row>
    <row r="361" spans="1:3">
      <c r="A361" s="22" t="s">
        <v>155</v>
      </c>
      <c r="B361">
        <v>2019</v>
      </c>
      <c r="C361">
        <v>5774.3338132171966</v>
      </c>
    </row>
    <row r="362" spans="1:3">
      <c r="A362" s="22" t="s">
        <v>156</v>
      </c>
      <c r="B362">
        <v>2002</v>
      </c>
      <c r="C362">
        <v>1329.7993992429881</v>
      </c>
    </row>
    <row r="363" spans="1:3">
      <c r="A363" s="22" t="s">
        <v>156</v>
      </c>
      <c r="B363">
        <v>2003</v>
      </c>
      <c r="C363">
        <v>1345.2391220481491</v>
      </c>
    </row>
    <row r="364" spans="1:3">
      <c r="A364" s="22" t="s">
        <v>156</v>
      </c>
      <c r="B364">
        <v>2004</v>
      </c>
      <c r="C364">
        <v>1386.4395958901059</v>
      </c>
    </row>
    <row r="365" spans="1:3">
      <c r="A365" s="22" t="s">
        <v>156</v>
      </c>
      <c r="B365">
        <v>2005</v>
      </c>
      <c r="C365">
        <v>1442.7576477423861</v>
      </c>
    </row>
    <row r="366" spans="1:3">
      <c r="A366" s="22" t="s">
        <v>156</v>
      </c>
      <c r="B366">
        <v>2006</v>
      </c>
      <c r="C366">
        <v>1472.130323045651</v>
      </c>
    </row>
    <row r="367" spans="1:3">
      <c r="A367" s="22" t="s">
        <v>156</v>
      </c>
      <c r="B367">
        <v>2007</v>
      </c>
      <c r="C367">
        <v>1578.982725138261</v>
      </c>
    </row>
    <row r="368" spans="1:3">
      <c r="A368" s="22" t="s">
        <v>156</v>
      </c>
      <c r="B368">
        <v>2008</v>
      </c>
      <c r="C368">
        <v>1638.2492414984661</v>
      </c>
    </row>
    <row r="369" spans="1:3">
      <c r="A369" s="22" t="s">
        <v>156</v>
      </c>
      <c r="B369">
        <v>2009</v>
      </c>
      <c r="C369">
        <v>1595.240561417919</v>
      </c>
    </row>
    <row r="370" spans="1:3">
      <c r="A370" s="22" t="s">
        <v>156</v>
      </c>
      <c r="B370">
        <v>2010</v>
      </c>
      <c r="C370">
        <v>1653.7194362980749</v>
      </c>
    </row>
    <row r="371" spans="1:3">
      <c r="A371" s="22" t="s">
        <v>156</v>
      </c>
      <c r="B371">
        <v>2011</v>
      </c>
      <c r="C371">
        <v>1743.9491092146541</v>
      </c>
    </row>
    <row r="372" spans="1:3">
      <c r="A372" s="22" t="s">
        <v>156</v>
      </c>
      <c r="B372">
        <v>2012</v>
      </c>
      <c r="C372">
        <v>1795.4478078165409</v>
      </c>
    </row>
    <row r="373" spans="1:3">
      <c r="A373" s="22" t="s">
        <v>156</v>
      </c>
      <c r="B373">
        <v>2013</v>
      </c>
      <c r="C373">
        <v>1811.3325175009329</v>
      </c>
    </row>
    <row r="374" spans="1:3">
      <c r="A374" s="22" t="s">
        <v>156</v>
      </c>
      <c r="B374">
        <v>2014</v>
      </c>
      <c r="C374">
        <v>1804.543282625486</v>
      </c>
    </row>
    <row r="375" spans="1:3">
      <c r="A375" s="22" t="s">
        <v>156</v>
      </c>
      <c r="B375">
        <v>2015</v>
      </c>
      <c r="C375">
        <v>1819.3623427497621</v>
      </c>
    </row>
    <row r="376" spans="1:3">
      <c r="A376" s="22" t="s">
        <v>156</v>
      </c>
      <c r="B376">
        <v>2016</v>
      </c>
      <c r="C376">
        <v>2078.6410032176109</v>
      </c>
    </row>
    <row r="377" spans="1:3">
      <c r="A377" s="22" t="s">
        <v>156</v>
      </c>
      <c r="B377">
        <v>2017</v>
      </c>
      <c r="C377">
        <v>2417.803794914827</v>
      </c>
    </row>
    <row r="378" spans="1:3">
      <c r="A378" s="22" t="s">
        <v>156</v>
      </c>
      <c r="B378">
        <v>2018</v>
      </c>
      <c r="C378">
        <v>2559.7247657808412</v>
      </c>
    </row>
    <row r="379" spans="1:3">
      <c r="A379" s="22" t="s">
        <v>156</v>
      </c>
      <c r="B379">
        <v>2019</v>
      </c>
      <c r="C379">
        <v>2675.5936951888671</v>
      </c>
    </row>
    <row r="380" spans="1:3">
      <c r="A380" s="22" t="s">
        <v>157</v>
      </c>
      <c r="B380">
        <v>2002</v>
      </c>
      <c r="C380">
        <v>1078.803854159301</v>
      </c>
    </row>
    <row r="381" spans="1:3">
      <c r="A381" s="22" t="s">
        <v>157</v>
      </c>
      <c r="B381">
        <v>2003</v>
      </c>
      <c r="C381">
        <v>1080.2477096133041</v>
      </c>
    </row>
    <row r="382" spans="1:3">
      <c r="A382" s="22" t="s">
        <v>157</v>
      </c>
      <c r="B382">
        <v>2004</v>
      </c>
      <c r="C382">
        <v>1113.757473388421</v>
      </c>
    </row>
    <row r="383" spans="1:3">
      <c r="A383" s="22" t="s">
        <v>157</v>
      </c>
      <c r="B383">
        <v>2005</v>
      </c>
      <c r="C383">
        <v>1169.453040708067</v>
      </c>
    </row>
    <row r="384" spans="1:3">
      <c r="A384" s="22" t="s">
        <v>157</v>
      </c>
      <c r="B384">
        <v>2006</v>
      </c>
      <c r="C384">
        <v>1203.4509458561261</v>
      </c>
    </row>
    <row r="385" spans="1:3">
      <c r="A385" s="22" t="s">
        <v>157</v>
      </c>
      <c r="B385">
        <v>2007</v>
      </c>
      <c r="C385">
        <v>1245.39779136994</v>
      </c>
    </row>
    <row r="386" spans="1:3">
      <c r="A386" s="22" t="s">
        <v>157</v>
      </c>
      <c r="B386">
        <v>2008</v>
      </c>
      <c r="C386">
        <v>1278.246751295738</v>
      </c>
    </row>
    <row r="387" spans="1:3">
      <c r="A387" s="22" t="s">
        <v>157</v>
      </c>
      <c r="B387">
        <v>2009</v>
      </c>
      <c r="C387">
        <v>1298.2012674095899</v>
      </c>
    </row>
    <row r="388" spans="1:3">
      <c r="A388" s="22" t="s">
        <v>157</v>
      </c>
      <c r="B388">
        <v>2010</v>
      </c>
      <c r="C388">
        <v>1338.981048214009</v>
      </c>
    </row>
    <row r="389" spans="1:3">
      <c r="A389" s="22" t="s">
        <v>157</v>
      </c>
      <c r="B389">
        <v>2011</v>
      </c>
      <c r="C389">
        <v>1439.283434671476</v>
      </c>
    </row>
    <row r="390" spans="1:3">
      <c r="A390" s="22" t="s">
        <v>157</v>
      </c>
      <c r="B390">
        <v>2012</v>
      </c>
      <c r="C390">
        <v>1355.3135635466899</v>
      </c>
    </row>
    <row r="391" spans="1:3">
      <c r="A391" s="22" t="s">
        <v>157</v>
      </c>
      <c r="B391">
        <v>2013</v>
      </c>
      <c r="C391">
        <v>1364.3836097129829</v>
      </c>
    </row>
    <row r="392" spans="1:3">
      <c r="A392" s="22" t="s">
        <v>157</v>
      </c>
      <c r="B392">
        <v>2014</v>
      </c>
      <c r="C392">
        <v>1378.237540289974</v>
      </c>
    </row>
    <row r="393" spans="1:3">
      <c r="A393" s="22" t="s">
        <v>157</v>
      </c>
      <c r="B393">
        <v>2015</v>
      </c>
      <c r="C393">
        <v>1597.2042542936431</v>
      </c>
    </row>
    <row r="394" spans="1:3">
      <c r="A394" s="22" t="s">
        <v>157</v>
      </c>
      <c r="B394">
        <v>2016</v>
      </c>
      <c r="C394">
        <v>1746.7527459336909</v>
      </c>
    </row>
    <row r="395" spans="1:3">
      <c r="A395" s="22" t="s">
        <v>157</v>
      </c>
      <c r="B395">
        <v>2017</v>
      </c>
      <c r="C395">
        <v>1925.237736599511</v>
      </c>
    </row>
    <row r="396" spans="1:3">
      <c r="A396" s="22" t="s">
        <v>157</v>
      </c>
      <c r="B396">
        <v>2018</v>
      </c>
      <c r="C396">
        <v>1947.5967604233349</v>
      </c>
    </row>
    <row r="397" spans="1:3">
      <c r="A397" s="22" t="s">
        <v>157</v>
      </c>
      <c r="B397">
        <v>2019</v>
      </c>
      <c r="C397">
        <v>2021.301942816079</v>
      </c>
    </row>
    <row r="398" spans="1:3">
      <c r="A398" s="22" t="s">
        <v>158</v>
      </c>
      <c r="B398">
        <v>2002</v>
      </c>
      <c r="C398">
        <v>1877.247760774193</v>
      </c>
    </row>
    <row r="399" spans="1:3">
      <c r="A399" s="22" t="s">
        <v>158</v>
      </c>
      <c r="B399">
        <v>2003</v>
      </c>
      <c r="C399">
        <v>1915.568647995824</v>
      </c>
    </row>
    <row r="400" spans="1:3">
      <c r="A400" s="22" t="s">
        <v>158</v>
      </c>
      <c r="B400">
        <v>2004</v>
      </c>
      <c r="C400">
        <v>2012.0534743401811</v>
      </c>
    </row>
    <row r="401" spans="1:3">
      <c r="A401" s="22" t="s">
        <v>158</v>
      </c>
      <c r="B401">
        <v>2005</v>
      </c>
      <c r="C401">
        <v>2137.9031342148728</v>
      </c>
    </row>
    <row r="402" spans="1:3">
      <c r="A402" s="22" t="s">
        <v>158</v>
      </c>
      <c r="B402">
        <v>2006</v>
      </c>
      <c r="C402">
        <v>2281.369705755762</v>
      </c>
    </row>
    <row r="403" spans="1:3">
      <c r="A403" s="22" t="s">
        <v>158</v>
      </c>
      <c r="B403">
        <v>2007</v>
      </c>
      <c r="C403">
        <v>2434.7923178538722</v>
      </c>
    </row>
    <row r="404" spans="1:3">
      <c r="A404" s="22" t="s">
        <v>158</v>
      </c>
      <c r="B404">
        <v>2008</v>
      </c>
      <c r="C404">
        <v>2420.014643254447</v>
      </c>
    </row>
    <row r="405" spans="1:3">
      <c r="A405" s="22" t="s">
        <v>158</v>
      </c>
      <c r="B405">
        <v>2009</v>
      </c>
      <c r="C405">
        <v>2450.7497790448392</v>
      </c>
    </row>
    <row r="406" spans="1:3">
      <c r="A406" s="22" t="s">
        <v>158</v>
      </c>
      <c r="B406">
        <v>2010</v>
      </c>
      <c r="C406">
        <v>2607.1445093156481</v>
      </c>
    </row>
    <row r="407" spans="1:3">
      <c r="A407" s="22" t="s">
        <v>158</v>
      </c>
      <c r="B407">
        <v>2011</v>
      </c>
      <c r="C407">
        <v>2723.5464492783522</v>
      </c>
    </row>
    <row r="408" spans="1:3">
      <c r="A408" s="22" t="s">
        <v>158</v>
      </c>
      <c r="B408">
        <v>2012</v>
      </c>
      <c r="C408">
        <v>2830.694372849513</v>
      </c>
    </row>
    <row r="409" spans="1:3">
      <c r="A409" s="22" t="s">
        <v>158</v>
      </c>
      <c r="B409">
        <v>2013</v>
      </c>
      <c r="C409">
        <v>3097.630626835642</v>
      </c>
    </row>
    <row r="410" spans="1:3">
      <c r="A410" s="22" t="s">
        <v>158</v>
      </c>
      <c r="B410">
        <v>2014</v>
      </c>
      <c r="C410">
        <v>3357.6416408716741</v>
      </c>
    </row>
    <row r="411" spans="1:3">
      <c r="A411" s="22" t="s">
        <v>158</v>
      </c>
      <c r="B411">
        <v>2015</v>
      </c>
      <c r="C411">
        <v>3683.041910699108</v>
      </c>
    </row>
    <row r="412" spans="1:3">
      <c r="A412" s="22" t="s">
        <v>158</v>
      </c>
      <c r="B412">
        <v>2016</v>
      </c>
      <c r="C412">
        <v>3930.8938578890038</v>
      </c>
    </row>
    <row r="413" spans="1:3">
      <c r="A413" s="22" t="s">
        <v>158</v>
      </c>
      <c r="B413">
        <v>2017</v>
      </c>
      <c r="C413">
        <v>4203.5850107854794</v>
      </c>
    </row>
    <row r="414" spans="1:3">
      <c r="A414" s="22" t="s">
        <v>158</v>
      </c>
      <c r="B414">
        <v>2018</v>
      </c>
      <c r="C414">
        <v>4443.1791086139619</v>
      </c>
    </row>
    <row r="415" spans="1:3">
      <c r="A415" s="22" t="s">
        <v>158</v>
      </c>
      <c r="B415">
        <v>2019</v>
      </c>
      <c r="C415">
        <v>4641.0803769190406</v>
      </c>
    </row>
    <row r="416" spans="1:3">
      <c r="A416" s="22" t="s">
        <v>159</v>
      </c>
      <c r="B416">
        <v>2002</v>
      </c>
      <c r="C416">
        <v>1362.29025889422</v>
      </c>
    </row>
    <row r="417" spans="1:3">
      <c r="A417" s="22" t="s">
        <v>159</v>
      </c>
      <c r="B417">
        <v>2003</v>
      </c>
      <c r="C417">
        <v>1459.110307220478</v>
      </c>
    </row>
    <row r="418" spans="1:3">
      <c r="A418" s="22" t="s">
        <v>159</v>
      </c>
      <c r="B418">
        <v>2004</v>
      </c>
      <c r="C418">
        <v>1533.1718021068441</v>
      </c>
    </row>
    <row r="419" spans="1:3">
      <c r="A419" s="22" t="s">
        <v>159</v>
      </c>
      <c r="B419">
        <v>2005</v>
      </c>
      <c r="C419">
        <v>1643.7879599760479</v>
      </c>
    </row>
    <row r="420" spans="1:3">
      <c r="A420" s="22" t="s">
        <v>159</v>
      </c>
      <c r="B420">
        <v>2006</v>
      </c>
      <c r="C420">
        <v>1770.654116245277</v>
      </c>
    </row>
    <row r="421" spans="1:3">
      <c r="A421" s="22" t="s">
        <v>159</v>
      </c>
      <c r="B421">
        <v>2007</v>
      </c>
      <c r="C421">
        <v>1897.2311903413929</v>
      </c>
    </row>
    <row r="422" spans="1:3">
      <c r="A422" s="22" t="s">
        <v>159</v>
      </c>
      <c r="B422">
        <v>2008</v>
      </c>
      <c r="C422">
        <v>2040.728782794785</v>
      </c>
    </row>
    <row r="423" spans="1:3">
      <c r="A423" s="22" t="s">
        <v>159</v>
      </c>
      <c r="B423">
        <v>2009</v>
      </c>
      <c r="C423">
        <v>2027.4034007681539</v>
      </c>
    </row>
    <row r="424" spans="1:3">
      <c r="A424" s="22" t="s">
        <v>159</v>
      </c>
      <c r="B424">
        <v>2010</v>
      </c>
      <c r="C424">
        <v>2153.154994076157</v>
      </c>
    </row>
    <row r="425" spans="1:3">
      <c r="A425" s="22" t="s">
        <v>159</v>
      </c>
      <c r="B425">
        <v>2011</v>
      </c>
      <c r="C425">
        <v>2290.128695406484</v>
      </c>
    </row>
    <row r="426" spans="1:3">
      <c r="A426" s="22" t="s">
        <v>159</v>
      </c>
      <c r="B426">
        <v>2012</v>
      </c>
      <c r="C426">
        <v>2308.9290347610231</v>
      </c>
    </row>
    <row r="427" spans="1:3">
      <c r="A427" s="22" t="s">
        <v>159</v>
      </c>
      <c r="B427">
        <v>2013</v>
      </c>
      <c r="C427">
        <v>2563.0683511720299</v>
      </c>
    </row>
    <row r="428" spans="1:3">
      <c r="A428" s="22" t="s">
        <v>159</v>
      </c>
      <c r="B428">
        <v>2014</v>
      </c>
      <c r="C428">
        <v>2804.178666944611</v>
      </c>
    </row>
    <row r="429" spans="1:3">
      <c r="A429" s="22" t="s">
        <v>159</v>
      </c>
      <c r="B429">
        <v>2015</v>
      </c>
      <c r="C429">
        <v>3077.3978342709538</v>
      </c>
    </row>
    <row r="430" spans="1:3">
      <c r="A430" s="22" t="s">
        <v>159</v>
      </c>
      <c r="B430">
        <v>2016</v>
      </c>
      <c r="C430">
        <v>2990.283702921221</v>
      </c>
    </row>
    <row r="431" spans="1:3">
      <c r="A431" s="22" t="s">
        <v>159</v>
      </c>
      <c r="B431">
        <v>2017</v>
      </c>
      <c r="C431">
        <v>2668.2914252624691</v>
      </c>
    </row>
    <row r="432" spans="1:3">
      <c r="A432" s="22" t="s">
        <v>159</v>
      </c>
      <c r="B432">
        <v>2018</v>
      </c>
      <c r="C432">
        <v>2677.436314336845</v>
      </c>
    </row>
    <row r="433" spans="1:3">
      <c r="A433" s="22" t="s">
        <v>159</v>
      </c>
      <c r="B433">
        <v>2019</v>
      </c>
      <c r="C433">
        <v>2693.198372671171</v>
      </c>
    </row>
    <row r="434" spans="1:3">
      <c r="A434" s="22" t="s">
        <v>160</v>
      </c>
      <c r="B434">
        <v>2002</v>
      </c>
      <c r="C434">
        <v>1037.122229825535</v>
      </c>
    </row>
    <row r="435" spans="1:3">
      <c r="A435" s="22" t="s">
        <v>160</v>
      </c>
      <c r="B435">
        <v>2003</v>
      </c>
      <c r="C435">
        <v>725.38542716221866</v>
      </c>
    </row>
    <row r="436" spans="1:3">
      <c r="A436" s="22" t="s">
        <v>160</v>
      </c>
      <c r="B436">
        <v>2004</v>
      </c>
      <c r="C436">
        <v>750.14432044672515</v>
      </c>
    </row>
    <row r="437" spans="1:3">
      <c r="A437" s="22" t="s">
        <v>160</v>
      </c>
      <c r="B437">
        <v>2005</v>
      </c>
      <c r="C437">
        <v>793.49467240415368</v>
      </c>
    </row>
    <row r="438" spans="1:3">
      <c r="A438" s="22" t="s">
        <v>160</v>
      </c>
      <c r="B438">
        <v>2006</v>
      </c>
      <c r="C438">
        <v>853.79203236962178</v>
      </c>
    </row>
    <row r="439" spans="1:3">
      <c r="A439" s="22" t="s">
        <v>160</v>
      </c>
      <c r="B439">
        <v>2007</v>
      </c>
      <c r="C439">
        <v>923.51501003485714</v>
      </c>
    </row>
    <row r="440" spans="1:3">
      <c r="A440" s="22" t="s">
        <v>160</v>
      </c>
      <c r="B440">
        <v>2008</v>
      </c>
      <c r="C440">
        <v>967.94573927535021</v>
      </c>
    </row>
    <row r="441" spans="1:3">
      <c r="A441" s="22" t="s">
        <v>160</v>
      </c>
      <c r="B441">
        <v>2009</v>
      </c>
      <c r="C441">
        <v>987.00815706894514</v>
      </c>
    </row>
    <row r="442" spans="1:3">
      <c r="A442" s="22" t="s">
        <v>160</v>
      </c>
      <c r="B442">
        <v>2010</v>
      </c>
      <c r="C442">
        <v>1022.0564840960531</v>
      </c>
    </row>
    <row r="443" spans="1:3">
      <c r="A443" s="22" t="s">
        <v>160</v>
      </c>
      <c r="B443">
        <v>2011</v>
      </c>
      <c r="C443">
        <v>1093.5403199433961</v>
      </c>
    </row>
    <row r="444" spans="1:3">
      <c r="A444" s="22" t="s">
        <v>160</v>
      </c>
      <c r="B444">
        <v>2012</v>
      </c>
      <c r="C444">
        <v>1204.516555512047</v>
      </c>
    </row>
    <row r="445" spans="1:3">
      <c r="A445" s="22" t="s">
        <v>160</v>
      </c>
      <c r="B445">
        <v>2013</v>
      </c>
      <c r="C445">
        <v>1387.421640693618</v>
      </c>
    </row>
    <row r="446" spans="1:3">
      <c r="A446" s="22" t="s">
        <v>160</v>
      </c>
      <c r="B446">
        <v>2014</v>
      </c>
      <c r="C446">
        <v>1417.8292861783459</v>
      </c>
    </row>
    <row r="447" spans="1:3">
      <c r="A447" s="22" t="s">
        <v>160</v>
      </c>
      <c r="B447">
        <v>2015</v>
      </c>
      <c r="C447">
        <v>1312.462766130036</v>
      </c>
    </row>
    <row r="448" spans="1:3">
      <c r="A448" s="22" t="s">
        <v>160</v>
      </c>
      <c r="B448">
        <v>2016</v>
      </c>
      <c r="C448">
        <v>1429.792082293767</v>
      </c>
    </row>
    <row r="449" spans="1:3">
      <c r="A449" s="22" t="s">
        <v>160</v>
      </c>
      <c r="B449">
        <v>2017</v>
      </c>
      <c r="C449">
        <v>1564.197681640132</v>
      </c>
    </row>
    <row r="450" spans="1:3">
      <c r="A450" s="22" t="s">
        <v>160</v>
      </c>
      <c r="B450">
        <v>2018</v>
      </c>
      <c r="C450">
        <v>1581.0394848878329</v>
      </c>
    </row>
    <row r="451" spans="1:3">
      <c r="A451" s="22" t="s">
        <v>160</v>
      </c>
      <c r="B451">
        <v>2019</v>
      </c>
      <c r="C451">
        <v>1531.920185870516</v>
      </c>
    </row>
    <row r="452" spans="1:3">
      <c r="A452" s="22" t="s">
        <v>161</v>
      </c>
      <c r="B452">
        <v>2002</v>
      </c>
      <c r="C452">
        <v>1174.4083605347489</v>
      </c>
    </row>
    <row r="453" spans="1:3">
      <c r="A453" s="22" t="s">
        <v>161</v>
      </c>
      <c r="B453">
        <v>2003</v>
      </c>
      <c r="C453">
        <v>1274.200057275292</v>
      </c>
    </row>
    <row r="454" spans="1:3">
      <c r="A454" s="22" t="s">
        <v>161</v>
      </c>
      <c r="B454">
        <v>2004</v>
      </c>
      <c r="C454">
        <v>1336.7655162161491</v>
      </c>
    </row>
    <row r="455" spans="1:3">
      <c r="A455" s="22" t="s">
        <v>161</v>
      </c>
      <c r="B455">
        <v>2005</v>
      </c>
      <c r="C455">
        <v>1401.930220918483</v>
      </c>
    </row>
    <row r="456" spans="1:3">
      <c r="A456" s="22" t="s">
        <v>161</v>
      </c>
      <c r="B456">
        <v>2006</v>
      </c>
      <c r="C456">
        <v>1478.502894527986</v>
      </c>
    </row>
    <row r="457" spans="1:3">
      <c r="A457" s="22" t="s">
        <v>161</v>
      </c>
      <c r="B457">
        <v>2007</v>
      </c>
      <c r="C457">
        <v>1559.227911097965</v>
      </c>
    </row>
    <row r="458" spans="1:3">
      <c r="A458" s="22" t="s">
        <v>161</v>
      </c>
      <c r="B458">
        <v>2008</v>
      </c>
      <c r="C458">
        <v>1648.5037173988139</v>
      </c>
    </row>
    <row r="459" spans="1:3">
      <c r="A459" s="22" t="s">
        <v>161</v>
      </c>
      <c r="B459">
        <v>2009</v>
      </c>
      <c r="C459">
        <v>1550.5780109141051</v>
      </c>
    </row>
    <row r="460" spans="1:3">
      <c r="A460" s="22" t="s">
        <v>161</v>
      </c>
      <c r="B460">
        <v>2010</v>
      </c>
      <c r="C460">
        <v>1534.8911215288881</v>
      </c>
    </row>
    <row r="461" spans="1:3">
      <c r="A461" s="22" t="s">
        <v>161</v>
      </c>
      <c r="B461">
        <v>2011</v>
      </c>
      <c r="C461">
        <v>1548.327415979569</v>
      </c>
    </row>
    <row r="462" spans="1:3">
      <c r="A462" s="22" t="s">
        <v>161</v>
      </c>
      <c r="B462">
        <v>2012</v>
      </c>
      <c r="C462">
        <v>1530.934089619803</v>
      </c>
    </row>
    <row r="463" spans="1:3">
      <c r="A463" s="22" t="s">
        <v>161</v>
      </c>
      <c r="B463">
        <v>2013</v>
      </c>
      <c r="C463">
        <v>1535.488434769484</v>
      </c>
    </row>
    <row r="464" spans="1:3">
      <c r="A464" s="22" t="s">
        <v>161</v>
      </c>
      <c r="B464">
        <v>2014</v>
      </c>
      <c r="C464">
        <v>1555.822480428383</v>
      </c>
    </row>
    <row r="465" spans="1:3">
      <c r="A465" s="22" t="s">
        <v>161</v>
      </c>
      <c r="B465">
        <v>2015</v>
      </c>
      <c r="C465">
        <v>1546.8372202758101</v>
      </c>
    </row>
    <row r="466" spans="1:3">
      <c r="A466" s="22" t="s">
        <v>161</v>
      </c>
      <c r="B466">
        <v>2016</v>
      </c>
      <c r="C466">
        <v>1606.6674053855129</v>
      </c>
    </row>
    <row r="467" spans="1:3">
      <c r="A467" s="22" t="s">
        <v>161</v>
      </c>
      <c r="B467">
        <v>2017</v>
      </c>
      <c r="C467">
        <v>1584.424518591097</v>
      </c>
    </row>
    <row r="468" spans="1:3">
      <c r="A468" s="22" t="s">
        <v>161</v>
      </c>
      <c r="B468">
        <v>2018</v>
      </c>
      <c r="C468">
        <v>1630.189356616442</v>
      </c>
    </row>
    <row r="469" spans="1:3">
      <c r="A469" s="22" t="s">
        <v>161</v>
      </c>
      <c r="B469">
        <v>2019</v>
      </c>
      <c r="C469">
        <v>1687.0692272422191</v>
      </c>
    </row>
    <row r="470" spans="1:3">
      <c r="A470" s="22" t="s">
        <v>162</v>
      </c>
      <c r="B470">
        <v>2002</v>
      </c>
      <c r="C470">
        <v>922.25537114158396</v>
      </c>
    </row>
    <row r="471" spans="1:3">
      <c r="A471" s="22" t="s">
        <v>162</v>
      </c>
      <c r="B471">
        <v>2003</v>
      </c>
      <c r="C471">
        <v>969.27161321813492</v>
      </c>
    </row>
    <row r="472" spans="1:3">
      <c r="A472" s="22" t="s">
        <v>162</v>
      </c>
      <c r="B472">
        <v>2004</v>
      </c>
      <c r="C472">
        <v>1023.589838810306</v>
      </c>
    </row>
    <row r="473" spans="1:3">
      <c r="A473" s="22" t="s">
        <v>162</v>
      </c>
      <c r="B473">
        <v>2005</v>
      </c>
      <c r="C473">
        <v>1061.994557264562</v>
      </c>
    </row>
    <row r="474" spans="1:3">
      <c r="A474" s="22" t="s">
        <v>162</v>
      </c>
      <c r="B474">
        <v>2006</v>
      </c>
      <c r="C474">
        <v>1114.851755719151</v>
      </c>
    </row>
    <row r="475" spans="1:3">
      <c r="A475" s="22" t="s">
        <v>162</v>
      </c>
      <c r="B475">
        <v>2007</v>
      </c>
      <c r="C475">
        <v>1220.0820087804</v>
      </c>
    </row>
    <row r="476" spans="1:3">
      <c r="A476" s="22" t="s">
        <v>162</v>
      </c>
      <c r="B476">
        <v>2008</v>
      </c>
      <c r="C476">
        <v>1301.184114731615</v>
      </c>
    </row>
    <row r="477" spans="1:3">
      <c r="A477" s="22" t="s">
        <v>162</v>
      </c>
      <c r="B477">
        <v>2009</v>
      </c>
      <c r="C477">
        <v>1380.055802292095</v>
      </c>
    </row>
    <row r="478" spans="1:3">
      <c r="A478" s="22" t="s">
        <v>162</v>
      </c>
      <c r="B478">
        <v>2010</v>
      </c>
      <c r="C478">
        <v>1449.8839669425779</v>
      </c>
    </row>
    <row r="479" spans="1:3">
      <c r="A479" s="22" t="s">
        <v>162</v>
      </c>
      <c r="B479">
        <v>2011</v>
      </c>
      <c r="C479">
        <v>1508.1921321746261</v>
      </c>
    </row>
    <row r="480" spans="1:3">
      <c r="A480" s="22" t="s">
        <v>162</v>
      </c>
      <c r="B480">
        <v>2012</v>
      </c>
      <c r="C480">
        <v>1467.138181033891</v>
      </c>
    </row>
    <row r="481" spans="1:3">
      <c r="A481" s="22" t="s">
        <v>162</v>
      </c>
      <c r="B481">
        <v>2013</v>
      </c>
      <c r="C481">
        <v>1572.8334715714429</v>
      </c>
    </row>
    <row r="482" spans="1:3">
      <c r="A482" s="22" t="s">
        <v>162</v>
      </c>
      <c r="B482">
        <v>2014</v>
      </c>
      <c r="C482">
        <v>1530.930753547583</v>
      </c>
    </row>
    <row r="483" spans="1:3">
      <c r="A483" s="22" t="s">
        <v>162</v>
      </c>
      <c r="B483">
        <v>2015</v>
      </c>
      <c r="C483">
        <v>1445.735112257745</v>
      </c>
    </row>
    <row r="484" spans="1:3">
      <c r="A484" s="22" t="s">
        <v>162</v>
      </c>
      <c r="B484">
        <v>2016</v>
      </c>
      <c r="C484">
        <v>1454.358941031702</v>
      </c>
    </row>
    <row r="485" spans="1:3">
      <c r="A485" s="22" t="s">
        <v>162</v>
      </c>
      <c r="B485">
        <v>2017</v>
      </c>
      <c r="C485">
        <v>1472.1468684770191</v>
      </c>
    </row>
    <row r="486" spans="1:3">
      <c r="A486" s="22" t="s">
        <v>162</v>
      </c>
      <c r="B486">
        <v>2018</v>
      </c>
      <c r="C486">
        <v>1532.668474588183</v>
      </c>
    </row>
    <row r="487" spans="1:3">
      <c r="A487" s="22" t="s">
        <v>162</v>
      </c>
      <c r="B487">
        <v>2019</v>
      </c>
      <c r="C487">
        <v>1602.14678205936</v>
      </c>
    </row>
    <row r="488" spans="1:3">
      <c r="A488" s="22" t="s">
        <v>163</v>
      </c>
      <c r="B488">
        <v>2002</v>
      </c>
      <c r="C488">
        <v>1320.2123646853249</v>
      </c>
    </row>
    <row r="489" spans="1:3">
      <c r="A489" s="22" t="s">
        <v>163</v>
      </c>
      <c r="B489">
        <v>2003</v>
      </c>
      <c r="C489">
        <v>1422.5616859107649</v>
      </c>
    </row>
    <row r="490" spans="1:3">
      <c r="A490" s="22" t="s">
        <v>163</v>
      </c>
      <c r="B490">
        <v>2004</v>
      </c>
      <c r="C490">
        <v>1437.3031307419581</v>
      </c>
    </row>
    <row r="491" spans="1:3">
      <c r="A491" s="22" t="s">
        <v>163</v>
      </c>
      <c r="B491">
        <v>2005</v>
      </c>
      <c r="C491">
        <v>1528.693782420723</v>
      </c>
    </row>
    <row r="492" spans="1:3">
      <c r="A492" s="22" t="s">
        <v>163</v>
      </c>
      <c r="B492">
        <v>2006</v>
      </c>
      <c r="C492">
        <v>1594.9650125013609</v>
      </c>
    </row>
    <row r="493" spans="1:3">
      <c r="A493" s="22" t="s">
        <v>163</v>
      </c>
      <c r="B493">
        <v>2007</v>
      </c>
      <c r="C493">
        <v>1639.3936809873869</v>
      </c>
    </row>
    <row r="494" spans="1:3">
      <c r="A494" s="22" t="s">
        <v>163</v>
      </c>
      <c r="B494">
        <v>2008</v>
      </c>
      <c r="C494">
        <v>1693.719715439933</v>
      </c>
    </row>
    <row r="495" spans="1:3">
      <c r="A495" s="22" t="s">
        <v>163</v>
      </c>
      <c r="B495">
        <v>2009</v>
      </c>
      <c r="C495">
        <v>1731.268438621051</v>
      </c>
    </row>
    <row r="496" spans="1:3">
      <c r="A496" s="22" t="s">
        <v>163</v>
      </c>
      <c r="B496">
        <v>2010</v>
      </c>
      <c r="C496">
        <v>1787.1616736997239</v>
      </c>
    </row>
    <row r="497" spans="1:3">
      <c r="A497" s="22" t="s">
        <v>163</v>
      </c>
      <c r="B497">
        <v>2011</v>
      </c>
      <c r="C497">
        <v>1826.6475569919071</v>
      </c>
    </row>
    <row r="498" spans="1:3">
      <c r="A498" s="22" t="s">
        <v>163</v>
      </c>
      <c r="B498">
        <v>2012</v>
      </c>
      <c r="C498">
        <v>1763.840251003465</v>
      </c>
    </row>
    <row r="499" spans="1:3">
      <c r="A499" s="22" t="s">
        <v>163</v>
      </c>
      <c r="B499">
        <v>2013</v>
      </c>
      <c r="C499">
        <v>1812.9662201679839</v>
      </c>
    </row>
    <row r="500" spans="1:3">
      <c r="A500" s="22" t="s">
        <v>163</v>
      </c>
      <c r="B500">
        <v>2014</v>
      </c>
      <c r="C500">
        <v>1915.3044715320771</v>
      </c>
    </row>
    <row r="501" spans="1:3">
      <c r="A501" s="22" t="s">
        <v>163</v>
      </c>
      <c r="B501">
        <v>2015</v>
      </c>
      <c r="C501">
        <v>2032.65587188008</v>
      </c>
    </row>
    <row r="502" spans="1:3">
      <c r="A502" s="22" t="s">
        <v>163</v>
      </c>
      <c r="B502">
        <v>2016</v>
      </c>
      <c r="C502">
        <v>2189.0066217115609</v>
      </c>
    </row>
    <row r="503" spans="1:3">
      <c r="A503" s="22" t="s">
        <v>163</v>
      </c>
      <c r="B503">
        <v>2017</v>
      </c>
      <c r="C503">
        <v>2246.797420844845</v>
      </c>
    </row>
    <row r="504" spans="1:3">
      <c r="A504" s="22" t="s">
        <v>163</v>
      </c>
      <c r="B504">
        <v>2018</v>
      </c>
      <c r="C504">
        <v>2338.5336764920212</v>
      </c>
    </row>
    <row r="505" spans="1:3">
      <c r="A505" s="22" t="s">
        <v>163</v>
      </c>
      <c r="B505">
        <v>2019</v>
      </c>
      <c r="C505">
        <v>2419.8868412337779</v>
      </c>
    </row>
    <row r="506" spans="1:3">
      <c r="A506" s="22" t="s">
        <v>164</v>
      </c>
      <c r="B506">
        <v>2002</v>
      </c>
      <c r="C506">
        <v>3005.9507331496711</v>
      </c>
    </row>
    <row r="507" spans="1:3">
      <c r="A507" s="22" t="s">
        <v>164</v>
      </c>
      <c r="B507">
        <v>2003</v>
      </c>
      <c r="C507">
        <v>3183.3181662141019</v>
      </c>
    </row>
    <row r="508" spans="1:3">
      <c r="A508" s="22" t="s">
        <v>164</v>
      </c>
      <c r="B508">
        <v>2004</v>
      </c>
      <c r="C508">
        <v>3328.1064006189272</v>
      </c>
    </row>
    <row r="509" spans="1:3">
      <c r="A509" s="22" t="s">
        <v>164</v>
      </c>
      <c r="B509">
        <v>2005</v>
      </c>
      <c r="C509">
        <v>3621.0915563543131</v>
      </c>
    </row>
    <row r="510" spans="1:3">
      <c r="A510" s="22" t="s">
        <v>164</v>
      </c>
      <c r="B510">
        <v>2006</v>
      </c>
      <c r="C510">
        <v>4290.1974872798064</v>
      </c>
    </row>
    <row r="511" spans="1:3">
      <c r="A511" s="22" t="s">
        <v>164</v>
      </c>
      <c r="B511">
        <v>2007</v>
      </c>
      <c r="C511">
        <v>4196.5001589517569</v>
      </c>
    </row>
    <row r="512" spans="1:3">
      <c r="A512" s="22" t="s">
        <v>164</v>
      </c>
      <c r="B512">
        <v>2008</v>
      </c>
      <c r="C512">
        <v>4142.7223442407794</v>
      </c>
    </row>
    <row r="513" spans="1:3">
      <c r="A513" s="22" t="s">
        <v>164</v>
      </c>
      <c r="B513">
        <v>2009</v>
      </c>
      <c r="C513">
        <v>4058.7408878512142</v>
      </c>
    </row>
    <row r="514" spans="1:3">
      <c r="A514" s="22" t="s">
        <v>164</v>
      </c>
      <c r="B514">
        <v>2010</v>
      </c>
      <c r="C514">
        <v>4092.0788139777192</v>
      </c>
    </row>
    <row r="515" spans="1:3">
      <c r="A515" s="22" t="s">
        <v>164</v>
      </c>
      <c r="B515">
        <v>2011</v>
      </c>
      <c r="C515">
        <v>4225.5712615652774</v>
      </c>
    </row>
    <row r="516" spans="1:3">
      <c r="A516" s="22" t="s">
        <v>164</v>
      </c>
      <c r="B516">
        <v>2012</v>
      </c>
      <c r="C516">
        <v>4262.0636970186761</v>
      </c>
    </row>
    <row r="517" spans="1:3">
      <c r="A517" s="22" t="s">
        <v>164</v>
      </c>
      <c r="B517">
        <v>2013</v>
      </c>
      <c r="C517">
        <v>4481.2518423715401</v>
      </c>
    </row>
    <row r="518" spans="1:3">
      <c r="A518" s="22" t="s">
        <v>164</v>
      </c>
      <c r="B518">
        <v>2014</v>
      </c>
      <c r="C518">
        <v>4295.0514887793524</v>
      </c>
    </row>
    <row r="519" spans="1:3">
      <c r="A519" s="22" t="s">
        <v>164</v>
      </c>
      <c r="B519">
        <v>2015</v>
      </c>
      <c r="C519">
        <v>4200.1525632670118</v>
      </c>
    </row>
    <row r="520" spans="1:3">
      <c r="A520" s="22" t="s">
        <v>164</v>
      </c>
      <c r="B520">
        <v>2016</v>
      </c>
      <c r="C520">
        <v>4700.1062623827347</v>
      </c>
    </row>
    <row r="521" spans="1:3">
      <c r="A521" s="22" t="s">
        <v>164</v>
      </c>
      <c r="B521">
        <v>2017</v>
      </c>
      <c r="C521">
        <v>5108.5491322043817</v>
      </c>
    </row>
    <row r="522" spans="1:3">
      <c r="A522" s="22" t="s">
        <v>164</v>
      </c>
      <c r="B522">
        <v>2018</v>
      </c>
      <c r="C522">
        <v>5318.085954330717</v>
      </c>
    </row>
    <row r="523" spans="1:3">
      <c r="A523" s="22" t="s">
        <v>164</v>
      </c>
      <c r="B523">
        <v>2019</v>
      </c>
      <c r="C523">
        <v>5569.9952623887011</v>
      </c>
    </row>
    <row r="524" spans="1:3">
      <c r="A524" s="22" t="s">
        <v>165</v>
      </c>
      <c r="B524">
        <v>2002</v>
      </c>
      <c r="C524">
        <v>9696.478907589044</v>
      </c>
    </row>
    <row r="525" spans="1:3">
      <c r="A525" s="22" t="s">
        <v>165</v>
      </c>
      <c r="B525">
        <v>2003</v>
      </c>
      <c r="C525">
        <v>10386.346805059071</v>
      </c>
    </row>
    <row r="526" spans="1:3">
      <c r="A526" s="22" t="s">
        <v>165</v>
      </c>
      <c r="B526">
        <v>2004</v>
      </c>
      <c r="C526">
        <v>11058.24330587339</v>
      </c>
    </row>
    <row r="527" spans="1:3">
      <c r="A527" s="22" t="s">
        <v>165</v>
      </c>
      <c r="B527">
        <v>2005</v>
      </c>
      <c r="C527">
        <v>11536.87669244485</v>
      </c>
    </row>
    <row r="528" spans="1:3">
      <c r="A528" s="22" t="s">
        <v>165</v>
      </c>
      <c r="B528">
        <v>2006</v>
      </c>
      <c r="C528">
        <v>12406.32642961811</v>
      </c>
    </row>
    <row r="529" spans="1:3">
      <c r="A529" s="22" t="s">
        <v>165</v>
      </c>
      <c r="B529">
        <v>2007</v>
      </c>
      <c r="C529">
        <v>13407.977421246611</v>
      </c>
    </row>
    <row r="530" spans="1:3">
      <c r="A530" s="22" t="s">
        <v>165</v>
      </c>
      <c r="B530">
        <v>2008</v>
      </c>
      <c r="C530">
        <v>14353.11306410416</v>
      </c>
    </row>
    <row r="531" spans="1:3">
      <c r="A531" s="22" t="s">
        <v>165</v>
      </c>
      <c r="B531">
        <v>2009</v>
      </c>
      <c r="C531">
        <v>14902.354207761849</v>
      </c>
    </row>
    <row r="532" spans="1:3">
      <c r="A532" s="22" t="s">
        <v>165</v>
      </c>
      <c r="B532">
        <v>2010</v>
      </c>
      <c r="C532">
        <v>15698.52215402703</v>
      </c>
    </row>
    <row r="533" spans="1:3">
      <c r="A533" s="22" t="s">
        <v>165</v>
      </c>
      <c r="B533">
        <v>2011</v>
      </c>
      <c r="C533">
        <v>16653.243804078851</v>
      </c>
    </row>
    <row r="534" spans="1:3">
      <c r="A534" s="22" t="s">
        <v>165</v>
      </c>
      <c r="B534">
        <v>2012</v>
      </c>
      <c r="C534">
        <v>16963.51124140486</v>
      </c>
    </row>
    <row r="535" spans="1:3">
      <c r="A535" s="22" t="s">
        <v>165</v>
      </c>
      <c r="B535">
        <v>2013</v>
      </c>
      <c r="C535">
        <v>17866.306817377808</v>
      </c>
    </row>
    <row r="536" spans="1:3">
      <c r="A536" s="22" t="s">
        <v>165</v>
      </c>
      <c r="B536">
        <v>2014</v>
      </c>
      <c r="C536">
        <v>18488.046791172579</v>
      </c>
    </row>
    <row r="537" spans="1:3">
      <c r="A537" s="22" t="s">
        <v>165</v>
      </c>
      <c r="B537">
        <v>2015</v>
      </c>
      <c r="C537">
        <v>19229.835488721252</v>
      </c>
    </row>
    <row r="538" spans="1:3">
      <c r="A538" s="22" t="s">
        <v>165</v>
      </c>
      <c r="B538">
        <v>2016</v>
      </c>
      <c r="C538">
        <v>20701.218972036389</v>
      </c>
    </row>
    <row r="539" spans="1:3">
      <c r="A539" s="22" t="s">
        <v>165</v>
      </c>
      <c r="B539">
        <v>2017</v>
      </c>
      <c r="C539">
        <v>21415.116109621122</v>
      </c>
    </row>
    <row r="540" spans="1:3">
      <c r="A540" s="22" t="s">
        <v>165</v>
      </c>
      <c r="B540">
        <v>2018</v>
      </c>
      <c r="C540">
        <v>22741.351318270281</v>
      </c>
    </row>
    <row r="541" spans="1:3">
      <c r="A541" s="22" t="s">
        <v>165</v>
      </c>
      <c r="B541">
        <v>2019</v>
      </c>
      <c r="C541">
        <v>23836.916886390529</v>
      </c>
    </row>
    <row r="542" spans="1:3">
      <c r="A542" s="22" t="s">
        <v>166</v>
      </c>
      <c r="B542">
        <v>2002</v>
      </c>
      <c r="C542">
        <v>574.14965443925246</v>
      </c>
    </row>
    <row r="543" spans="1:3">
      <c r="A543" s="22" t="s">
        <v>166</v>
      </c>
      <c r="B543">
        <v>2003</v>
      </c>
      <c r="C543">
        <v>606.70727775001808</v>
      </c>
    </row>
    <row r="544" spans="1:3">
      <c r="A544" s="22" t="s">
        <v>166</v>
      </c>
      <c r="B544">
        <v>2004</v>
      </c>
      <c r="C544">
        <v>652.7959621570875</v>
      </c>
    </row>
    <row r="545" spans="1:3">
      <c r="A545" s="22" t="s">
        <v>166</v>
      </c>
      <c r="B545">
        <v>2005</v>
      </c>
      <c r="C545">
        <v>697.43110116655214</v>
      </c>
    </row>
    <row r="546" spans="1:3">
      <c r="A546" s="22" t="s">
        <v>166</v>
      </c>
      <c r="B546">
        <v>2006</v>
      </c>
      <c r="C546">
        <v>766.27687484940577</v>
      </c>
    </row>
    <row r="547" spans="1:3">
      <c r="A547" s="22" t="s">
        <v>166</v>
      </c>
      <c r="B547">
        <v>2007</v>
      </c>
      <c r="C547">
        <v>824.48200449798867</v>
      </c>
    </row>
    <row r="548" spans="1:3">
      <c r="A548" s="22" t="s">
        <v>166</v>
      </c>
      <c r="B548">
        <v>2008</v>
      </c>
      <c r="C548">
        <v>877.59844910728236</v>
      </c>
    </row>
    <row r="549" spans="1:3">
      <c r="A549" s="22" t="s">
        <v>166</v>
      </c>
      <c r="B549">
        <v>2009</v>
      </c>
      <c r="C549">
        <v>914.77706751263372</v>
      </c>
    </row>
    <row r="550" spans="1:3">
      <c r="A550" s="22" t="s">
        <v>166</v>
      </c>
      <c r="B550">
        <v>2010</v>
      </c>
      <c r="C550">
        <v>958.93745887907437</v>
      </c>
    </row>
    <row r="551" spans="1:3">
      <c r="A551" s="22" t="s">
        <v>166</v>
      </c>
      <c r="B551">
        <v>2011</v>
      </c>
      <c r="C551">
        <v>1023.065084199627</v>
      </c>
    </row>
    <row r="552" spans="1:3">
      <c r="A552" s="22" t="s">
        <v>166</v>
      </c>
      <c r="B552">
        <v>2012</v>
      </c>
      <c r="C552">
        <v>1035.5224374577149</v>
      </c>
    </row>
    <row r="553" spans="1:3">
      <c r="A553" s="22" t="s">
        <v>166</v>
      </c>
      <c r="B553">
        <v>2013</v>
      </c>
      <c r="C553">
        <v>1084.9841902278899</v>
      </c>
    </row>
    <row r="554" spans="1:3">
      <c r="A554" s="22" t="s">
        <v>166</v>
      </c>
      <c r="B554">
        <v>2014</v>
      </c>
      <c r="C554">
        <v>1139.051782243977</v>
      </c>
    </row>
    <row r="555" spans="1:3">
      <c r="A555" s="22" t="s">
        <v>166</v>
      </c>
      <c r="B555">
        <v>2015</v>
      </c>
      <c r="C555">
        <v>1291.268033681461</v>
      </c>
    </row>
    <row r="556" spans="1:3">
      <c r="A556" s="22" t="s">
        <v>166</v>
      </c>
      <c r="B556">
        <v>2016</v>
      </c>
      <c r="C556">
        <v>1363.674953201373</v>
      </c>
    </row>
    <row r="557" spans="1:3">
      <c r="A557" s="22" t="s">
        <v>166</v>
      </c>
      <c r="B557">
        <v>2017</v>
      </c>
      <c r="C557">
        <v>1283.6598698098619</v>
      </c>
    </row>
    <row r="558" spans="1:3">
      <c r="A558" s="22" t="s">
        <v>166</v>
      </c>
      <c r="B558">
        <v>2018</v>
      </c>
      <c r="C558">
        <v>1320.702264539133</v>
      </c>
    </row>
    <row r="559" spans="1:3">
      <c r="A559" s="22" t="s">
        <v>166</v>
      </c>
      <c r="B559">
        <v>2019</v>
      </c>
      <c r="C559">
        <v>1335.9864109440159</v>
      </c>
    </row>
    <row r="560" spans="1:3">
      <c r="A560" s="22" t="s">
        <v>167</v>
      </c>
      <c r="B560">
        <v>2002</v>
      </c>
      <c r="C560">
        <v>5550.0810211521812</v>
      </c>
    </row>
    <row r="561" spans="1:3">
      <c r="A561" s="22" t="s">
        <v>167</v>
      </c>
      <c r="B561">
        <v>2003</v>
      </c>
      <c r="C561">
        <v>5806.2994677899078</v>
      </c>
    </row>
    <row r="562" spans="1:3">
      <c r="A562" s="22" t="s">
        <v>167</v>
      </c>
      <c r="B562">
        <v>2004</v>
      </c>
      <c r="C562">
        <v>6593.7626397339309</v>
      </c>
    </row>
    <row r="563" spans="1:3">
      <c r="A563" s="22" t="s">
        <v>167</v>
      </c>
      <c r="B563">
        <v>2005</v>
      </c>
      <c r="C563">
        <v>6861.1461287167922</v>
      </c>
    </row>
    <row r="564" spans="1:3">
      <c r="A564" s="22" t="s">
        <v>167</v>
      </c>
      <c r="B564">
        <v>2006</v>
      </c>
      <c r="C564">
        <v>7442.0562051763054</v>
      </c>
    </row>
    <row r="565" spans="1:3">
      <c r="A565" s="22" t="s">
        <v>167</v>
      </c>
      <c r="B565">
        <v>2007</v>
      </c>
      <c r="C565">
        <v>7911.3950366829913</v>
      </c>
    </row>
    <row r="566" spans="1:3">
      <c r="A566" s="22" t="s">
        <v>167</v>
      </c>
      <c r="B566">
        <v>2008</v>
      </c>
      <c r="C566">
        <v>8129.630071452505</v>
      </c>
    </row>
    <row r="567" spans="1:3">
      <c r="A567" s="22" t="s">
        <v>167</v>
      </c>
      <c r="B567">
        <v>2009</v>
      </c>
      <c r="C567">
        <v>8067.1828861781614</v>
      </c>
    </row>
    <row r="568" spans="1:3">
      <c r="A568" s="22" t="s">
        <v>167</v>
      </c>
      <c r="B568">
        <v>2010</v>
      </c>
      <c r="C568">
        <v>8499.5196403146747</v>
      </c>
    </row>
    <row r="569" spans="1:3">
      <c r="A569" s="22" t="s">
        <v>167</v>
      </c>
      <c r="B569">
        <v>2011</v>
      </c>
      <c r="C569">
        <v>8958.9323132538702</v>
      </c>
    </row>
    <row r="570" spans="1:3">
      <c r="A570" s="22" t="s">
        <v>167</v>
      </c>
      <c r="B570">
        <v>2012</v>
      </c>
      <c r="C570">
        <v>9341.1066834683697</v>
      </c>
    </row>
    <row r="571" spans="1:3">
      <c r="A571" s="22" t="s">
        <v>167</v>
      </c>
      <c r="B571">
        <v>2013</v>
      </c>
      <c r="C571">
        <v>9735.5326434904309</v>
      </c>
    </row>
    <row r="572" spans="1:3">
      <c r="A572" s="22" t="s">
        <v>167</v>
      </c>
      <c r="B572">
        <v>2014</v>
      </c>
      <c r="C572">
        <v>10467.228042144019</v>
      </c>
    </row>
    <row r="573" spans="1:3">
      <c r="A573" s="22" t="s">
        <v>167</v>
      </c>
      <c r="B573">
        <v>2015</v>
      </c>
      <c r="C573">
        <v>10633.294417575031</v>
      </c>
    </row>
    <row r="574" spans="1:3">
      <c r="A574" s="22" t="s">
        <v>167</v>
      </c>
      <c r="B574">
        <v>2016</v>
      </c>
      <c r="C574">
        <v>10427.12175658418</v>
      </c>
    </row>
    <row r="575" spans="1:3">
      <c r="A575" s="22" t="s">
        <v>167</v>
      </c>
      <c r="B575">
        <v>2017</v>
      </c>
      <c r="C575">
        <v>10171.42149536121</v>
      </c>
    </row>
    <row r="576" spans="1:3">
      <c r="A576" s="22" t="s">
        <v>167</v>
      </c>
      <c r="B576">
        <v>2018</v>
      </c>
      <c r="C576">
        <v>10329.655023911429</v>
      </c>
    </row>
    <row r="577" spans="1:3">
      <c r="A577" s="22" t="s">
        <v>167</v>
      </c>
      <c r="B577">
        <v>2019</v>
      </c>
      <c r="C577">
        <v>10227.58262414377</v>
      </c>
    </row>
    <row r="578" spans="1:3">
      <c r="A578" s="22" t="s">
        <v>168</v>
      </c>
      <c r="B578">
        <v>2002</v>
      </c>
      <c r="C578">
        <v>843.94318952123103</v>
      </c>
    </row>
    <row r="579" spans="1:3">
      <c r="A579" s="22" t="s">
        <v>168</v>
      </c>
      <c r="B579">
        <v>2003</v>
      </c>
      <c r="C579">
        <v>846.47179618934945</v>
      </c>
    </row>
    <row r="580" spans="1:3">
      <c r="A580" s="22" t="s">
        <v>168</v>
      </c>
      <c r="B580">
        <v>2004</v>
      </c>
      <c r="C580">
        <v>840.65698030461976</v>
      </c>
    </row>
    <row r="581" spans="1:3">
      <c r="A581" s="22" t="s">
        <v>168</v>
      </c>
      <c r="B581">
        <v>2005</v>
      </c>
      <c r="C581">
        <v>896.35269382285537</v>
      </c>
    </row>
    <row r="582" spans="1:3">
      <c r="A582" s="22" t="s">
        <v>168</v>
      </c>
      <c r="B582">
        <v>2006</v>
      </c>
      <c r="C582">
        <v>942.31988308581083</v>
      </c>
    </row>
    <row r="583" spans="1:3">
      <c r="A583" s="22" t="s">
        <v>168</v>
      </c>
      <c r="B583">
        <v>2007</v>
      </c>
      <c r="C583">
        <v>961.24648739039185</v>
      </c>
    </row>
    <row r="584" spans="1:3">
      <c r="A584" s="22" t="s">
        <v>168</v>
      </c>
      <c r="B584">
        <v>2008</v>
      </c>
      <c r="C584">
        <v>1016.561535904484</v>
      </c>
    </row>
    <row r="585" spans="1:3">
      <c r="A585" s="22" t="s">
        <v>168</v>
      </c>
      <c r="B585">
        <v>2009</v>
      </c>
      <c r="C585">
        <v>1005.374107529703</v>
      </c>
    </row>
    <row r="586" spans="1:3">
      <c r="A586" s="22" t="s">
        <v>168</v>
      </c>
      <c r="B586">
        <v>2010</v>
      </c>
      <c r="C586">
        <v>1062.6899137790849</v>
      </c>
    </row>
    <row r="587" spans="1:3">
      <c r="A587" s="22" t="s">
        <v>168</v>
      </c>
      <c r="B587">
        <v>2011</v>
      </c>
      <c r="C587">
        <v>1068.244852930806</v>
      </c>
    </row>
    <row r="588" spans="1:3">
      <c r="A588" s="22" t="s">
        <v>168</v>
      </c>
      <c r="B588">
        <v>2012</v>
      </c>
      <c r="C588">
        <v>1158.6690204200679</v>
      </c>
    </row>
    <row r="589" spans="1:3">
      <c r="A589" s="22" t="s">
        <v>168</v>
      </c>
      <c r="B589">
        <v>2013</v>
      </c>
      <c r="C589">
        <v>1127.3489526686931</v>
      </c>
    </row>
    <row r="590" spans="1:3">
      <c r="A590" s="22" t="s">
        <v>168</v>
      </c>
      <c r="B590">
        <v>2014</v>
      </c>
      <c r="C590">
        <v>1142.516864531719</v>
      </c>
    </row>
    <row r="591" spans="1:3">
      <c r="A591" s="22" t="s">
        <v>168</v>
      </c>
      <c r="B591">
        <v>2015</v>
      </c>
      <c r="C591">
        <v>1145.309401969032</v>
      </c>
    </row>
    <row r="592" spans="1:3">
      <c r="A592" s="22" t="s">
        <v>168</v>
      </c>
      <c r="B592">
        <v>2016</v>
      </c>
      <c r="C592">
        <v>1153.3396894933419</v>
      </c>
    </row>
    <row r="593" spans="1:3">
      <c r="A593" s="22" t="s">
        <v>168</v>
      </c>
      <c r="B593">
        <v>2017</v>
      </c>
      <c r="C593">
        <v>1163.226170208329</v>
      </c>
    </row>
    <row r="594" spans="1:3">
      <c r="A594" s="22" t="s">
        <v>168</v>
      </c>
      <c r="B594">
        <v>2018</v>
      </c>
      <c r="C594">
        <v>1229.2237817932901</v>
      </c>
    </row>
    <row r="595" spans="1:3">
      <c r="A595" s="22" t="s">
        <v>168</v>
      </c>
      <c r="B595">
        <v>2019</v>
      </c>
      <c r="C595">
        <v>1276.153883350235</v>
      </c>
    </row>
    <row r="596" spans="1:3">
      <c r="A596" s="22" t="s">
        <v>169</v>
      </c>
      <c r="B596">
        <v>2002</v>
      </c>
      <c r="C596">
        <v>2780.7922975190559</v>
      </c>
    </row>
    <row r="597" spans="1:3">
      <c r="A597" s="22" t="s">
        <v>169</v>
      </c>
      <c r="B597">
        <v>2003</v>
      </c>
      <c r="C597">
        <v>2964.3629924111528</v>
      </c>
    </row>
    <row r="598" spans="1:3">
      <c r="A598" s="22" t="s">
        <v>169</v>
      </c>
      <c r="B598">
        <v>2004</v>
      </c>
      <c r="C598">
        <v>3241.724496223153</v>
      </c>
    </row>
    <row r="599" spans="1:3">
      <c r="A599" s="22" t="s">
        <v>169</v>
      </c>
      <c r="B599">
        <v>2005</v>
      </c>
      <c r="C599">
        <v>3467.1051560401488</v>
      </c>
    </row>
    <row r="600" spans="1:3">
      <c r="A600" s="22" t="s">
        <v>169</v>
      </c>
      <c r="B600">
        <v>2006</v>
      </c>
      <c r="C600">
        <v>3690.8402489903301</v>
      </c>
    </row>
    <row r="601" spans="1:3">
      <c r="A601" s="22" t="s">
        <v>169</v>
      </c>
      <c r="B601">
        <v>2007</v>
      </c>
      <c r="C601">
        <v>3934.8425368489779</v>
      </c>
    </row>
    <row r="602" spans="1:3">
      <c r="A602" s="22" t="s">
        <v>169</v>
      </c>
      <c r="B602">
        <v>2008</v>
      </c>
      <c r="C602">
        <v>4170.7329140637648</v>
      </c>
    </row>
    <row r="603" spans="1:3">
      <c r="A603" s="22" t="s">
        <v>169</v>
      </c>
      <c r="B603">
        <v>2009</v>
      </c>
      <c r="C603">
        <v>4420.9740111990004</v>
      </c>
    </row>
    <row r="604" spans="1:3">
      <c r="A604" s="22" t="s">
        <v>169</v>
      </c>
      <c r="B604">
        <v>2010</v>
      </c>
      <c r="C604">
        <v>4703.2048306680836</v>
      </c>
    </row>
    <row r="605" spans="1:3">
      <c r="A605" s="22" t="s">
        <v>169</v>
      </c>
      <c r="B605">
        <v>2011</v>
      </c>
      <c r="C605">
        <v>4922.7023446402754</v>
      </c>
    </row>
    <row r="606" spans="1:3">
      <c r="A606" s="22" t="s">
        <v>169</v>
      </c>
      <c r="B606">
        <v>2012</v>
      </c>
      <c r="C606">
        <v>4982.9453987823554</v>
      </c>
    </row>
    <row r="607" spans="1:3">
      <c r="A607" s="22" t="s">
        <v>169</v>
      </c>
      <c r="B607">
        <v>2013</v>
      </c>
      <c r="C607">
        <v>5225.1729343222523</v>
      </c>
    </row>
    <row r="608" spans="1:3">
      <c r="A608" s="22" t="s">
        <v>169</v>
      </c>
      <c r="B608">
        <v>2014</v>
      </c>
      <c r="C608">
        <v>5507.169494541442</v>
      </c>
    </row>
    <row r="609" spans="1:3">
      <c r="A609" s="22" t="s">
        <v>169</v>
      </c>
      <c r="B609">
        <v>2015</v>
      </c>
      <c r="C609">
        <v>5426.3327873229364</v>
      </c>
    </row>
    <row r="610" spans="1:3">
      <c r="A610" s="22" t="s">
        <v>169</v>
      </c>
      <c r="B610">
        <v>2016</v>
      </c>
      <c r="C610">
        <v>5234.6791269107134</v>
      </c>
    </row>
    <row r="611" spans="1:3">
      <c r="A611" s="22" t="s">
        <v>169</v>
      </c>
      <c r="B611">
        <v>2017</v>
      </c>
      <c r="C611">
        <v>5190.3561266883617</v>
      </c>
    </row>
    <row r="612" spans="1:3">
      <c r="A612" s="22" t="s">
        <v>169</v>
      </c>
      <c r="B612">
        <v>2018</v>
      </c>
      <c r="C612">
        <v>5278.8483947005479</v>
      </c>
    </row>
    <row r="613" spans="1:3">
      <c r="A613" s="22" t="s">
        <v>169</v>
      </c>
      <c r="B613">
        <v>2019</v>
      </c>
      <c r="C613">
        <v>5352.6794230310807</v>
      </c>
    </row>
    <row r="614" spans="1:3">
      <c r="A614" s="22" t="s">
        <v>170</v>
      </c>
      <c r="B614">
        <v>2002</v>
      </c>
      <c r="C614">
        <v>757.35605004166882</v>
      </c>
    </row>
    <row r="615" spans="1:3">
      <c r="A615" s="22" t="s">
        <v>170</v>
      </c>
      <c r="B615">
        <v>2003</v>
      </c>
      <c r="C615">
        <v>776.42376301095578</v>
      </c>
    </row>
    <row r="616" spans="1:3">
      <c r="A616" s="22" t="s">
        <v>170</v>
      </c>
      <c r="B616">
        <v>2004</v>
      </c>
      <c r="C616">
        <v>844.53466399854176</v>
      </c>
    </row>
    <row r="617" spans="1:3">
      <c r="A617" s="22" t="s">
        <v>170</v>
      </c>
      <c r="B617">
        <v>2005</v>
      </c>
      <c r="C617">
        <v>935.30042271399134</v>
      </c>
    </row>
    <row r="618" spans="1:3">
      <c r="A618" s="22" t="s">
        <v>170</v>
      </c>
      <c r="B618">
        <v>2006</v>
      </c>
      <c r="C618">
        <v>1028.8765405454239</v>
      </c>
    </row>
    <row r="619" spans="1:3">
      <c r="A619" s="22" t="s">
        <v>170</v>
      </c>
      <c r="B619">
        <v>2007</v>
      </c>
      <c r="C619">
        <v>1108.907730416403</v>
      </c>
    </row>
    <row r="620" spans="1:3">
      <c r="A620" s="22" t="s">
        <v>170</v>
      </c>
      <c r="B620">
        <v>2008</v>
      </c>
      <c r="C620">
        <v>1223.56616194506</v>
      </c>
    </row>
    <row r="621" spans="1:3">
      <c r="A621" s="22" t="s">
        <v>170</v>
      </c>
      <c r="B621">
        <v>2009</v>
      </c>
      <c r="C621">
        <v>1275.349962991711</v>
      </c>
    </row>
    <row r="622" spans="1:3">
      <c r="A622" s="22" t="s">
        <v>170</v>
      </c>
      <c r="B622">
        <v>2010</v>
      </c>
      <c r="C622">
        <v>1349.452093687479</v>
      </c>
    </row>
    <row r="623" spans="1:3">
      <c r="A623" s="22" t="s">
        <v>170</v>
      </c>
      <c r="B623">
        <v>2011</v>
      </c>
      <c r="C623">
        <v>1450.579477647907</v>
      </c>
    </row>
    <row r="624" spans="1:3">
      <c r="A624" s="22" t="s">
        <v>170</v>
      </c>
      <c r="B624">
        <v>2012</v>
      </c>
      <c r="C624">
        <v>1488.6697070257931</v>
      </c>
    </row>
    <row r="625" spans="1:3">
      <c r="A625" s="22" t="s">
        <v>170</v>
      </c>
      <c r="B625">
        <v>2013</v>
      </c>
      <c r="C625">
        <v>1543.2734001759391</v>
      </c>
    </row>
    <row r="626" spans="1:3">
      <c r="A626" s="22" t="s">
        <v>170</v>
      </c>
      <c r="B626">
        <v>2014</v>
      </c>
      <c r="C626">
        <v>1706.6729870341981</v>
      </c>
    </row>
    <row r="627" spans="1:3">
      <c r="A627" s="22" t="s">
        <v>170</v>
      </c>
      <c r="B627">
        <v>2015</v>
      </c>
      <c r="C627">
        <v>1804.549952342232</v>
      </c>
    </row>
    <row r="628" spans="1:3">
      <c r="A628" s="22" t="s">
        <v>170</v>
      </c>
      <c r="B628">
        <v>2016</v>
      </c>
      <c r="C628">
        <v>1882.3723800437119</v>
      </c>
    </row>
    <row r="629" spans="1:3">
      <c r="A629" s="22" t="s">
        <v>170</v>
      </c>
      <c r="B629">
        <v>2017</v>
      </c>
      <c r="C629">
        <v>1975.2486611327549</v>
      </c>
    </row>
    <row r="630" spans="1:3">
      <c r="A630" s="22" t="s">
        <v>170</v>
      </c>
      <c r="B630">
        <v>2018</v>
      </c>
      <c r="C630">
        <v>2138.8996987304558</v>
      </c>
    </row>
    <row r="631" spans="1:3">
      <c r="A631" s="22" t="s">
        <v>170</v>
      </c>
      <c r="B631">
        <v>2019</v>
      </c>
      <c r="C631">
        <v>2321.7185897900322</v>
      </c>
    </row>
    <row r="632" spans="1:3">
      <c r="A632" s="22" t="s">
        <v>171</v>
      </c>
      <c r="B632">
        <v>2002</v>
      </c>
      <c r="C632">
        <v>1880.474379997406</v>
      </c>
    </row>
    <row r="633" spans="1:3">
      <c r="A633" s="22" t="s">
        <v>171</v>
      </c>
      <c r="B633">
        <v>2003</v>
      </c>
      <c r="C633">
        <v>2001.1993130134711</v>
      </c>
    </row>
    <row r="634" spans="1:3">
      <c r="A634" s="22" t="s">
        <v>171</v>
      </c>
      <c r="B634">
        <v>2004</v>
      </c>
      <c r="C634">
        <v>2087.597207078295</v>
      </c>
    </row>
    <row r="635" spans="1:3">
      <c r="A635" s="22" t="s">
        <v>171</v>
      </c>
      <c r="B635">
        <v>2005</v>
      </c>
      <c r="C635">
        <v>2250.6334363544888</v>
      </c>
    </row>
    <row r="636" spans="1:3">
      <c r="A636" s="22" t="s">
        <v>171</v>
      </c>
      <c r="B636">
        <v>2006</v>
      </c>
      <c r="C636">
        <v>2464.320944041292</v>
      </c>
    </row>
    <row r="637" spans="1:3">
      <c r="A637" s="22" t="s">
        <v>171</v>
      </c>
      <c r="B637">
        <v>2007</v>
      </c>
      <c r="C637">
        <v>2540.2476010625078</v>
      </c>
    </row>
    <row r="638" spans="1:3">
      <c r="A638" s="22" t="s">
        <v>171</v>
      </c>
      <c r="B638">
        <v>2008</v>
      </c>
      <c r="C638">
        <v>2722.6566138672338</v>
      </c>
    </row>
    <row r="639" spans="1:3">
      <c r="A639" s="22" t="s">
        <v>171</v>
      </c>
      <c r="B639">
        <v>2009</v>
      </c>
      <c r="C639">
        <v>2734.0053919294</v>
      </c>
    </row>
    <row r="640" spans="1:3">
      <c r="A640" s="22" t="s">
        <v>171</v>
      </c>
      <c r="B640">
        <v>2010</v>
      </c>
      <c r="C640">
        <v>2876.8752345507201</v>
      </c>
    </row>
    <row r="641" spans="1:3">
      <c r="A641" s="22" t="s">
        <v>171</v>
      </c>
      <c r="B641">
        <v>2011</v>
      </c>
      <c r="C641">
        <v>2997.201273721395</v>
      </c>
    </row>
    <row r="642" spans="1:3">
      <c r="A642" s="22" t="s">
        <v>171</v>
      </c>
      <c r="B642">
        <v>2012</v>
      </c>
      <c r="C642">
        <v>2954.7359967832499</v>
      </c>
    </row>
    <row r="643" spans="1:3">
      <c r="A643" s="22" t="s">
        <v>171</v>
      </c>
      <c r="B643">
        <v>2013</v>
      </c>
      <c r="C643">
        <v>3319.075329955901</v>
      </c>
    </row>
    <row r="644" spans="1:3">
      <c r="A644" s="22" t="s">
        <v>171</v>
      </c>
      <c r="B644">
        <v>2014</v>
      </c>
      <c r="C644">
        <v>3817.1903159276321</v>
      </c>
    </row>
    <row r="645" spans="1:3">
      <c r="A645" s="22" t="s">
        <v>171</v>
      </c>
      <c r="B645">
        <v>2015</v>
      </c>
      <c r="C645">
        <v>3837.492528207988</v>
      </c>
    </row>
    <row r="646" spans="1:3">
      <c r="A646" s="22" t="s">
        <v>171</v>
      </c>
      <c r="B646">
        <v>2016</v>
      </c>
      <c r="C646">
        <v>3889.5275179797268</v>
      </c>
    </row>
    <row r="647" spans="1:3">
      <c r="A647" s="22" t="s">
        <v>171</v>
      </c>
      <c r="B647">
        <v>2017</v>
      </c>
      <c r="C647">
        <v>3952.9453940345579</v>
      </c>
    </row>
    <row r="648" spans="1:3">
      <c r="A648" s="22" t="s">
        <v>171</v>
      </c>
      <c r="B648">
        <v>2018</v>
      </c>
      <c r="C648">
        <v>4089.1566655611532</v>
      </c>
    </row>
    <row r="649" spans="1:3">
      <c r="A649" s="22" t="s">
        <v>171</v>
      </c>
      <c r="B649">
        <v>2019</v>
      </c>
      <c r="C649">
        <v>4174.7272724355262</v>
      </c>
    </row>
    <row r="650" spans="1:3">
      <c r="A650" s="22" t="s">
        <v>172</v>
      </c>
      <c r="B650">
        <v>2002</v>
      </c>
      <c r="C650">
        <v>2064.229522311467</v>
      </c>
    </row>
    <row r="651" spans="1:3">
      <c r="A651" s="22" t="s">
        <v>172</v>
      </c>
      <c r="B651">
        <v>2003</v>
      </c>
      <c r="C651">
        <v>2165.8894195929629</v>
      </c>
    </row>
    <row r="652" spans="1:3">
      <c r="A652" s="22" t="s">
        <v>172</v>
      </c>
      <c r="B652">
        <v>2004</v>
      </c>
      <c r="C652">
        <v>2269.6412652556151</v>
      </c>
    </row>
    <row r="653" spans="1:3">
      <c r="A653" s="22" t="s">
        <v>172</v>
      </c>
      <c r="B653">
        <v>2005</v>
      </c>
      <c r="C653">
        <v>2379.5703388386869</v>
      </c>
    </row>
    <row r="654" spans="1:3">
      <c r="A654" s="22" t="s">
        <v>172</v>
      </c>
      <c r="B654">
        <v>2006</v>
      </c>
      <c r="C654">
        <v>2444.3303350741799</v>
      </c>
    </row>
    <row r="655" spans="1:3">
      <c r="A655" s="22" t="s">
        <v>172</v>
      </c>
      <c r="B655">
        <v>2007</v>
      </c>
      <c r="C655">
        <v>2513.6395434739379</v>
      </c>
    </row>
    <row r="656" spans="1:3">
      <c r="A656" s="22" t="s">
        <v>172</v>
      </c>
      <c r="B656">
        <v>2008</v>
      </c>
      <c r="C656">
        <v>2587.1174809923659</v>
      </c>
    </row>
    <row r="657" spans="1:3">
      <c r="A657" s="22" t="s">
        <v>172</v>
      </c>
      <c r="B657">
        <v>2009</v>
      </c>
      <c r="C657">
        <v>2606.8382335873348</v>
      </c>
    </row>
    <row r="658" spans="1:3">
      <c r="A658" s="22" t="s">
        <v>172</v>
      </c>
      <c r="B658">
        <v>2010</v>
      </c>
      <c r="C658">
        <v>2652.8607918900539</v>
      </c>
    </row>
    <row r="659" spans="1:3">
      <c r="A659" s="22" t="s">
        <v>172</v>
      </c>
      <c r="B659">
        <v>2011</v>
      </c>
      <c r="C659">
        <v>2669.517085963927</v>
      </c>
    </row>
    <row r="660" spans="1:3">
      <c r="A660" s="22" t="s">
        <v>172</v>
      </c>
      <c r="B660">
        <v>2012</v>
      </c>
      <c r="C660">
        <v>2739.4190004365569</v>
      </c>
    </row>
    <row r="661" spans="1:3">
      <c r="A661" s="22" t="s">
        <v>172</v>
      </c>
      <c r="B661">
        <v>2013</v>
      </c>
      <c r="C661">
        <v>2742.4207361136801</v>
      </c>
    </row>
    <row r="662" spans="1:3">
      <c r="A662" s="22" t="s">
        <v>172</v>
      </c>
      <c r="B662">
        <v>2014</v>
      </c>
      <c r="C662">
        <v>2830.697308803547</v>
      </c>
    </row>
    <row r="663" spans="1:3">
      <c r="A663" s="22" t="s">
        <v>172</v>
      </c>
      <c r="B663">
        <v>2015</v>
      </c>
      <c r="C663">
        <v>2971.3468169974822</v>
      </c>
    </row>
    <row r="664" spans="1:3">
      <c r="A664" s="22" t="s">
        <v>172</v>
      </c>
      <c r="B664">
        <v>2016</v>
      </c>
      <c r="C664">
        <v>3075.937351415243</v>
      </c>
    </row>
    <row r="665" spans="1:3">
      <c r="A665" s="22" t="s">
        <v>172</v>
      </c>
      <c r="B665">
        <v>2017</v>
      </c>
      <c r="C665">
        <v>3203.906368117689</v>
      </c>
    </row>
    <row r="666" spans="1:3">
      <c r="A666" s="22" t="s">
        <v>172</v>
      </c>
      <c r="B666">
        <v>2018</v>
      </c>
      <c r="C666">
        <v>3388.946311302082</v>
      </c>
    </row>
    <row r="667" spans="1:3">
      <c r="A667" s="22" t="s">
        <v>172</v>
      </c>
      <c r="B667">
        <v>2019</v>
      </c>
      <c r="C667">
        <v>3503.6175482752028</v>
      </c>
    </row>
    <row r="668" spans="1:3">
      <c r="A668" s="22" t="s">
        <v>173</v>
      </c>
      <c r="B668">
        <v>2002</v>
      </c>
      <c r="C668">
        <v>14200.58519113518</v>
      </c>
    </row>
    <row r="669" spans="1:3">
      <c r="A669" s="22" t="s">
        <v>173</v>
      </c>
      <c r="B669">
        <v>2003</v>
      </c>
      <c r="C669">
        <v>13767.677063241141</v>
      </c>
    </row>
    <row r="670" spans="1:3">
      <c r="A670" s="22" t="s">
        <v>173</v>
      </c>
      <c r="B670">
        <v>2004</v>
      </c>
      <c r="C670">
        <v>13786.28654278188</v>
      </c>
    </row>
    <row r="671" spans="1:3">
      <c r="A671" s="22" t="s">
        <v>173</v>
      </c>
      <c r="B671">
        <v>2005</v>
      </c>
      <c r="C671">
        <v>15424.327400040431</v>
      </c>
    </row>
    <row r="672" spans="1:3">
      <c r="A672" s="22" t="s">
        <v>173</v>
      </c>
      <c r="B672">
        <v>2006</v>
      </c>
      <c r="C672">
        <v>17027.844174400921</v>
      </c>
    </row>
    <row r="673" spans="1:3">
      <c r="A673" s="22" t="s">
        <v>173</v>
      </c>
      <c r="B673">
        <v>2007</v>
      </c>
      <c r="C673">
        <v>19209.158337297431</v>
      </c>
    </row>
    <row r="674" spans="1:3">
      <c r="A674" s="22" t="s">
        <v>173</v>
      </c>
      <c r="B674">
        <v>2008</v>
      </c>
      <c r="C674">
        <v>18738.61103737251</v>
      </c>
    </row>
    <row r="675" spans="1:3">
      <c r="A675" s="22" t="s">
        <v>173</v>
      </c>
      <c r="B675">
        <v>2009</v>
      </c>
      <c r="C675">
        <v>18599.62547468827</v>
      </c>
    </row>
    <row r="676" spans="1:3">
      <c r="A676" s="22" t="s">
        <v>173</v>
      </c>
      <c r="B676">
        <v>2010</v>
      </c>
      <c r="C676">
        <v>19387.862527170219</v>
      </c>
    </row>
    <row r="677" spans="1:3">
      <c r="A677" s="22" t="s">
        <v>173</v>
      </c>
      <c r="B677">
        <v>2011</v>
      </c>
      <c r="C677">
        <v>21922.739531263629</v>
      </c>
    </row>
    <row r="678" spans="1:3">
      <c r="A678" s="22" t="s">
        <v>173</v>
      </c>
      <c r="B678">
        <v>2012</v>
      </c>
      <c r="C678">
        <v>21565.037998284199</v>
      </c>
    </row>
    <row r="679" spans="1:3">
      <c r="A679" s="22" t="s">
        <v>173</v>
      </c>
      <c r="B679">
        <v>2013</v>
      </c>
      <c r="C679">
        <v>22369.391216976761</v>
      </c>
    </row>
    <row r="680" spans="1:3">
      <c r="A680" s="22" t="s">
        <v>173</v>
      </c>
      <c r="B680">
        <v>2014</v>
      </c>
      <c r="C680">
        <v>23889.783798823471</v>
      </c>
    </row>
    <row r="681" spans="1:3">
      <c r="A681" s="22" t="s">
        <v>173</v>
      </c>
      <c r="B681">
        <v>2015</v>
      </c>
      <c r="C681">
        <v>24067.194626536289</v>
      </c>
    </row>
    <row r="682" spans="1:3">
      <c r="A682" s="22" t="s">
        <v>173</v>
      </c>
      <c r="B682">
        <v>2016</v>
      </c>
      <c r="C682">
        <v>25681.312707755598</v>
      </c>
    </row>
    <row r="683" spans="1:3">
      <c r="A683" s="22" t="s">
        <v>173</v>
      </c>
      <c r="B683">
        <v>2017</v>
      </c>
      <c r="C683">
        <v>27309.762112865232</v>
      </c>
    </row>
    <row r="684" spans="1:3">
      <c r="A684" s="22" t="s">
        <v>173</v>
      </c>
      <c r="B684">
        <v>2018</v>
      </c>
      <c r="C684">
        <v>28190.47687382537</v>
      </c>
    </row>
    <row r="685" spans="1:3">
      <c r="A685" s="22" t="s">
        <v>173</v>
      </c>
      <c r="B685">
        <v>2019</v>
      </c>
      <c r="C685">
        <v>28778.791442318081</v>
      </c>
    </row>
    <row r="686" spans="1:3">
      <c r="A686" s="22" t="s">
        <v>174</v>
      </c>
      <c r="B686">
        <v>2002</v>
      </c>
      <c r="C686">
        <v>786.36990194351768</v>
      </c>
    </row>
    <row r="687" spans="1:3">
      <c r="A687" s="22" t="s">
        <v>174</v>
      </c>
      <c r="B687">
        <v>2003</v>
      </c>
      <c r="C687">
        <v>835.95717708528912</v>
      </c>
    </row>
    <row r="688" spans="1:3">
      <c r="A688" s="22" t="s">
        <v>174</v>
      </c>
      <c r="B688">
        <v>2004</v>
      </c>
      <c r="C688">
        <v>875.87911373550514</v>
      </c>
    </row>
    <row r="689" spans="1:3">
      <c r="A689" s="22" t="s">
        <v>174</v>
      </c>
      <c r="B689">
        <v>2005</v>
      </c>
      <c r="C689">
        <v>908.46905773706681</v>
      </c>
    </row>
    <row r="690" spans="1:3">
      <c r="A690" s="22" t="s">
        <v>174</v>
      </c>
      <c r="B690">
        <v>2006</v>
      </c>
      <c r="C690">
        <v>944.76896764381388</v>
      </c>
    </row>
    <row r="691" spans="1:3">
      <c r="A691" s="22" t="s">
        <v>174</v>
      </c>
      <c r="B691">
        <v>2007</v>
      </c>
      <c r="C691">
        <v>1020.2501988397941</v>
      </c>
    </row>
    <row r="692" spans="1:3">
      <c r="A692" s="22" t="s">
        <v>174</v>
      </c>
      <c r="B692">
        <v>2008</v>
      </c>
      <c r="C692">
        <v>1070.513474197066</v>
      </c>
    </row>
    <row r="693" spans="1:3">
      <c r="A693" s="22" t="s">
        <v>174</v>
      </c>
      <c r="B693">
        <v>2009</v>
      </c>
      <c r="C693">
        <v>1088.3742921093781</v>
      </c>
    </row>
    <row r="694" spans="1:3">
      <c r="A694" s="22" t="s">
        <v>174</v>
      </c>
      <c r="B694">
        <v>2010</v>
      </c>
      <c r="C694">
        <v>1134.08820259398</v>
      </c>
    </row>
    <row r="695" spans="1:3">
      <c r="A695" s="22" t="s">
        <v>174</v>
      </c>
      <c r="B695">
        <v>2011</v>
      </c>
      <c r="C695">
        <v>1203.210638257365</v>
      </c>
    </row>
    <row r="696" spans="1:3">
      <c r="A696" s="22" t="s">
        <v>174</v>
      </c>
      <c r="B696">
        <v>2012</v>
      </c>
      <c r="C696">
        <v>1405.5733774667631</v>
      </c>
    </row>
    <row r="697" spans="1:3">
      <c r="A697" s="22" t="s">
        <v>174</v>
      </c>
      <c r="B697">
        <v>2013</v>
      </c>
      <c r="C697">
        <v>1746.5557373903739</v>
      </c>
    </row>
    <row r="698" spans="1:3">
      <c r="A698" s="22" t="s">
        <v>174</v>
      </c>
      <c r="B698">
        <v>2014</v>
      </c>
      <c r="C698">
        <v>1787.646837026982</v>
      </c>
    </row>
    <row r="699" spans="1:3">
      <c r="A699" s="22" t="s">
        <v>174</v>
      </c>
      <c r="B699">
        <v>2015</v>
      </c>
      <c r="C699">
        <v>1586.689754086658</v>
      </c>
    </row>
    <row r="700" spans="1:3">
      <c r="A700" s="22" t="s">
        <v>174</v>
      </c>
      <c r="B700">
        <v>2016</v>
      </c>
      <c r="C700">
        <v>1596.618799425534</v>
      </c>
    </row>
    <row r="701" spans="1:3">
      <c r="A701" s="22" t="s">
        <v>174</v>
      </c>
      <c r="B701">
        <v>2017</v>
      </c>
      <c r="C701">
        <v>1633.7307377959919</v>
      </c>
    </row>
    <row r="702" spans="1:3">
      <c r="A702" s="22" t="s">
        <v>174</v>
      </c>
      <c r="B702">
        <v>2018</v>
      </c>
      <c r="C702">
        <v>1694.32647288051</v>
      </c>
    </row>
    <row r="703" spans="1:3">
      <c r="A703" s="22" t="s">
        <v>174</v>
      </c>
      <c r="B703">
        <v>2019</v>
      </c>
      <c r="C703">
        <v>1777.303892833037</v>
      </c>
    </row>
    <row r="704" spans="1:3">
      <c r="A704" s="22" t="s">
        <v>175</v>
      </c>
      <c r="B704">
        <v>2002</v>
      </c>
      <c r="C704">
        <v>0</v>
      </c>
    </row>
    <row r="705" spans="1:3">
      <c r="A705" s="22" t="s">
        <v>175</v>
      </c>
      <c r="B705">
        <v>2003</v>
      </c>
      <c r="C705">
        <v>0</v>
      </c>
    </row>
    <row r="706" spans="1:3">
      <c r="A706" s="22" t="s">
        <v>175</v>
      </c>
      <c r="B706">
        <v>2004</v>
      </c>
      <c r="C706">
        <v>0</v>
      </c>
    </row>
    <row r="707" spans="1:3">
      <c r="A707" s="22" t="s">
        <v>175</v>
      </c>
      <c r="B707">
        <v>2005</v>
      </c>
      <c r="C707">
        <v>0</v>
      </c>
    </row>
    <row r="708" spans="1:3">
      <c r="A708" s="22" t="s">
        <v>175</v>
      </c>
      <c r="B708">
        <v>2006</v>
      </c>
      <c r="C708">
        <v>0</v>
      </c>
    </row>
    <row r="709" spans="1:3">
      <c r="A709" s="22" t="s">
        <v>175</v>
      </c>
      <c r="B709">
        <v>2007</v>
      </c>
      <c r="C709">
        <v>0</v>
      </c>
    </row>
    <row r="710" spans="1:3">
      <c r="A710" s="22" t="s">
        <v>175</v>
      </c>
      <c r="B710">
        <v>2008</v>
      </c>
      <c r="C710">
        <v>0</v>
      </c>
    </row>
    <row r="711" spans="1:3">
      <c r="A711" s="22" t="s">
        <v>175</v>
      </c>
      <c r="B711">
        <v>2009</v>
      </c>
      <c r="C711">
        <v>0</v>
      </c>
    </row>
    <row r="712" spans="1:3">
      <c r="A712" s="22" t="s">
        <v>175</v>
      </c>
      <c r="B712">
        <v>2010</v>
      </c>
      <c r="C712">
        <v>0</v>
      </c>
    </row>
    <row r="713" spans="1:3">
      <c r="A713" s="22" t="s">
        <v>175</v>
      </c>
      <c r="B713">
        <v>2011</v>
      </c>
      <c r="C713">
        <v>0</v>
      </c>
    </row>
    <row r="714" spans="1:3">
      <c r="A714" s="22" t="s">
        <v>175</v>
      </c>
      <c r="B714">
        <v>2012</v>
      </c>
      <c r="C714">
        <v>0</v>
      </c>
    </row>
    <row r="715" spans="1:3">
      <c r="A715" s="22" t="s">
        <v>175</v>
      </c>
      <c r="B715">
        <v>2013</v>
      </c>
      <c r="C715">
        <v>811.03574687686569</v>
      </c>
    </row>
    <row r="716" spans="1:3">
      <c r="A716" s="22" t="s">
        <v>175</v>
      </c>
      <c r="B716">
        <v>2014</v>
      </c>
      <c r="C716">
        <v>931.0427211406103</v>
      </c>
    </row>
    <row r="717" spans="1:3">
      <c r="A717" s="22" t="s">
        <v>175</v>
      </c>
      <c r="B717">
        <v>2015</v>
      </c>
      <c r="C717">
        <v>1082.885878945146</v>
      </c>
    </row>
    <row r="718" spans="1:3">
      <c r="A718" s="22" t="s">
        <v>175</v>
      </c>
      <c r="B718">
        <v>2016</v>
      </c>
      <c r="C718">
        <v>1135.5429981758309</v>
      </c>
    </row>
    <row r="719" spans="1:3">
      <c r="A719" s="22" t="s">
        <v>175</v>
      </c>
      <c r="B719">
        <v>2017</v>
      </c>
      <c r="C719">
        <v>1079.1124426825841</v>
      </c>
    </row>
    <row r="720" spans="1:3">
      <c r="A720" s="22" t="s">
        <v>175</v>
      </c>
      <c r="B720">
        <v>2018</v>
      </c>
      <c r="C720">
        <v>1156.651301601612</v>
      </c>
    </row>
    <row r="721" spans="1:3">
      <c r="A721" s="22" t="s">
        <v>175</v>
      </c>
      <c r="B721">
        <v>2019</v>
      </c>
      <c r="C721">
        <v>1236.6258050774561</v>
      </c>
    </row>
    <row r="722" spans="1:3">
      <c r="A722" s="22" t="s">
        <v>176</v>
      </c>
      <c r="B722">
        <v>2002</v>
      </c>
      <c r="C722">
        <v>9154.8915188529954</v>
      </c>
    </row>
    <row r="723" spans="1:3">
      <c r="A723" s="22" t="s">
        <v>176</v>
      </c>
      <c r="B723">
        <v>2003</v>
      </c>
      <c r="C723">
        <v>9483.1323464642774</v>
      </c>
    </row>
    <row r="724" spans="1:3">
      <c r="A724" s="22" t="s">
        <v>176</v>
      </c>
      <c r="B724">
        <v>2004</v>
      </c>
      <c r="C724">
        <v>10058.74098534644</v>
      </c>
    </row>
    <row r="725" spans="1:3">
      <c r="A725" s="22" t="s">
        <v>176</v>
      </c>
      <c r="B725">
        <v>2005</v>
      </c>
      <c r="C725">
        <v>10785.083312662569</v>
      </c>
    </row>
    <row r="726" spans="1:3">
      <c r="A726" s="22" t="s">
        <v>176</v>
      </c>
      <c r="B726">
        <v>2006</v>
      </c>
      <c r="C726">
        <v>11586.784593506631</v>
      </c>
    </row>
    <row r="727" spans="1:3">
      <c r="A727" s="22" t="s">
        <v>176</v>
      </c>
      <c r="B727">
        <v>2007</v>
      </c>
      <c r="C727">
        <v>12374.970145263411</v>
      </c>
    </row>
    <row r="728" spans="1:3">
      <c r="A728" s="22" t="s">
        <v>176</v>
      </c>
      <c r="B728">
        <v>2008</v>
      </c>
      <c r="C728">
        <v>12845.726180337009</v>
      </c>
    </row>
    <row r="729" spans="1:3">
      <c r="A729" s="22" t="s">
        <v>176</v>
      </c>
      <c r="B729">
        <v>2009</v>
      </c>
      <c r="C729">
        <v>12568.453603784021</v>
      </c>
    </row>
    <row r="730" spans="1:3">
      <c r="A730" s="22" t="s">
        <v>176</v>
      </c>
      <c r="B730">
        <v>2010</v>
      </c>
      <c r="C730">
        <v>12912.125030239211</v>
      </c>
    </row>
    <row r="731" spans="1:3">
      <c r="A731" s="22" t="s">
        <v>176</v>
      </c>
      <c r="B731">
        <v>2011</v>
      </c>
      <c r="C731">
        <v>13393.766885231649</v>
      </c>
    </row>
    <row r="732" spans="1:3">
      <c r="A732" s="22" t="s">
        <v>176</v>
      </c>
      <c r="B732">
        <v>2012</v>
      </c>
      <c r="C732">
        <v>13215.70867913941</v>
      </c>
    </row>
    <row r="733" spans="1:3">
      <c r="A733" s="22" t="s">
        <v>176</v>
      </c>
      <c r="B733">
        <v>2013</v>
      </c>
      <c r="C733">
        <v>13606.94289552075</v>
      </c>
    </row>
    <row r="734" spans="1:3">
      <c r="A734" s="22" t="s">
        <v>176</v>
      </c>
      <c r="B734">
        <v>2014</v>
      </c>
      <c r="C734">
        <v>13602.102642917969</v>
      </c>
    </row>
    <row r="735" spans="1:3">
      <c r="A735" s="22" t="s">
        <v>176</v>
      </c>
      <c r="B735">
        <v>2015</v>
      </c>
      <c r="C735">
        <v>13701.94538950809</v>
      </c>
    </row>
    <row r="736" spans="1:3">
      <c r="A736" s="22" t="s">
        <v>176</v>
      </c>
      <c r="B736">
        <v>2016</v>
      </c>
      <c r="C736">
        <v>13748.461415825661</v>
      </c>
    </row>
    <row r="737" spans="1:3">
      <c r="A737" s="22" t="s">
        <v>176</v>
      </c>
      <c r="B737">
        <v>2017</v>
      </c>
      <c r="C737">
        <v>13860.27016647086</v>
      </c>
    </row>
    <row r="738" spans="1:3">
      <c r="A738" s="22" t="s">
        <v>176</v>
      </c>
      <c r="B738">
        <v>2018</v>
      </c>
      <c r="C738">
        <v>14209.093833331501</v>
      </c>
    </row>
    <row r="739" spans="1:3">
      <c r="A739" s="22" t="s">
        <v>176</v>
      </c>
      <c r="B739">
        <v>2019</v>
      </c>
      <c r="C739">
        <v>14289.760003066929</v>
      </c>
    </row>
    <row r="740" spans="1:3">
      <c r="A740" s="22" t="s">
        <v>177</v>
      </c>
      <c r="B740">
        <v>2002</v>
      </c>
      <c r="C740">
        <v>0</v>
      </c>
    </row>
    <row r="741" spans="1:3">
      <c r="A741" s="22" t="s">
        <v>177</v>
      </c>
      <c r="B741">
        <v>2003</v>
      </c>
      <c r="C741">
        <v>0</v>
      </c>
    </row>
    <row r="742" spans="1:3">
      <c r="A742" s="22" t="s">
        <v>177</v>
      </c>
      <c r="B742">
        <v>2004</v>
      </c>
      <c r="C742">
        <v>0</v>
      </c>
    </row>
    <row r="743" spans="1:3">
      <c r="A743" s="22" t="s">
        <v>177</v>
      </c>
      <c r="B743">
        <v>2005</v>
      </c>
      <c r="C743">
        <v>0</v>
      </c>
    </row>
    <row r="744" spans="1:3">
      <c r="A744" s="22" t="s">
        <v>177</v>
      </c>
      <c r="B744">
        <v>2006</v>
      </c>
      <c r="C744">
        <v>0</v>
      </c>
    </row>
    <row r="745" spans="1:3">
      <c r="A745" s="22" t="s">
        <v>177</v>
      </c>
      <c r="B745">
        <v>2007</v>
      </c>
      <c r="C745">
        <v>0</v>
      </c>
    </row>
    <row r="746" spans="1:3">
      <c r="A746" s="22" t="s">
        <v>177</v>
      </c>
      <c r="B746">
        <v>2008</v>
      </c>
      <c r="C746">
        <v>2910.5425432756788</v>
      </c>
    </row>
    <row r="747" spans="1:3">
      <c r="A747" s="22" t="s">
        <v>177</v>
      </c>
      <c r="B747">
        <v>2009</v>
      </c>
      <c r="C747">
        <v>2944.0096093810039</v>
      </c>
    </row>
    <row r="748" spans="1:3">
      <c r="A748" s="22" t="s">
        <v>177</v>
      </c>
      <c r="B748">
        <v>2010</v>
      </c>
      <c r="C748">
        <v>3020.9480051373371</v>
      </c>
    </row>
    <row r="749" spans="1:3">
      <c r="A749" s="22" t="s">
        <v>177</v>
      </c>
      <c r="B749">
        <v>2011</v>
      </c>
      <c r="C749">
        <v>2844.516996424923</v>
      </c>
    </row>
    <row r="750" spans="1:3">
      <c r="A750" s="22" t="s">
        <v>177</v>
      </c>
      <c r="B750">
        <v>2012</v>
      </c>
      <c r="C750">
        <v>1519.1423135910379</v>
      </c>
    </row>
    <row r="751" spans="1:3">
      <c r="A751" s="22" t="s">
        <v>177</v>
      </c>
      <c r="B751">
        <v>2013</v>
      </c>
      <c r="C751">
        <v>2099.2368588466411</v>
      </c>
    </row>
    <row r="752" spans="1:3">
      <c r="A752" s="22" t="s">
        <v>177</v>
      </c>
      <c r="B752">
        <v>2014</v>
      </c>
      <c r="C752">
        <v>1495.509754144342</v>
      </c>
    </row>
    <row r="753" spans="1:3">
      <c r="A753" s="22" t="s">
        <v>177</v>
      </c>
      <c r="B753">
        <v>2015</v>
      </c>
      <c r="C753">
        <v>1234.725575648951</v>
      </c>
    </row>
    <row r="754" spans="1:3">
      <c r="A754" s="22" t="s">
        <v>177</v>
      </c>
      <c r="B754">
        <v>2016</v>
      </c>
      <c r="C754">
        <v>0</v>
      </c>
    </row>
    <row r="755" spans="1:3">
      <c r="A755" s="22" t="s">
        <v>177</v>
      </c>
      <c r="B755">
        <v>2017</v>
      </c>
      <c r="C755">
        <v>0</v>
      </c>
    </row>
    <row r="756" spans="1:3">
      <c r="A756" s="22" t="s">
        <v>177</v>
      </c>
      <c r="B756">
        <v>2018</v>
      </c>
      <c r="C756">
        <v>0</v>
      </c>
    </row>
    <row r="757" spans="1:3">
      <c r="A757" s="22" t="s">
        <v>177</v>
      </c>
      <c r="B757">
        <v>2019</v>
      </c>
      <c r="C757">
        <v>0</v>
      </c>
    </row>
    <row r="758" spans="1:3">
      <c r="A758" s="22" t="s">
        <v>178</v>
      </c>
      <c r="B758">
        <v>2002</v>
      </c>
      <c r="C758">
        <v>2935.65946277374</v>
      </c>
    </row>
    <row r="759" spans="1:3">
      <c r="A759" s="22" t="s">
        <v>178</v>
      </c>
      <c r="B759">
        <v>2003</v>
      </c>
      <c r="C759">
        <v>3090.6240714454102</v>
      </c>
    </row>
    <row r="760" spans="1:3">
      <c r="A760" s="22" t="s">
        <v>178</v>
      </c>
      <c r="B760">
        <v>2004</v>
      </c>
      <c r="C760">
        <v>3245.0384339575799</v>
      </c>
    </row>
    <row r="761" spans="1:3">
      <c r="A761" s="22" t="s">
        <v>178</v>
      </c>
      <c r="B761">
        <v>2005</v>
      </c>
      <c r="C761">
        <v>3437.7880566993799</v>
      </c>
    </row>
    <row r="762" spans="1:3">
      <c r="A762" s="22" t="s">
        <v>178</v>
      </c>
      <c r="B762">
        <v>2006</v>
      </c>
      <c r="C762">
        <v>3669.8083496397498</v>
      </c>
    </row>
    <row r="763" spans="1:3">
      <c r="A763" s="22" t="s">
        <v>178</v>
      </c>
      <c r="B763">
        <v>2007</v>
      </c>
      <c r="C763">
        <v>3876.12343595526</v>
      </c>
    </row>
    <row r="764" spans="1:3">
      <c r="A764" s="22" t="s">
        <v>178</v>
      </c>
      <c r="B764">
        <v>2008</v>
      </c>
      <c r="C764">
        <v>3993.3696360428398</v>
      </c>
    </row>
    <row r="765" spans="1:3">
      <c r="A765" s="22" t="s">
        <v>178</v>
      </c>
      <c r="B765">
        <v>2009</v>
      </c>
      <c r="C765">
        <v>3809.6117460824798</v>
      </c>
    </row>
    <row r="766" spans="1:3">
      <c r="A766" s="22" t="s">
        <v>178</v>
      </c>
      <c r="B766">
        <v>2010</v>
      </c>
      <c r="C766">
        <v>3900.26886823222</v>
      </c>
    </row>
    <row r="767" spans="1:3">
      <c r="A767" s="22" t="s">
        <v>178</v>
      </c>
      <c r="B767">
        <v>2011</v>
      </c>
      <c r="C767">
        <v>4216.3734080346903</v>
      </c>
    </row>
    <row r="768" spans="1:3">
      <c r="A768" s="22" t="s">
        <v>178</v>
      </c>
      <c r="B768">
        <v>2012</v>
      </c>
      <c r="C768">
        <v>3805.8956403603702</v>
      </c>
    </row>
    <row r="769" spans="1:3">
      <c r="A769" s="22" t="s">
        <v>178</v>
      </c>
      <c r="B769">
        <v>2013</v>
      </c>
      <c r="C769">
        <v>3838.3600508735899</v>
      </c>
    </row>
    <row r="770" spans="1:3">
      <c r="A770" s="22" t="s">
        <v>178</v>
      </c>
      <c r="B770">
        <v>2014</v>
      </c>
      <c r="C770">
        <v>4427.44859014333</v>
      </c>
    </row>
    <row r="771" spans="1:3">
      <c r="A771" s="22" t="s">
        <v>178</v>
      </c>
      <c r="B771">
        <v>2015</v>
      </c>
      <c r="C771">
        <v>4434.4749946778802</v>
      </c>
    </row>
    <row r="772" spans="1:3">
      <c r="A772" s="22" t="s">
        <v>178</v>
      </c>
      <c r="B772">
        <v>2016</v>
      </c>
      <c r="C772">
        <v>4757.0571457816104</v>
      </c>
    </row>
    <row r="773" spans="1:3">
      <c r="A773" s="22" t="s">
        <v>178</v>
      </c>
      <c r="B773">
        <v>2017</v>
      </c>
      <c r="C773">
        <v>4598.8500257075602</v>
      </c>
    </row>
    <row r="774" spans="1:3">
      <c r="A774" s="22" t="s">
        <v>178</v>
      </c>
      <c r="B774">
        <v>2018</v>
      </c>
      <c r="C774">
        <v>4474.6788151623005</v>
      </c>
    </row>
    <row r="775" spans="1:3">
      <c r="A775" s="22" t="s">
        <v>178</v>
      </c>
      <c r="B775">
        <v>2019</v>
      </c>
      <c r="C775">
        <v>4350.0660622758796</v>
      </c>
    </row>
    <row r="776" spans="1:3">
      <c r="A776" s="22" t="s">
        <v>179</v>
      </c>
      <c r="B776">
        <v>2002</v>
      </c>
      <c r="C776">
        <v>1331.9925010664699</v>
      </c>
    </row>
    <row r="777" spans="1:3">
      <c r="A777" s="22" t="s">
        <v>179</v>
      </c>
      <c r="B777">
        <v>2003</v>
      </c>
      <c r="C777">
        <v>1407.38692221876</v>
      </c>
    </row>
    <row r="778" spans="1:3">
      <c r="A778" s="22" t="s">
        <v>179</v>
      </c>
      <c r="B778">
        <v>2004</v>
      </c>
      <c r="C778">
        <v>1510.4953309698101</v>
      </c>
    </row>
    <row r="779" spans="1:3">
      <c r="A779" s="22" t="s">
        <v>179</v>
      </c>
      <c r="B779">
        <v>2005</v>
      </c>
      <c r="C779">
        <v>1627.4703845502099</v>
      </c>
    </row>
    <row r="780" spans="1:3">
      <c r="A780" s="22" t="s">
        <v>179</v>
      </c>
      <c r="B780">
        <v>2006</v>
      </c>
      <c r="C780">
        <v>1736.73159786729</v>
      </c>
    </row>
    <row r="781" spans="1:3">
      <c r="A781" s="22" t="s">
        <v>179</v>
      </c>
      <c r="B781">
        <v>2007</v>
      </c>
      <c r="C781">
        <v>1851.17301636046</v>
      </c>
    </row>
    <row r="782" spans="1:3">
      <c r="A782" s="22" t="s">
        <v>179</v>
      </c>
      <c r="B782">
        <v>2008</v>
      </c>
      <c r="C782">
        <v>1938.7204965820999</v>
      </c>
    </row>
    <row r="783" spans="1:3">
      <c r="A783" s="22" t="s">
        <v>179</v>
      </c>
      <c r="B783">
        <v>2009</v>
      </c>
      <c r="C783">
        <v>1998.29789444736</v>
      </c>
    </row>
    <row r="784" spans="1:3">
      <c r="A784" s="22" t="s">
        <v>179</v>
      </c>
      <c r="B784">
        <v>2010</v>
      </c>
      <c r="C784">
        <v>2088.0977191592701</v>
      </c>
    </row>
    <row r="785" spans="1:3">
      <c r="A785" s="22" t="s">
        <v>179</v>
      </c>
      <c r="B785">
        <v>2011</v>
      </c>
      <c r="C785">
        <v>2228.6964953567199</v>
      </c>
    </row>
    <row r="786" spans="1:3">
      <c r="A786" s="22" t="s">
        <v>179</v>
      </c>
      <c r="B786">
        <v>2012</v>
      </c>
      <c r="C786">
        <v>2099.4297221094698</v>
      </c>
    </row>
    <row r="787" spans="1:3">
      <c r="A787" s="22" t="s">
        <v>179</v>
      </c>
      <c r="B787">
        <v>2013</v>
      </c>
      <c r="C787">
        <v>2194.8848586642398</v>
      </c>
    </row>
    <row r="788" spans="1:3">
      <c r="A788" s="22" t="s">
        <v>179</v>
      </c>
      <c r="B788">
        <v>2014</v>
      </c>
      <c r="C788">
        <v>2243.59245177191</v>
      </c>
    </row>
    <row r="789" spans="1:3">
      <c r="A789" s="22" t="s">
        <v>179</v>
      </c>
      <c r="B789">
        <v>2015</v>
      </c>
      <c r="C789">
        <v>2348.4434970770599</v>
      </c>
    </row>
    <row r="790" spans="1:3">
      <c r="A790" s="22" t="s">
        <v>179</v>
      </c>
      <c r="B790">
        <v>2016</v>
      </c>
      <c r="C790">
        <v>2479.3340997507398</v>
      </c>
    </row>
    <row r="791" spans="1:3">
      <c r="A791" s="22" t="s">
        <v>179</v>
      </c>
      <c r="B791">
        <v>2017</v>
      </c>
      <c r="C791">
        <v>2530.6033173810001</v>
      </c>
    </row>
    <row r="792" spans="1:3">
      <c r="A792" s="22" t="s">
        <v>179</v>
      </c>
      <c r="B792">
        <v>2018</v>
      </c>
      <c r="C792">
        <v>2652.3913776285499</v>
      </c>
    </row>
    <row r="793" spans="1:3">
      <c r="A793" s="22" t="s">
        <v>179</v>
      </c>
      <c r="B793">
        <v>2019</v>
      </c>
      <c r="C793">
        <v>2773.15561377736</v>
      </c>
    </row>
    <row r="794" spans="1:3">
      <c r="A794" s="22" t="s">
        <v>180</v>
      </c>
      <c r="B794">
        <v>2002</v>
      </c>
      <c r="C794">
        <v>1001.327441698257</v>
      </c>
    </row>
    <row r="795" spans="1:3">
      <c r="A795" s="22" t="s">
        <v>180</v>
      </c>
      <c r="B795">
        <v>2003</v>
      </c>
      <c r="C795">
        <v>1061.18602237763</v>
      </c>
    </row>
    <row r="796" spans="1:3">
      <c r="A796" s="22" t="s">
        <v>180</v>
      </c>
      <c r="B796">
        <v>2004</v>
      </c>
      <c r="C796">
        <v>1052.02491600185</v>
      </c>
    </row>
    <row r="797" spans="1:3">
      <c r="A797" s="22" t="s">
        <v>180</v>
      </c>
      <c r="B797">
        <v>2005</v>
      </c>
      <c r="C797">
        <v>1007.66061443953</v>
      </c>
    </row>
    <row r="798" spans="1:3">
      <c r="A798" s="22" t="s">
        <v>180</v>
      </c>
      <c r="B798">
        <v>2006</v>
      </c>
      <c r="C798">
        <v>1037.700152340964</v>
      </c>
    </row>
    <row r="799" spans="1:3">
      <c r="A799" s="22" t="s">
        <v>180</v>
      </c>
      <c r="B799">
        <v>2007</v>
      </c>
      <c r="C799">
        <v>1025.0431007619461</v>
      </c>
    </row>
    <row r="800" spans="1:3">
      <c r="A800" s="22" t="s">
        <v>180</v>
      </c>
      <c r="B800">
        <v>2008</v>
      </c>
      <c r="C800">
        <v>1058.2843418432201</v>
      </c>
    </row>
    <row r="801" spans="1:3">
      <c r="A801" s="22" t="s">
        <v>180</v>
      </c>
      <c r="B801">
        <v>2009</v>
      </c>
      <c r="C801">
        <v>1095.262846969646</v>
      </c>
    </row>
    <row r="802" spans="1:3">
      <c r="A802" s="22" t="s">
        <v>180</v>
      </c>
      <c r="B802">
        <v>2010</v>
      </c>
      <c r="C802">
        <v>1144.3324062845049</v>
      </c>
    </row>
    <row r="803" spans="1:3">
      <c r="A803" s="22" t="s">
        <v>180</v>
      </c>
      <c r="B803">
        <v>2011</v>
      </c>
      <c r="C803">
        <v>1210.142847410938</v>
      </c>
    </row>
    <row r="804" spans="1:3">
      <c r="A804" s="22" t="s">
        <v>180</v>
      </c>
      <c r="B804">
        <v>2012</v>
      </c>
      <c r="C804">
        <v>1227.156159323054</v>
      </c>
    </row>
    <row r="805" spans="1:3">
      <c r="A805" s="22" t="s">
        <v>180</v>
      </c>
      <c r="B805">
        <v>2013</v>
      </c>
      <c r="C805">
        <v>1275.3253182281351</v>
      </c>
    </row>
    <row r="806" spans="1:3">
      <c r="A806" s="22" t="s">
        <v>180</v>
      </c>
      <c r="B806">
        <v>2014</v>
      </c>
      <c r="C806">
        <v>1328.3802911068731</v>
      </c>
    </row>
    <row r="807" spans="1:3">
      <c r="A807" s="22" t="s">
        <v>180</v>
      </c>
      <c r="B807">
        <v>2015</v>
      </c>
      <c r="C807">
        <v>1397.332401700208</v>
      </c>
    </row>
    <row r="808" spans="1:3">
      <c r="A808" s="22" t="s">
        <v>180</v>
      </c>
      <c r="B808">
        <v>2016</v>
      </c>
      <c r="C808">
        <v>1954.203573494292</v>
      </c>
    </row>
    <row r="809" spans="1:3">
      <c r="A809" s="22" t="s">
        <v>180</v>
      </c>
      <c r="B809">
        <v>2017</v>
      </c>
      <c r="C809">
        <v>2012.2406926097281</v>
      </c>
    </row>
    <row r="810" spans="1:3">
      <c r="A810" s="22" t="s">
        <v>180</v>
      </c>
      <c r="B810">
        <v>2018</v>
      </c>
      <c r="C810">
        <v>2110.8264199865848</v>
      </c>
    </row>
    <row r="811" spans="1:3">
      <c r="A811" s="22" t="s">
        <v>180</v>
      </c>
      <c r="B811">
        <v>2019</v>
      </c>
      <c r="C811">
        <v>2211.6349345243402</v>
      </c>
    </row>
    <row r="812" spans="1:3">
      <c r="A812" s="22" t="s">
        <v>181</v>
      </c>
      <c r="B812">
        <v>2002</v>
      </c>
      <c r="C812">
        <v>1274.126551350106</v>
      </c>
    </row>
    <row r="813" spans="1:3">
      <c r="A813" s="22" t="s">
        <v>181</v>
      </c>
      <c r="B813">
        <v>2003</v>
      </c>
      <c r="C813">
        <v>1338.542180124181</v>
      </c>
    </row>
    <row r="814" spans="1:3">
      <c r="A814" s="22" t="s">
        <v>181</v>
      </c>
      <c r="B814">
        <v>2004</v>
      </c>
      <c r="C814">
        <v>1422.1280508313851</v>
      </c>
    </row>
    <row r="815" spans="1:3">
      <c r="A815" s="22" t="s">
        <v>181</v>
      </c>
      <c r="B815">
        <v>2005</v>
      </c>
      <c r="C815">
        <v>1510.665546597786</v>
      </c>
    </row>
    <row r="816" spans="1:3">
      <c r="A816" s="22" t="s">
        <v>181</v>
      </c>
      <c r="B816">
        <v>2006</v>
      </c>
      <c r="C816">
        <v>1670.7113401878851</v>
      </c>
    </row>
    <row r="817" spans="1:3">
      <c r="A817" s="22" t="s">
        <v>181</v>
      </c>
      <c r="B817">
        <v>2007</v>
      </c>
      <c r="C817">
        <v>1802.2073880706321</v>
      </c>
    </row>
    <row r="818" spans="1:3">
      <c r="A818" s="22" t="s">
        <v>181</v>
      </c>
      <c r="B818">
        <v>2008</v>
      </c>
      <c r="C818">
        <v>1935.2178569228211</v>
      </c>
    </row>
    <row r="819" spans="1:3">
      <c r="A819" s="22" t="s">
        <v>181</v>
      </c>
      <c r="B819">
        <v>2009</v>
      </c>
      <c r="C819">
        <v>2017.6655657662659</v>
      </c>
    </row>
    <row r="820" spans="1:3">
      <c r="A820" s="22" t="s">
        <v>181</v>
      </c>
      <c r="B820">
        <v>2010</v>
      </c>
      <c r="C820">
        <v>2088.6219928100331</v>
      </c>
    </row>
    <row r="821" spans="1:3">
      <c r="A821" s="22" t="s">
        <v>181</v>
      </c>
      <c r="B821">
        <v>2011</v>
      </c>
      <c r="C821">
        <v>2259.4428885975999</v>
      </c>
    </row>
    <row r="822" spans="1:3">
      <c r="A822" s="22" t="s">
        <v>181</v>
      </c>
      <c r="B822">
        <v>2012</v>
      </c>
      <c r="C822">
        <v>2013.880710772281</v>
      </c>
    </row>
    <row r="823" spans="1:3">
      <c r="A823" s="22" t="s">
        <v>181</v>
      </c>
      <c r="B823">
        <v>2013</v>
      </c>
      <c r="C823">
        <v>2014.2749612649141</v>
      </c>
    </row>
    <row r="824" spans="1:3">
      <c r="A824" s="22" t="s">
        <v>181</v>
      </c>
      <c r="B824">
        <v>2014</v>
      </c>
      <c r="C824">
        <v>2088.4073305890388</v>
      </c>
    </row>
    <row r="825" spans="1:3">
      <c r="A825" s="22" t="s">
        <v>181</v>
      </c>
      <c r="B825">
        <v>2015</v>
      </c>
      <c r="C825">
        <v>2128.7449554891582</v>
      </c>
    </row>
    <row r="826" spans="1:3">
      <c r="A826" s="22" t="s">
        <v>181</v>
      </c>
      <c r="B826">
        <v>2016</v>
      </c>
      <c r="C826">
        <v>2092.4755658991971</v>
      </c>
    </row>
    <row r="827" spans="1:3">
      <c r="A827" s="22" t="s">
        <v>181</v>
      </c>
      <c r="B827">
        <v>2017</v>
      </c>
      <c r="C827">
        <v>2074.6524357654171</v>
      </c>
    </row>
    <row r="828" spans="1:3">
      <c r="A828" s="22" t="s">
        <v>181</v>
      </c>
      <c r="B828">
        <v>2018</v>
      </c>
      <c r="C828">
        <v>2175.808062501595</v>
      </c>
    </row>
    <row r="829" spans="1:3">
      <c r="A829" s="22" t="s">
        <v>181</v>
      </c>
      <c r="B829">
        <v>2019</v>
      </c>
      <c r="C829">
        <v>2275.2144563594611</v>
      </c>
    </row>
    <row r="830" spans="1:3">
      <c r="A830" s="22" t="s">
        <v>182</v>
      </c>
      <c r="B830">
        <v>2002</v>
      </c>
      <c r="C830">
        <v>1784.214684631032</v>
      </c>
    </row>
    <row r="831" spans="1:3">
      <c r="A831" s="22" t="s">
        <v>182</v>
      </c>
      <c r="B831">
        <v>2003</v>
      </c>
      <c r="C831">
        <v>1894.3500009362961</v>
      </c>
    </row>
    <row r="832" spans="1:3">
      <c r="A832" s="22" t="s">
        <v>182</v>
      </c>
      <c r="B832">
        <v>2004</v>
      </c>
      <c r="C832">
        <v>2029.175102236889</v>
      </c>
    </row>
    <row r="833" spans="1:3">
      <c r="A833" s="22" t="s">
        <v>182</v>
      </c>
      <c r="B833">
        <v>2005</v>
      </c>
      <c r="C833">
        <v>2185.9441806150762</v>
      </c>
    </row>
    <row r="834" spans="1:3">
      <c r="A834" s="22" t="s">
        <v>182</v>
      </c>
      <c r="B834">
        <v>2006</v>
      </c>
      <c r="C834">
        <v>2366.7593947773839</v>
      </c>
    </row>
    <row r="835" spans="1:3">
      <c r="A835" s="22" t="s">
        <v>182</v>
      </c>
      <c r="B835">
        <v>2007</v>
      </c>
      <c r="C835">
        <v>2563.9440078421881</v>
      </c>
    </row>
    <row r="836" spans="1:3">
      <c r="A836" s="22" t="s">
        <v>182</v>
      </c>
      <c r="B836">
        <v>2008</v>
      </c>
      <c r="C836">
        <v>2741.2453350301439</v>
      </c>
    </row>
    <row r="837" spans="1:3">
      <c r="A837" s="22" t="s">
        <v>182</v>
      </c>
      <c r="B837">
        <v>2009</v>
      </c>
      <c r="C837">
        <v>2933.1305504286152</v>
      </c>
    </row>
    <row r="838" spans="1:3">
      <c r="A838" s="22" t="s">
        <v>182</v>
      </c>
      <c r="B838">
        <v>2010</v>
      </c>
      <c r="C838">
        <v>3178.8723296581279</v>
      </c>
    </row>
    <row r="839" spans="1:3">
      <c r="A839" s="22" t="s">
        <v>182</v>
      </c>
      <c r="B839">
        <v>2011</v>
      </c>
      <c r="C839">
        <v>3323.9376231318579</v>
      </c>
    </row>
    <row r="840" spans="1:3">
      <c r="A840" s="22" t="s">
        <v>182</v>
      </c>
      <c r="B840">
        <v>2012</v>
      </c>
      <c r="C840">
        <v>3422.6199372637211</v>
      </c>
    </row>
    <row r="841" spans="1:3">
      <c r="A841" s="22" t="s">
        <v>182</v>
      </c>
      <c r="B841">
        <v>2013</v>
      </c>
      <c r="C841">
        <v>3578.8470551002488</v>
      </c>
    </row>
    <row r="842" spans="1:3">
      <c r="A842" s="22" t="s">
        <v>182</v>
      </c>
      <c r="B842">
        <v>2014</v>
      </c>
      <c r="C842">
        <v>3539.4363901207889</v>
      </c>
    </row>
    <row r="843" spans="1:3">
      <c r="A843" s="22" t="s">
        <v>182</v>
      </c>
      <c r="B843">
        <v>2015</v>
      </c>
      <c r="C843">
        <v>3430.4002870689792</v>
      </c>
    </row>
    <row r="844" spans="1:3">
      <c r="A844" s="22" t="s">
        <v>182</v>
      </c>
      <c r="B844">
        <v>2016</v>
      </c>
      <c r="C844">
        <v>3404.6739901305232</v>
      </c>
    </row>
    <row r="845" spans="1:3">
      <c r="A845" s="22" t="s">
        <v>182</v>
      </c>
      <c r="B845">
        <v>2017</v>
      </c>
      <c r="C845">
        <v>3485.021780245746</v>
      </c>
    </row>
    <row r="846" spans="1:3">
      <c r="A846" s="22" t="s">
        <v>182</v>
      </c>
      <c r="B846">
        <v>2018</v>
      </c>
      <c r="C846">
        <v>3606.09763197027</v>
      </c>
    </row>
    <row r="847" spans="1:3">
      <c r="A847" s="22" t="s">
        <v>182</v>
      </c>
      <c r="B847">
        <v>2019</v>
      </c>
      <c r="C847">
        <v>3617.200013876613</v>
      </c>
    </row>
    <row r="848" spans="1:3">
      <c r="A848" s="22" t="s">
        <v>183</v>
      </c>
      <c r="B848">
        <v>2002</v>
      </c>
      <c r="C848">
        <v>2167.0192145676192</v>
      </c>
    </row>
    <row r="849" spans="1:3">
      <c r="A849" s="22" t="s">
        <v>183</v>
      </c>
      <c r="B849">
        <v>2003</v>
      </c>
      <c r="C849">
        <v>1827.866843795701</v>
      </c>
    </row>
    <row r="850" spans="1:3">
      <c r="A850" s="22" t="s">
        <v>183</v>
      </c>
      <c r="B850">
        <v>2004</v>
      </c>
      <c r="C850">
        <v>1762.5206489045711</v>
      </c>
    </row>
    <row r="851" spans="1:3">
      <c r="A851" s="22" t="s">
        <v>183</v>
      </c>
      <c r="B851">
        <v>2005</v>
      </c>
      <c r="C851">
        <v>1705.569979417078</v>
      </c>
    </row>
    <row r="852" spans="1:3">
      <c r="A852" s="22" t="s">
        <v>183</v>
      </c>
      <c r="B852">
        <v>2006</v>
      </c>
      <c r="C852">
        <v>1685.3623894901771</v>
      </c>
    </row>
    <row r="853" spans="1:3">
      <c r="A853" s="22" t="s">
        <v>183</v>
      </c>
      <c r="B853">
        <v>2007</v>
      </c>
      <c r="C853">
        <v>1653.747515405003</v>
      </c>
    </row>
    <row r="854" spans="1:3">
      <c r="A854" s="22" t="s">
        <v>183</v>
      </c>
      <c r="B854">
        <v>2008</v>
      </c>
      <c r="C854">
        <v>1374.169559073948</v>
      </c>
    </row>
    <row r="855" spans="1:3">
      <c r="A855" s="22" t="s">
        <v>183</v>
      </c>
      <c r="B855">
        <v>2009</v>
      </c>
      <c r="C855">
        <v>1532.821585696061</v>
      </c>
    </row>
    <row r="856" spans="1:3">
      <c r="A856" s="22" t="s">
        <v>183</v>
      </c>
      <c r="B856">
        <v>2010</v>
      </c>
      <c r="C856">
        <v>1830.8273329215081</v>
      </c>
    </row>
    <row r="857" spans="1:3">
      <c r="A857" s="22" t="s">
        <v>183</v>
      </c>
      <c r="B857">
        <v>2011</v>
      </c>
      <c r="C857">
        <v>2101.8240512751408</v>
      </c>
    </row>
    <row r="858" spans="1:3">
      <c r="A858" s="22" t="s">
        <v>183</v>
      </c>
      <c r="B858">
        <v>2012</v>
      </c>
      <c r="C858">
        <v>2375.9270058005068</v>
      </c>
    </row>
    <row r="859" spans="1:3">
      <c r="A859" s="22" t="s">
        <v>183</v>
      </c>
      <c r="B859">
        <v>2013</v>
      </c>
      <c r="C859">
        <v>2560.7732667481318</v>
      </c>
    </row>
    <row r="860" spans="1:3">
      <c r="A860" s="22" t="s">
        <v>183</v>
      </c>
      <c r="B860">
        <v>2014</v>
      </c>
      <c r="C860">
        <v>2612.4559539886309</v>
      </c>
    </row>
    <row r="861" spans="1:3">
      <c r="A861" s="22" t="s">
        <v>183</v>
      </c>
      <c r="B861">
        <v>2015</v>
      </c>
      <c r="C861">
        <v>2679.5076148374169</v>
      </c>
    </row>
    <row r="862" spans="1:3">
      <c r="A862" s="22" t="s">
        <v>183</v>
      </c>
      <c r="B862">
        <v>2016</v>
      </c>
      <c r="C862">
        <v>2806.469032036201</v>
      </c>
    </row>
    <row r="863" spans="1:3">
      <c r="A863" s="22" t="s">
        <v>183</v>
      </c>
      <c r="B863">
        <v>2017</v>
      </c>
      <c r="C863">
        <v>3795.6424310945058</v>
      </c>
    </row>
    <row r="864" spans="1:3">
      <c r="A864" s="22" t="s">
        <v>183</v>
      </c>
      <c r="B864">
        <v>2018</v>
      </c>
      <c r="C864">
        <v>4017.2217158274998</v>
      </c>
    </row>
    <row r="865" spans="1:3">
      <c r="A865" s="22" t="s">
        <v>183</v>
      </c>
      <c r="B865">
        <v>2019</v>
      </c>
      <c r="C865">
        <v>3783.5478975841579</v>
      </c>
    </row>
  </sheetData>
  <phoneticPr fontId="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51"/>
  <sheetViews>
    <sheetView topLeftCell="A26" workbookViewId="0">
      <selection activeCell="A3" sqref="A3"/>
    </sheetView>
  </sheetViews>
  <sheetFormatPr baseColWidth="10" defaultColWidth="8.83203125" defaultRowHeight="18"/>
  <cols>
    <col min="1" max="1" width="23.1640625" style="19" customWidth="1"/>
    <col min="2" max="2" width="14.6640625" style="19" customWidth="1"/>
    <col min="3" max="3" width="18.33203125" style="19" customWidth="1"/>
  </cols>
  <sheetData>
    <row r="1" spans="1:11">
      <c r="A1" t="s">
        <v>124</v>
      </c>
      <c r="B1" t="s">
        <v>125</v>
      </c>
    </row>
    <row r="2" spans="1:11">
      <c r="B2" t="s">
        <v>126</v>
      </c>
      <c r="C2" t="s">
        <v>127</v>
      </c>
      <c r="D2" t="s">
        <v>128</v>
      </c>
      <c r="E2" t="s">
        <v>129</v>
      </c>
      <c r="F2" t="s">
        <v>130</v>
      </c>
      <c r="G2" t="s">
        <v>131</v>
      </c>
      <c r="H2" t="s">
        <v>132</v>
      </c>
      <c r="I2" t="s">
        <v>133</v>
      </c>
      <c r="J2" t="s">
        <v>134</v>
      </c>
      <c r="K2" t="s">
        <v>135</v>
      </c>
    </row>
    <row r="3" spans="1:11">
      <c r="A3" t="s">
        <v>136</v>
      </c>
      <c r="B3" t="s">
        <v>24</v>
      </c>
      <c r="C3" t="s">
        <v>24</v>
      </c>
    </row>
    <row r="4" spans="1:11">
      <c r="A4" t="s">
        <v>137</v>
      </c>
      <c r="C4" t="s">
        <v>24</v>
      </c>
    </row>
    <row r="5" spans="1:11">
      <c r="A5" t="s">
        <v>138</v>
      </c>
    </row>
    <row r="6" spans="1:11">
      <c r="A6" t="s">
        <v>139</v>
      </c>
    </row>
    <row r="7" spans="1:11">
      <c r="A7" t="s">
        <v>140</v>
      </c>
    </row>
    <row r="8" spans="1:11">
      <c r="A8" t="s">
        <v>141</v>
      </c>
    </row>
    <row r="9" spans="1:11">
      <c r="A9" t="s">
        <v>142</v>
      </c>
      <c r="B9" t="s">
        <v>24</v>
      </c>
      <c r="C9" t="s">
        <v>24</v>
      </c>
    </row>
    <row r="10" spans="1:11">
      <c r="A10" t="s">
        <v>143</v>
      </c>
    </row>
    <row r="11" spans="1:11">
      <c r="A11" t="s">
        <v>144</v>
      </c>
      <c r="C11" t="s">
        <v>24</v>
      </c>
    </row>
    <row r="12" spans="1:11">
      <c r="A12" t="s">
        <v>145</v>
      </c>
    </row>
    <row r="13" spans="1:11">
      <c r="A13" t="s">
        <v>146</v>
      </c>
      <c r="B13" t="s">
        <v>24</v>
      </c>
      <c r="C13" t="s">
        <v>24</v>
      </c>
    </row>
    <row r="14" spans="1:11">
      <c r="A14" t="s">
        <v>147</v>
      </c>
      <c r="B14" t="s">
        <v>24</v>
      </c>
      <c r="C14" t="s">
        <v>24</v>
      </c>
    </row>
    <row r="15" spans="1:11">
      <c r="A15" t="s">
        <v>148</v>
      </c>
      <c r="B15" t="s">
        <v>24</v>
      </c>
    </row>
    <row r="16" spans="1:11">
      <c r="A16" t="s">
        <v>149</v>
      </c>
      <c r="B16" t="s">
        <v>24</v>
      </c>
      <c r="C16" t="s">
        <v>24</v>
      </c>
    </row>
    <row r="17" spans="1:3">
      <c r="A17" t="s">
        <v>150</v>
      </c>
    </row>
    <row r="18" spans="1:3">
      <c r="A18" t="s">
        <v>151</v>
      </c>
    </row>
    <row r="19" spans="1:3">
      <c r="A19" t="s">
        <v>152</v>
      </c>
      <c r="C19" t="s">
        <v>24</v>
      </c>
    </row>
    <row r="20" spans="1:3">
      <c r="A20" t="s">
        <v>153</v>
      </c>
      <c r="B20" t="s">
        <v>24</v>
      </c>
      <c r="C20" t="s">
        <v>24</v>
      </c>
    </row>
    <row r="21" spans="1:3">
      <c r="A21" t="s">
        <v>154</v>
      </c>
    </row>
    <row r="22" spans="1:3">
      <c r="A22" t="s">
        <v>155</v>
      </c>
      <c r="B22" t="s">
        <v>24</v>
      </c>
      <c r="C22" t="s">
        <v>24</v>
      </c>
    </row>
    <row r="23" spans="1:3">
      <c r="A23" t="s">
        <v>156</v>
      </c>
    </row>
    <row r="24" spans="1:3">
      <c r="A24" t="s">
        <v>157</v>
      </c>
    </row>
    <row r="25" spans="1:3">
      <c r="A25" t="s">
        <v>158</v>
      </c>
    </row>
    <row r="26" spans="1:3">
      <c r="A26" t="s">
        <v>159</v>
      </c>
    </row>
    <row r="27" spans="1:3">
      <c r="A27" t="s">
        <v>160</v>
      </c>
    </row>
    <row r="28" spans="1:3">
      <c r="A28" t="s">
        <v>161</v>
      </c>
    </row>
    <row r="29" spans="1:3">
      <c r="A29" t="s">
        <v>162</v>
      </c>
    </row>
    <row r="30" spans="1:3">
      <c r="A30" t="s">
        <v>163</v>
      </c>
    </row>
    <row r="31" spans="1:3">
      <c r="A31" t="s">
        <v>164</v>
      </c>
      <c r="C31" t="s">
        <v>24</v>
      </c>
    </row>
    <row r="32" spans="1:3">
      <c r="A32" t="s">
        <v>165</v>
      </c>
    </row>
    <row r="33" spans="1:3">
      <c r="A33" t="s">
        <v>166</v>
      </c>
    </row>
    <row r="34" spans="1:3">
      <c r="A34" t="s">
        <v>167</v>
      </c>
    </row>
    <row r="35" spans="1:3">
      <c r="A35" t="s">
        <v>168</v>
      </c>
    </row>
    <row r="36" spans="1:3">
      <c r="A36" t="s">
        <v>169</v>
      </c>
      <c r="B36" t="s">
        <v>24</v>
      </c>
      <c r="C36" t="s">
        <v>24</v>
      </c>
    </row>
    <row r="37" spans="1:3">
      <c r="A37" t="s">
        <v>170</v>
      </c>
    </row>
    <row r="38" spans="1:3">
      <c r="A38" t="s">
        <v>171</v>
      </c>
    </row>
    <row r="39" spans="1:3">
      <c r="A39" t="s">
        <v>172</v>
      </c>
    </row>
    <row r="40" spans="1:3">
      <c r="A40" t="s">
        <v>173</v>
      </c>
    </row>
    <row r="41" spans="1:3">
      <c r="A41" t="s">
        <v>174</v>
      </c>
    </row>
    <row r="42" spans="1:3">
      <c r="A42" t="s">
        <v>175</v>
      </c>
    </row>
    <row r="43" spans="1:3">
      <c r="A43" t="s">
        <v>176</v>
      </c>
      <c r="B43" t="s">
        <v>24</v>
      </c>
      <c r="C43" t="s">
        <v>24</v>
      </c>
    </row>
    <row r="44" spans="1:3">
      <c r="A44" t="s">
        <v>177</v>
      </c>
    </row>
    <row r="45" spans="1:3">
      <c r="A45" t="s">
        <v>178</v>
      </c>
    </row>
    <row r="46" spans="1:3">
      <c r="A46" t="s">
        <v>179</v>
      </c>
    </row>
    <row r="47" spans="1:3">
      <c r="A47" t="s">
        <v>180</v>
      </c>
    </row>
    <row r="48" spans="1:3">
      <c r="A48" t="s">
        <v>181</v>
      </c>
      <c r="C48" t="s">
        <v>24</v>
      </c>
    </row>
    <row r="49" spans="1:3">
      <c r="A49" t="s">
        <v>182</v>
      </c>
      <c r="B49" t="s">
        <v>24</v>
      </c>
    </row>
    <row r="50" spans="1:3">
      <c r="A50" t="s">
        <v>183</v>
      </c>
    </row>
    <row r="51" spans="1:3">
      <c r="B51" s="27" t="s">
        <v>184</v>
      </c>
      <c r="C51" s="28"/>
    </row>
  </sheetData>
  <autoFilter ref="B2:C2" xr:uid="{00000000-0009-0000-0000-000001000000}"/>
  <mergeCells count="1">
    <mergeCell ref="B51:C51"/>
  </mergeCells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>
    <tabColor theme="8" tint="-0.499984740745262"/>
  </sheetPr>
  <dimension ref="A1:X270"/>
  <sheetViews>
    <sheetView tabSelected="1" workbookViewId="0">
      <pane ySplit="5" topLeftCell="A6" activePane="bottomLeft" state="frozen"/>
      <selection pane="bottomLeft" activeCell="W270" sqref="W270"/>
    </sheetView>
  </sheetViews>
  <sheetFormatPr baseColWidth="10" defaultColWidth="8.83203125" defaultRowHeight="18"/>
  <cols>
    <col min="1" max="1" width="37.1640625" style="19" customWidth="1"/>
    <col min="2" max="2" width="14.6640625" style="19" customWidth="1"/>
    <col min="3" max="3" width="14" style="19" customWidth="1"/>
    <col min="4" max="4" width="10.33203125" style="19" customWidth="1"/>
    <col min="12" max="12" width="9.33203125" bestFit="1" customWidth="1"/>
    <col min="21" max="21" width="9.33203125" bestFit="1" customWidth="1"/>
  </cols>
  <sheetData>
    <row r="1" spans="1:24">
      <c r="A1" t="s">
        <v>185</v>
      </c>
      <c r="B1" t="s">
        <v>186</v>
      </c>
      <c r="C1" t="s">
        <v>187</v>
      </c>
      <c r="D1" t="s">
        <v>188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</row>
    <row r="2" spans="1:24" hidden="1">
      <c r="A2" t="s">
        <v>221</v>
      </c>
      <c r="B2" t="str">
        <f>IF(ISERROR(VLOOKUP(A2,'Country category'!A3:A50,1,FALSE)),"Not SSA","Sub-Saharan Africa")</f>
        <v>Not SSA</v>
      </c>
      <c r="C2" t="s">
        <v>222</v>
      </c>
      <c r="D2" t="s">
        <v>223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93.356292150954204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</row>
    <row r="3" spans="1:24" hidden="1">
      <c r="A3" t="s">
        <v>224</v>
      </c>
      <c r="B3" t="str">
        <f>IF(ISERROR(VLOOKUP(A3,'Country category'!A4:A51,1,FALSE)),"Not SSA","Sub-Saharan Africa")</f>
        <v>Not SSA</v>
      </c>
      <c r="C3" t="s">
        <v>225</v>
      </c>
      <c r="D3" t="s">
        <v>223</v>
      </c>
      <c r="E3">
        <v>23.10317847764383</v>
      </c>
      <c r="F3">
        <v>24.223430151985841</v>
      </c>
      <c r="G3">
        <v>25.023184125226621</v>
      </c>
      <c r="H3">
        <v>26.176335772334479</v>
      </c>
      <c r="I3">
        <v>23.621498439778001</v>
      </c>
      <c r="J3">
        <v>27.299433045840349</v>
      </c>
      <c r="K3">
        <v>28.73795234264399</v>
      </c>
      <c r="L3">
        <v>28.81373540283797</v>
      </c>
      <c r="M3">
        <v>27.483061247680531</v>
      </c>
      <c r="N3">
        <v>28.23337288747005</v>
      </c>
      <c r="O3">
        <v>28.381835987625099</v>
      </c>
      <c r="P3">
        <v>32.22402744342763</v>
      </c>
      <c r="Q3">
        <v>32.046478095239841</v>
      </c>
      <c r="R3">
        <v>31.32357880036519</v>
      </c>
      <c r="S3">
        <v>33.312163131588079</v>
      </c>
      <c r="T3">
        <v>38.380433187133093</v>
      </c>
      <c r="U3">
        <v>39.754201347135023</v>
      </c>
      <c r="V3">
        <v>42.16824106998461</v>
      </c>
      <c r="W3">
        <v>43.640661112055199</v>
      </c>
    </row>
    <row r="4" spans="1:24" hidden="1">
      <c r="A4" t="s">
        <v>226</v>
      </c>
      <c r="B4" t="str">
        <f>IF(ISERROR(VLOOKUP(A4,'Country category'!$A$3:$A$50,1,FALSE)),"non-SSA","sub-Saharan Africa")</f>
        <v>non-SSA</v>
      </c>
      <c r="C4" t="s">
        <v>227</v>
      </c>
      <c r="D4" t="s">
        <v>223</v>
      </c>
      <c r="E4" s="8"/>
      <c r="F4" s="8"/>
      <c r="G4" s="8"/>
      <c r="H4" s="8"/>
      <c r="I4">
        <v>22.2952690124512</v>
      </c>
      <c r="J4">
        <v>28.099962234497099</v>
      </c>
      <c r="K4">
        <v>33.901603698730497</v>
      </c>
      <c r="L4">
        <v>42.4</v>
      </c>
      <c r="M4">
        <v>45.520683288574197</v>
      </c>
      <c r="N4">
        <v>42.7</v>
      </c>
      <c r="O4">
        <v>43.222018908203701</v>
      </c>
      <c r="P4">
        <v>69.099999999999994</v>
      </c>
      <c r="Q4">
        <v>68.982940673828097</v>
      </c>
      <c r="R4">
        <v>89.5</v>
      </c>
      <c r="S4">
        <v>71.5</v>
      </c>
      <c r="T4">
        <v>97.7</v>
      </c>
      <c r="U4">
        <v>97.7</v>
      </c>
      <c r="V4">
        <v>98.715621948242202</v>
      </c>
      <c r="W4">
        <v>97.7</v>
      </c>
    </row>
    <row r="5" spans="1:24" hidden="1">
      <c r="A5" t="s">
        <v>228</v>
      </c>
      <c r="B5" t="str">
        <f>IF(ISERROR(VLOOKUP(A5,'Country category'!$A$3:$A$50,1,FALSE)),"non-SSA","sub-Saharan Africa")</f>
        <v>non-SSA</v>
      </c>
      <c r="C5" t="s">
        <v>229</v>
      </c>
      <c r="D5" t="s">
        <v>223</v>
      </c>
      <c r="E5">
        <v>35.664310602093671</v>
      </c>
      <c r="F5">
        <v>36.403550227873673</v>
      </c>
      <c r="G5">
        <v>40.673975201312032</v>
      </c>
      <c r="H5">
        <v>37.757912697734767</v>
      </c>
      <c r="I5">
        <v>38.007908688760857</v>
      </c>
      <c r="J5">
        <v>39.860706259848207</v>
      </c>
      <c r="K5">
        <v>40.744232190951429</v>
      </c>
      <c r="L5">
        <v>41.686698722812018</v>
      </c>
      <c r="M5">
        <v>41.865712583574442</v>
      </c>
      <c r="N5">
        <v>41.730881162900403</v>
      </c>
      <c r="O5">
        <v>45.901298627258647</v>
      </c>
      <c r="P5">
        <v>44.130353886037533</v>
      </c>
      <c r="Q5">
        <v>47.018162652263101</v>
      </c>
      <c r="R5">
        <v>47.745498987759703</v>
      </c>
      <c r="S5">
        <v>46.752279076042889</v>
      </c>
      <c r="T5">
        <v>50.948938580755787</v>
      </c>
      <c r="U5">
        <v>48.848204763388352</v>
      </c>
      <c r="V5">
        <v>51.2532526128876</v>
      </c>
      <c r="W5">
        <v>51.34142147137716</v>
      </c>
    </row>
    <row r="6" spans="1:24">
      <c r="A6" t="s">
        <v>136</v>
      </c>
      <c r="B6" t="str">
        <f>IF(ISERROR(VLOOKUP(A6,'Country category'!$A$3:$A$50,1,FALSE)),"non-SSA","sub-Saharan Africa")</f>
        <v>sub-Saharan Africa</v>
      </c>
      <c r="C6" t="s">
        <v>230</v>
      </c>
      <c r="D6" t="s">
        <v>223</v>
      </c>
      <c r="E6">
        <v>20</v>
      </c>
      <c r="F6">
        <v>26.383869171142599</v>
      </c>
      <c r="G6">
        <v>27.465635299682599</v>
      </c>
      <c r="H6">
        <v>28.536760330200199</v>
      </c>
      <c r="I6">
        <v>29.5962238311768</v>
      </c>
      <c r="J6">
        <v>30.6465549468994</v>
      </c>
      <c r="K6">
        <v>37.5</v>
      </c>
      <c r="L6">
        <v>38.49</v>
      </c>
      <c r="M6">
        <v>33.804183959960902</v>
      </c>
      <c r="N6">
        <v>34.879726409912102</v>
      </c>
      <c r="O6">
        <v>34.6</v>
      </c>
      <c r="P6">
        <v>37.101024627685497</v>
      </c>
      <c r="Q6">
        <v>38.248992919921903</v>
      </c>
      <c r="R6">
        <v>32</v>
      </c>
      <c r="S6">
        <v>42</v>
      </c>
      <c r="T6">
        <v>41.797378540039098</v>
      </c>
      <c r="U6">
        <v>43.001609802246101</v>
      </c>
      <c r="V6">
        <v>45.29</v>
      </c>
      <c r="W6">
        <v>45.670314788818402</v>
      </c>
    </row>
    <row r="7" spans="1:24" hidden="1">
      <c r="A7" t="s">
        <v>231</v>
      </c>
      <c r="B7" t="str">
        <f>IF(ISERROR(VLOOKUP(A7,'Country category'!$A$3:$A$50,1,FALSE)),"non-SSA","sub-Saharan Africa")</f>
        <v>non-SSA</v>
      </c>
      <c r="C7" t="s">
        <v>232</v>
      </c>
      <c r="D7" t="s">
        <v>223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99.9</v>
      </c>
      <c r="Q7">
        <v>100</v>
      </c>
      <c r="R7">
        <v>99.95</v>
      </c>
      <c r="S7">
        <v>99.98</v>
      </c>
      <c r="T7">
        <v>99.89</v>
      </c>
      <c r="U7">
        <v>99.89</v>
      </c>
      <c r="V7">
        <v>100</v>
      </c>
      <c r="W7">
        <v>100</v>
      </c>
    </row>
    <row r="8" spans="1:24" hidden="1">
      <c r="A8" t="s">
        <v>233</v>
      </c>
      <c r="B8" t="str">
        <f>IF(ISERROR(VLOOKUP(A8,'Country category'!$A$3:$A$50,1,FALSE)),"non-SSA","sub-Saharan Africa")</f>
        <v>non-SSA</v>
      </c>
      <c r="C8" t="s">
        <v>234</v>
      </c>
      <c r="D8" t="s">
        <v>223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</row>
    <row r="9" spans="1:24" hidden="1">
      <c r="A9" t="s">
        <v>235</v>
      </c>
      <c r="B9" t="str">
        <f>IF(ISERROR(VLOOKUP(A9,'Country category'!$A$3:$A$50,1,FALSE)),"non-SSA","sub-Saharan Africa")</f>
        <v>non-SSA</v>
      </c>
      <c r="C9" t="s">
        <v>236</v>
      </c>
      <c r="D9" t="s">
        <v>223</v>
      </c>
      <c r="E9">
        <v>79.559138833243608</v>
      </c>
      <c r="F9">
        <v>77.511976848951946</v>
      </c>
      <c r="G9">
        <v>78.75741687242845</v>
      </c>
      <c r="H9">
        <v>79.096903829194474</v>
      </c>
      <c r="I9">
        <v>79.991691896031668</v>
      </c>
      <c r="J9">
        <v>84.256335803000212</v>
      </c>
      <c r="K9">
        <v>82.290672751664573</v>
      </c>
      <c r="L9">
        <v>84.650565565388064</v>
      </c>
      <c r="M9">
        <v>84.092168880562497</v>
      </c>
      <c r="N9">
        <v>86.065071587230179</v>
      </c>
      <c r="O9">
        <v>86.338628113486834</v>
      </c>
      <c r="P9">
        <v>86.099022473751873</v>
      </c>
      <c r="Q9">
        <v>88.101138900856895</v>
      </c>
      <c r="R9">
        <v>87.201628783731195</v>
      </c>
      <c r="S9">
        <v>87.935478948116895</v>
      </c>
      <c r="T9">
        <v>88.504261246732426</v>
      </c>
      <c r="U9">
        <v>89.623426707984933</v>
      </c>
      <c r="V9">
        <v>88.30632443340545</v>
      </c>
      <c r="W9">
        <v>89.512282318856151</v>
      </c>
    </row>
    <row r="10" spans="1:24" hidden="1">
      <c r="A10" t="s">
        <v>237</v>
      </c>
      <c r="B10" t="str">
        <f>IF(ISERROR(VLOOKUP(A10,'Country category'!$A$3:$A$50,1,FALSE)),"non-SSA","sub-Saharan Africa")</f>
        <v>non-SSA</v>
      </c>
      <c r="C10" t="s">
        <v>238</v>
      </c>
      <c r="D10" t="s">
        <v>223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</row>
    <row r="11" spans="1:24" hidden="1">
      <c r="A11" t="s">
        <v>239</v>
      </c>
      <c r="B11" t="str">
        <f>IF(ISERROR(VLOOKUP(A11,'Country category'!$A$3:$A$50,1,FALSE)),"non-SSA","sub-Saharan Africa")</f>
        <v>non-SSA</v>
      </c>
      <c r="C11" t="s">
        <v>240</v>
      </c>
      <c r="D11" t="s">
        <v>223</v>
      </c>
      <c r="E11">
        <v>95.511063467445794</v>
      </c>
      <c r="F11">
        <v>96.047286987304702</v>
      </c>
      <c r="G11">
        <v>96.334632873535199</v>
      </c>
      <c r="H11">
        <v>96.611343383789105</v>
      </c>
      <c r="I11">
        <v>96.876388549804702</v>
      </c>
      <c r="J11">
        <v>97.132301330566406</v>
      </c>
      <c r="K11">
        <v>97.385169982910199</v>
      </c>
      <c r="L11">
        <v>97.641220092773395</v>
      </c>
      <c r="M11">
        <v>97.906684875488295</v>
      </c>
      <c r="N11">
        <v>98.82</v>
      </c>
      <c r="O11">
        <v>99.0802001953125</v>
      </c>
      <c r="P11">
        <v>99.228858947753906</v>
      </c>
      <c r="Q11">
        <v>99.356224060058594</v>
      </c>
      <c r="R11">
        <v>100</v>
      </c>
      <c r="S11">
        <v>99.811683654785199</v>
      </c>
      <c r="T11">
        <v>99.956016540527301</v>
      </c>
      <c r="U11">
        <v>100</v>
      </c>
      <c r="V11">
        <v>100</v>
      </c>
      <c r="W11">
        <v>100</v>
      </c>
    </row>
    <row r="12" spans="1:24" hidden="1">
      <c r="A12" t="s">
        <v>241</v>
      </c>
      <c r="B12" t="str">
        <f>IF(ISERROR(VLOOKUP(A12,'Country category'!$A$3:$A$50,1,FALSE)),"non-SSA","sub-Saharan Africa")</f>
        <v>non-SSA</v>
      </c>
      <c r="C12" t="s">
        <v>242</v>
      </c>
      <c r="D12" t="s">
        <v>223</v>
      </c>
      <c r="E12">
        <v>100</v>
      </c>
      <c r="F12">
        <v>98</v>
      </c>
      <c r="G12">
        <v>99.225799560546903</v>
      </c>
      <c r="H12">
        <v>99.240936279296903</v>
      </c>
      <c r="I12">
        <v>99.8</v>
      </c>
      <c r="J12">
        <v>99.238739013671903</v>
      </c>
      <c r="K12">
        <v>99.230026245117202</v>
      </c>
      <c r="L12">
        <v>99.224502563476605</v>
      </c>
      <c r="M12">
        <v>99.2283935546875</v>
      </c>
      <c r="N12">
        <v>99.8</v>
      </c>
      <c r="O12">
        <v>99.604354858398395</v>
      </c>
      <c r="P12">
        <v>99.617034912109403</v>
      </c>
      <c r="Q12">
        <v>99.42</v>
      </c>
      <c r="R12">
        <v>99.71</v>
      </c>
      <c r="S12">
        <v>100</v>
      </c>
      <c r="T12">
        <v>99.8</v>
      </c>
      <c r="U12">
        <v>99.7</v>
      </c>
      <c r="V12">
        <v>99.9</v>
      </c>
      <c r="W12">
        <v>100</v>
      </c>
    </row>
    <row r="13" spans="1:24" hidden="1">
      <c r="A13" t="s">
        <v>243</v>
      </c>
      <c r="B13" t="str">
        <f>IF(ISERROR(VLOOKUP(A13,'Country category'!$A$3:$A$50,1,FALSE)),"non-SSA","sub-Saharan Africa")</f>
        <v>non-SSA</v>
      </c>
      <c r="C13" t="s">
        <v>244</v>
      </c>
      <c r="D13" t="s">
        <v>223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4" hidden="1">
      <c r="A14" t="s">
        <v>245</v>
      </c>
      <c r="B14" t="str">
        <f>IF(ISERROR(VLOOKUP(A14,'Country category'!$A$3:$A$50,1,FALSE)),"non-SSA","sub-Saharan Africa")</f>
        <v>non-SSA</v>
      </c>
      <c r="C14" t="s">
        <v>246</v>
      </c>
      <c r="D14" t="s">
        <v>223</v>
      </c>
      <c r="E14">
        <v>97.601104736328097</v>
      </c>
      <c r="F14">
        <v>100</v>
      </c>
      <c r="G14">
        <v>97.865699768066406</v>
      </c>
      <c r="H14">
        <v>97.982627868652301</v>
      </c>
      <c r="I14">
        <v>92.2</v>
      </c>
      <c r="J14">
        <v>100</v>
      </c>
      <c r="K14">
        <v>100</v>
      </c>
      <c r="L14">
        <v>100</v>
      </c>
      <c r="M14">
        <v>98.479057312011705</v>
      </c>
      <c r="N14">
        <v>98.600402832031307</v>
      </c>
      <c r="O14">
        <v>94.552014033694107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99.999725341796903</v>
      </c>
      <c r="W14">
        <v>100</v>
      </c>
    </row>
    <row r="15" spans="1:24" hidden="1">
      <c r="A15" t="s">
        <v>247</v>
      </c>
      <c r="B15" t="str">
        <f>IF(ISERROR(VLOOKUP(A15,'Country category'!$A$3:$A$50,1,FALSE)),"non-SSA","sub-Saharan Africa")</f>
        <v>non-SSA</v>
      </c>
      <c r="C15" t="s">
        <v>248</v>
      </c>
      <c r="D15" t="s">
        <v>223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</row>
    <row r="16" spans="1:24" hidden="1">
      <c r="A16" t="s">
        <v>249</v>
      </c>
      <c r="B16" t="str">
        <f>IF(ISERROR(VLOOKUP(A16,'Country category'!$A$3:$A$50,1,FALSE)),"non-SSA","sub-Saharan Africa")</f>
        <v>non-SSA</v>
      </c>
      <c r="C16" t="s">
        <v>250</v>
      </c>
      <c r="D16" t="s">
        <v>223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</row>
    <row r="17" spans="1:23" hidden="1">
      <c r="A17" t="s">
        <v>251</v>
      </c>
      <c r="B17" t="str">
        <f>IF(ISERROR(VLOOKUP(A17,'Country category'!$A$3:$A$50,1,FALSE)),"non-SSA","sub-Saharan Africa")</f>
        <v>non-SSA</v>
      </c>
      <c r="C17" t="s">
        <v>252</v>
      </c>
      <c r="D17" t="s">
        <v>223</v>
      </c>
      <c r="E17">
        <v>98.623420715332003</v>
      </c>
      <c r="F17">
        <v>100</v>
      </c>
      <c r="G17">
        <v>98.977851867675795</v>
      </c>
      <c r="H17">
        <v>99.139694213867202</v>
      </c>
      <c r="I17">
        <v>99.289878845214801</v>
      </c>
      <c r="J17">
        <v>99.5</v>
      </c>
      <c r="K17">
        <v>99.568916320800795</v>
      </c>
      <c r="L17">
        <v>99.710105895996094</v>
      </c>
      <c r="M17">
        <v>99.860702514648395</v>
      </c>
      <c r="N17">
        <v>99.947059631347699</v>
      </c>
      <c r="O17">
        <v>99.9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</row>
    <row r="18" spans="1:23">
      <c r="A18" t="s">
        <v>140</v>
      </c>
      <c r="B18" t="str">
        <f>IF(ISERROR(VLOOKUP(A18,'Country category'!$A$3:$A$50,1,FALSE)),"non-SSA","sub-Saharan Africa")</f>
        <v>sub-Saharan Africa</v>
      </c>
      <c r="C18" t="s">
        <v>253</v>
      </c>
      <c r="D18" t="s">
        <v>223</v>
      </c>
      <c r="E18">
        <v>2.8013172149658199</v>
      </c>
      <c r="F18">
        <v>3.1546571254730198</v>
      </c>
      <c r="G18">
        <v>3.4985325336456299</v>
      </c>
      <c r="H18">
        <v>3.8317673206329301</v>
      </c>
      <c r="I18">
        <v>3.2073170731707301</v>
      </c>
      <c r="J18">
        <v>2.66</v>
      </c>
      <c r="K18">
        <v>4.77516794204712</v>
      </c>
      <c r="L18">
        <v>4.8</v>
      </c>
      <c r="M18">
        <v>5.4097371101379403</v>
      </c>
      <c r="N18">
        <v>5.3</v>
      </c>
      <c r="O18">
        <v>6.1069364547729501</v>
      </c>
      <c r="P18">
        <v>6.5</v>
      </c>
      <c r="Q18">
        <v>6.9</v>
      </c>
      <c r="R18">
        <v>7</v>
      </c>
      <c r="S18">
        <v>8.4030895233154297</v>
      </c>
      <c r="T18">
        <v>9.2517995834350604</v>
      </c>
      <c r="U18">
        <v>9.3000000000000007</v>
      </c>
      <c r="V18">
        <v>10.598614692688001</v>
      </c>
      <c r="W18">
        <v>11.0647974014282</v>
      </c>
    </row>
    <row r="19" spans="1:23" hidden="1">
      <c r="A19" t="s">
        <v>254</v>
      </c>
      <c r="B19" t="str">
        <f>IF(ISERROR(VLOOKUP(A19,'Country category'!$A$3:$A$50,1,FALSE)),"non-SSA","sub-Saharan Africa")</f>
        <v>non-SSA</v>
      </c>
      <c r="C19" t="s">
        <v>255</v>
      </c>
      <c r="D19" t="s">
        <v>223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</row>
    <row r="20" spans="1:23">
      <c r="A20" t="s">
        <v>137</v>
      </c>
      <c r="B20" t="str">
        <f>IF(ISERROR(VLOOKUP(A20,'Country category'!$A$3:$A$50,1,FALSE)),"non-SSA","sub-Saharan Africa")</f>
        <v>sub-Saharan Africa</v>
      </c>
      <c r="C20" t="s">
        <v>256</v>
      </c>
      <c r="D20" t="s">
        <v>223</v>
      </c>
      <c r="E20">
        <v>21.9</v>
      </c>
      <c r="F20">
        <v>23.4730834960938</v>
      </c>
      <c r="G20">
        <v>24.426071166992202</v>
      </c>
      <c r="H20">
        <v>25.3684177398682</v>
      </c>
      <c r="I20">
        <v>26.299100875854499</v>
      </c>
      <c r="J20">
        <v>27.9</v>
      </c>
      <c r="K20">
        <v>28.139152526855501</v>
      </c>
      <c r="L20">
        <v>29.060838699340799</v>
      </c>
      <c r="M20">
        <v>29.991945266723601</v>
      </c>
      <c r="N20">
        <v>34.200000000000003</v>
      </c>
      <c r="O20">
        <v>36.9</v>
      </c>
      <c r="P20">
        <v>38.4</v>
      </c>
      <c r="Q20">
        <v>34.65625</v>
      </c>
      <c r="R20">
        <v>34.1</v>
      </c>
      <c r="S20">
        <v>29.62</v>
      </c>
      <c r="T20">
        <v>37.083686828613303</v>
      </c>
      <c r="U20">
        <v>34.5</v>
      </c>
      <c r="V20">
        <v>39.238601684570298</v>
      </c>
      <c r="W20">
        <v>40.318740844726598</v>
      </c>
    </row>
    <row r="21" spans="1:23">
      <c r="A21" t="s">
        <v>139</v>
      </c>
      <c r="B21" t="str">
        <f>IF(ISERROR(VLOOKUP(A21,'Country category'!$A$3:$A$50,1,FALSE)),"non-SSA","sub-Saharan Africa")</f>
        <v>sub-Saharan Africa</v>
      </c>
      <c r="C21" t="s">
        <v>257</v>
      </c>
      <c r="D21" t="s">
        <v>223</v>
      </c>
      <c r="E21">
        <v>9.54412841796875</v>
      </c>
      <c r="F21">
        <v>10.008074760436999</v>
      </c>
      <c r="G21">
        <v>11.4</v>
      </c>
      <c r="H21">
        <v>10.9063987731934</v>
      </c>
      <c r="I21">
        <v>11.3385782241821</v>
      </c>
      <c r="J21">
        <v>11.761624336242701</v>
      </c>
      <c r="K21">
        <v>12.181619644165</v>
      </c>
      <c r="L21">
        <v>12.6048011779785</v>
      </c>
      <c r="M21">
        <v>12.63</v>
      </c>
      <c r="N21">
        <v>13.1</v>
      </c>
      <c r="O21">
        <v>14.8994045257568</v>
      </c>
      <c r="P21">
        <v>15.162938117981</v>
      </c>
      <c r="Q21">
        <v>15.405174255371101</v>
      </c>
      <c r="R21">
        <v>19.2</v>
      </c>
      <c r="S21">
        <v>16.070703506469702</v>
      </c>
      <c r="T21">
        <v>16.639612197876001</v>
      </c>
      <c r="U21">
        <v>17.216556549072301</v>
      </c>
      <c r="V21">
        <v>14.4</v>
      </c>
      <c r="W21">
        <v>18.379152297973601</v>
      </c>
    </row>
    <row r="22" spans="1:23" hidden="1">
      <c r="A22" t="s">
        <v>258</v>
      </c>
      <c r="B22" t="str">
        <f>IF(ISERROR(VLOOKUP(A22,'Country category'!$A$3:$A$50,1,FALSE)),"non-SSA","sub-Saharan Africa")</f>
        <v>non-SSA</v>
      </c>
      <c r="C22" t="s">
        <v>259</v>
      </c>
      <c r="D22" t="s">
        <v>223</v>
      </c>
      <c r="E22">
        <v>35.1092720031738</v>
      </c>
      <c r="F22">
        <v>37.8819580078125</v>
      </c>
      <c r="G22">
        <v>40.645179748535199</v>
      </c>
      <c r="H22">
        <v>40.6</v>
      </c>
      <c r="I22">
        <v>44.23</v>
      </c>
      <c r="J22">
        <v>50.525102459016402</v>
      </c>
      <c r="K22">
        <v>46.5</v>
      </c>
      <c r="L22">
        <v>54.331119537353501</v>
      </c>
      <c r="M22">
        <v>57.072460174560497</v>
      </c>
      <c r="N22">
        <v>55.26</v>
      </c>
      <c r="O22">
        <v>59.6</v>
      </c>
      <c r="P22">
        <v>65.413665771484403</v>
      </c>
      <c r="Q22">
        <v>61.5</v>
      </c>
      <c r="R22">
        <v>62.4</v>
      </c>
      <c r="S22">
        <v>74.440078735351605</v>
      </c>
      <c r="T22">
        <v>75.92</v>
      </c>
      <c r="U22">
        <v>88</v>
      </c>
      <c r="V22">
        <v>91.8</v>
      </c>
      <c r="W22">
        <v>92.2</v>
      </c>
    </row>
    <row r="23" spans="1:23" hidden="1">
      <c r="A23" t="s">
        <v>260</v>
      </c>
      <c r="B23" t="str">
        <f>IF(ISERROR(VLOOKUP(A23,'Country category'!$A$3:$A$50,1,FALSE)),"non-SSA","sub-Saharan Africa")</f>
        <v>non-SSA</v>
      </c>
      <c r="C23" t="s">
        <v>261</v>
      </c>
      <c r="D23" t="s">
        <v>223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</row>
    <row r="24" spans="1:23" hidden="1">
      <c r="A24" t="s">
        <v>262</v>
      </c>
      <c r="B24" t="str">
        <f>IF(ISERROR(VLOOKUP(A24,'Country category'!$A$3:$A$50,1,FALSE)),"non-SSA","sub-Saharan Africa")</f>
        <v>non-SSA</v>
      </c>
      <c r="C24" t="s">
        <v>263</v>
      </c>
      <c r="D24" t="s">
        <v>223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</row>
    <row r="25" spans="1:23" hidden="1">
      <c r="A25" t="s">
        <v>264</v>
      </c>
      <c r="B25" t="str">
        <f>IF(ISERROR(VLOOKUP(A25,'Country category'!$A$3:$A$50,1,FALSE)),"non-SSA","sub-Saharan Africa")</f>
        <v>non-SSA</v>
      </c>
      <c r="C25" t="s">
        <v>265</v>
      </c>
      <c r="D25" t="s">
        <v>223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</row>
    <row r="26" spans="1:23" hidden="1">
      <c r="A26" t="s">
        <v>266</v>
      </c>
      <c r="B26" t="str">
        <f>IF(ISERROR(VLOOKUP(A26,'Country category'!$A$3:$A$50,1,FALSE)),"non-SSA","sub-Saharan Africa")</f>
        <v>non-SSA</v>
      </c>
      <c r="C26" t="s">
        <v>267</v>
      </c>
      <c r="D26" t="s">
        <v>223</v>
      </c>
      <c r="E26">
        <v>99.4</v>
      </c>
      <c r="F26">
        <v>98.5</v>
      </c>
      <c r="G26">
        <v>100</v>
      </c>
      <c r="H26">
        <v>100</v>
      </c>
      <c r="I26">
        <v>100</v>
      </c>
      <c r="J26">
        <v>99.387276986844498</v>
      </c>
      <c r="K26">
        <v>99.7</v>
      </c>
      <c r="L26">
        <v>100</v>
      </c>
      <c r="M26">
        <v>100</v>
      </c>
      <c r="N26">
        <v>100</v>
      </c>
      <c r="O26">
        <v>99.705780546902005</v>
      </c>
      <c r="P26">
        <v>100</v>
      </c>
      <c r="Q26">
        <v>99.5</v>
      </c>
      <c r="R26">
        <v>100</v>
      </c>
      <c r="S26">
        <v>99.7</v>
      </c>
      <c r="T26">
        <v>100</v>
      </c>
      <c r="U26">
        <v>100</v>
      </c>
      <c r="V26">
        <v>100</v>
      </c>
      <c r="W26">
        <v>100</v>
      </c>
    </row>
    <row r="27" spans="1:23" hidden="1">
      <c r="A27" t="s">
        <v>268</v>
      </c>
      <c r="B27" t="str">
        <f>IF(ISERROR(VLOOKUP(A27,'Country category'!$A$3:$A$50,1,FALSE)),"non-SSA","sub-Saharan Africa")</f>
        <v>non-SSA</v>
      </c>
      <c r="C27" t="s">
        <v>269</v>
      </c>
      <c r="D27" t="s">
        <v>223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</row>
    <row r="28" spans="1:23" hidden="1">
      <c r="A28" t="s">
        <v>270</v>
      </c>
      <c r="B28" t="str">
        <f>IF(ISERROR(VLOOKUP(A28,'Country category'!$A$3:$A$50,1,FALSE)),"non-SSA","sub-Saharan Africa")</f>
        <v>non-SSA</v>
      </c>
      <c r="C28" t="s">
        <v>271</v>
      </c>
      <c r="D28" t="s">
        <v>223</v>
      </c>
      <c r="E28">
        <v>80.202346801757798</v>
      </c>
      <c r="F28">
        <v>81.060981750488295</v>
      </c>
      <c r="G28">
        <v>81.91015625</v>
      </c>
      <c r="H28">
        <v>82.748695373535199</v>
      </c>
      <c r="I28">
        <v>83.5755615234375</v>
      </c>
      <c r="J28">
        <v>90.988530857454904</v>
      </c>
      <c r="K28">
        <v>85.207992553710895</v>
      </c>
      <c r="L28">
        <v>86.025863647460895</v>
      </c>
      <c r="M28">
        <v>86.853157043457003</v>
      </c>
      <c r="N28">
        <v>89.917224374779806</v>
      </c>
      <c r="O28">
        <v>91.681735985533507</v>
      </c>
      <c r="P28">
        <v>90.989120483398395</v>
      </c>
      <c r="Q28">
        <v>91.167327880859403</v>
      </c>
      <c r="R28">
        <v>91.378875732421903</v>
      </c>
      <c r="S28">
        <v>91.8</v>
      </c>
      <c r="T28">
        <v>93.218208312988295</v>
      </c>
      <c r="U28">
        <v>94.189842224121094</v>
      </c>
      <c r="V28">
        <v>91.72</v>
      </c>
      <c r="W28">
        <v>92.72</v>
      </c>
    </row>
    <row r="29" spans="1:23" hidden="1">
      <c r="A29" t="s">
        <v>272</v>
      </c>
      <c r="B29" t="str">
        <f>IF(ISERROR(VLOOKUP(A29,'Country category'!$A$3:$A$50,1,FALSE)),"non-SSA","sub-Saharan Africa")</f>
        <v>non-SSA</v>
      </c>
      <c r="C29" t="s">
        <v>273</v>
      </c>
      <c r="D29" t="s">
        <v>223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</row>
    <row r="30" spans="1:23" hidden="1">
      <c r="A30" t="s">
        <v>274</v>
      </c>
      <c r="B30" t="str">
        <f>IF(ISERROR(VLOOKUP(A30,'Country category'!$A$3:$A$50,1,FALSE)),"non-SSA","sub-Saharan Africa")</f>
        <v>non-SSA</v>
      </c>
      <c r="C30" t="s">
        <v>275</v>
      </c>
      <c r="D30" t="s">
        <v>223</v>
      </c>
      <c r="E30">
        <v>69.258538999999999</v>
      </c>
      <c r="F30">
        <v>63.996854999999996</v>
      </c>
      <c r="G30">
        <v>72.3</v>
      </c>
      <c r="H30">
        <v>76.044250488281307</v>
      </c>
      <c r="I30">
        <v>68.288208999999995</v>
      </c>
      <c r="J30">
        <v>76.211281</v>
      </c>
      <c r="K30">
        <v>80.156566999999995</v>
      </c>
      <c r="L30">
        <v>84.674991000000006</v>
      </c>
      <c r="M30">
        <v>86.765597</v>
      </c>
      <c r="N30">
        <v>88.312812805175795</v>
      </c>
      <c r="O30">
        <v>88.335943</v>
      </c>
      <c r="P30">
        <v>90.387375000000006</v>
      </c>
      <c r="Q30">
        <v>89.505685999999997</v>
      </c>
      <c r="R30">
        <v>90.038729000000004</v>
      </c>
      <c r="S30">
        <v>91.522822000000005</v>
      </c>
      <c r="T30">
        <v>91.8</v>
      </c>
      <c r="U30">
        <v>91.8</v>
      </c>
      <c r="V30">
        <v>92.8</v>
      </c>
      <c r="W30">
        <v>96.3031005859375</v>
      </c>
    </row>
    <row r="31" spans="1:23" hidden="1">
      <c r="A31" t="s">
        <v>276</v>
      </c>
      <c r="B31" t="str">
        <f>IF(ISERROR(VLOOKUP(A31,'Country category'!$A$3:$A$50,1,FALSE)),"non-SSA","sub-Saharan Africa")</f>
        <v>non-SSA</v>
      </c>
      <c r="C31" t="s">
        <v>277</v>
      </c>
      <c r="D31" t="s">
        <v>223</v>
      </c>
      <c r="E31">
        <v>96.016527999999994</v>
      </c>
      <c r="F31">
        <v>96.652996000000002</v>
      </c>
      <c r="G31">
        <v>96.980097999999998</v>
      </c>
      <c r="H31">
        <v>96.765107</v>
      </c>
      <c r="I31">
        <v>97.093513000000002</v>
      </c>
      <c r="J31">
        <v>97.594313999999997</v>
      </c>
      <c r="K31">
        <v>98.125382000000002</v>
      </c>
      <c r="L31">
        <v>98.526624999999996</v>
      </c>
      <c r="M31">
        <v>98.856938</v>
      </c>
      <c r="N31">
        <v>99.3521728515625</v>
      </c>
      <c r="O31">
        <v>99.328691000000006</v>
      </c>
      <c r="P31">
        <v>99.519493999999995</v>
      </c>
      <c r="Q31">
        <v>99.575151000000005</v>
      </c>
      <c r="R31">
        <v>99.650246999999993</v>
      </c>
      <c r="S31">
        <v>99.710902000000004</v>
      </c>
      <c r="T31">
        <v>99.7</v>
      </c>
      <c r="U31">
        <v>99.8</v>
      </c>
      <c r="V31">
        <v>99.7</v>
      </c>
      <c r="W31">
        <v>99.8</v>
      </c>
    </row>
    <row r="32" spans="1:23" hidden="1">
      <c r="A32" t="s">
        <v>278</v>
      </c>
      <c r="B32" t="str">
        <f>IF(ISERROR(VLOOKUP(A32,'Country category'!$A$3:$A$50,1,FALSE)),"non-SSA","sub-Saharan Africa")</f>
        <v>non-SSA</v>
      </c>
      <c r="C32" t="s">
        <v>279</v>
      </c>
      <c r="D32" t="s">
        <v>223</v>
      </c>
      <c r="E32">
        <v>100</v>
      </c>
      <c r="F32">
        <v>100</v>
      </c>
      <c r="G32">
        <v>100</v>
      </c>
      <c r="H32">
        <v>99.998825073242202</v>
      </c>
      <c r="I32">
        <v>99.990478515625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</row>
    <row r="33" spans="1:23" hidden="1">
      <c r="A33" t="s">
        <v>280</v>
      </c>
      <c r="B33" t="str">
        <f>IF(ISERROR(VLOOKUP(A33,'Country category'!$A$3:$A$50,1,FALSE)),"non-SSA","sub-Saharan Africa")</f>
        <v>non-SSA</v>
      </c>
      <c r="C33" t="s">
        <v>281</v>
      </c>
      <c r="D33" t="s">
        <v>223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</row>
    <row r="34" spans="1:23" hidden="1">
      <c r="A34" t="s">
        <v>282</v>
      </c>
      <c r="B34" t="str">
        <f>IF(ISERROR(VLOOKUP(A34,'Country category'!$A$3:$A$50,1,FALSE)),"non-SSA","sub-Saharan Africa")</f>
        <v>non-SSA</v>
      </c>
      <c r="C34" t="s">
        <v>283</v>
      </c>
      <c r="D34" t="s">
        <v>223</v>
      </c>
      <c r="E34">
        <v>40.091510772705099</v>
      </c>
      <c r="F34">
        <v>44.043014526367202</v>
      </c>
      <c r="G34">
        <v>41.1</v>
      </c>
      <c r="H34">
        <v>51.916454315185497</v>
      </c>
      <c r="I34">
        <v>59.8081116441343</v>
      </c>
      <c r="J34">
        <v>59.746795654296903</v>
      </c>
      <c r="K34">
        <v>71.8</v>
      </c>
      <c r="L34">
        <v>67.565086364746094</v>
      </c>
      <c r="M34">
        <v>71.485244750976605</v>
      </c>
      <c r="N34">
        <v>73.282910874897794</v>
      </c>
      <c r="O34">
        <v>81.687995910644503</v>
      </c>
      <c r="P34">
        <v>91.5</v>
      </c>
      <c r="Q34">
        <v>87.371147155761705</v>
      </c>
      <c r="R34">
        <v>91.399482727050795</v>
      </c>
      <c r="S34">
        <v>95.443893432617202</v>
      </c>
      <c r="T34">
        <v>99.500358581542997</v>
      </c>
      <c r="U34">
        <v>97.7</v>
      </c>
      <c r="V34">
        <v>99.968772888183594</v>
      </c>
      <c r="W34">
        <v>100</v>
      </c>
    </row>
    <row r="35" spans="1:23">
      <c r="A35" t="s">
        <v>138</v>
      </c>
      <c r="B35" t="str">
        <f>IF(ISERROR(VLOOKUP(A35,'Country category'!$A$3:$A$50,1,FALSE)),"non-SSA","sub-Saharan Africa")</f>
        <v>sub-Saharan Africa</v>
      </c>
      <c r="C35" t="s">
        <v>284</v>
      </c>
      <c r="D35" t="s">
        <v>223</v>
      </c>
      <c r="E35">
        <v>24.8</v>
      </c>
      <c r="F35">
        <v>31.6886501312256</v>
      </c>
      <c r="G35">
        <v>33.883258819580099</v>
      </c>
      <c r="H35">
        <v>36.067230224609403</v>
      </c>
      <c r="I35">
        <v>38.239536285400398</v>
      </c>
      <c r="J35">
        <v>40.4027099609375</v>
      </c>
      <c r="K35">
        <v>42.562831878662102</v>
      </c>
      <c r="L35">
        <v>44.5</v>
      </c>
      <c r="M35">
        <v>43.36</v>
      </c>
      <c r="N35">
        <v>51.781070709228501</v>
      </c>
      <c r="O35">
        <v>53.24</v>
      </c>
      <c r="P35">
        <v>55.874313354492202</v>
      </c>
      <c r="Q35">
        <v>57.8906860351563</v>
      </c>
      <c r="R35">
        <v>59.940395355224602</v>
      </c>
      <c r="S35">
        <v>62.13</v>
      </c>
      <c r="T35">
        <v>64.295150756835895</v>
      </c>
      <c r="U35">
        <v>67.400000000000006</v>
      </c>
      <c r="V35">
        <v>68.358657836914105</v>
      </c>
      <c r="W35">
        <v>70.183181762695298</v>
      </c>
    </row>
    <row r="36" spans="1:23">
      <c r="A36" t="s">
        <v>143</v>
      </c>
      <c r="B36" t="str">
        <f>IF(ISERROR(VLOOKUP(A36,'Country category'!$A$3:$A$50,1,FALSE)),"non-SSA","sub-Saharan Africa")</f>
        <v>sub-Saharan Africa</v>
      </c>
      <c r="C36" t="s">
        <v>285</v>
      </c>
      <c r="D36" t="s">
        <v>223</v>
      </c>
      <c r="E36">
        <v>5.7615618705749503</v>
      </c>
      <c r="F36">
        <v>6.2265992164611799</v>
      </c>
      <c r="G36">
        <v>6.6821727752685502</v>
      </c>
      <c r="H36">
        <v>7.1271052360534703</v>
      </c>
      <c r="I36">
        <v>7.5603747367858896</v>
      </c>
      <c r="J36">
        <v>7.8051693252580403</v>
      </c>
      <c r="K36">
        <v>8.4055986404418892</v>
      </c>
      <c r="L36">
        <v>7.48</v>
      </c>
      <c r="M36">
        <v>9.2635631561279297</v>
      </c>
      <c r="N36">
        <v>9.8000000000000007</v>
      </c>
      <c r="O36">
        <v>10.3107233047485</v>
      </c>
      <c r="P36">
        <v>10.8942823410034</v>
      </c>
      <c r="Q36">
        <v>11.45654296875</v>
      </c>
      <c r="R36">
        <v>12.052141189575201</v>
      </c>
      <c r="S36">
        <v>12.7457284927368</v>
      </c>
      <c r="T36">
        <v>13.498670578002899</v>
      </c>
      <c r="U36">
        <v>14.169054031372101</v>
      </c>
      <c r="V36">
        <v>14.6539525985718</v>
      </c>
      <c r="W36">
        <v>14.3</v>
      </c>
    </row>
    <row r="37" spans="1:23" hidden="1">
      <c r="A37" t="s">
        <v>286</v>
      </c>
      <c r="B37" t="str">
        <f>IF(ISERROR(VLOOKUP(A37,'Country category'!$A$3:$A$50,1,FALSE)),"non-SSA","sub-Saharan Africa")</f>
        <v>non-SSA</v>
      </c>
      <c r="C37" t="s">
        <v>287</v>
      </c>
      <c r="D37" t="s">
        <v>223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</row>
    <row r="38" spans="1:23" hidden="1">
      <c r="A38" t="s">
        <v>288</v>
      </c>
      <c r="B38" t="str">
        <f>IF(ISERROR(VLOOKUP(A38,'Country category'!$A$3:$A$50,1,FALSE)),"non-SSA","sub-Saharan Africa")</f>
        <v>non-SSA</v>
      </c>
      <c r="C38" t="s">
        <v>289</v>
      </c>
      <c r="D38" t="s">
        <v>223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99.82783470456485</v>
      </c>
      <c r="U38">
        <v>100</v>
      </c>
      <c r="V38">
        <v>100</v>
      </c>
      <c r="W38">
        <v>100</v>
      </c>
    </row>
    <row r="39" spans="1:23" hidden="1">
      <c r="A39" t="s">
        <v>290</v>
      </c>
      <c r="B39" t="str">
        <f>IF(ISERROR(VLOOKUP(A39,'Country category'!$A$3:$A$50,1,FALSE)),"non-SSA","sub-Saharan Africa")</f>
        <v>non-SSA</v>
      </c>
      <c r="C39" t="s">
        <v>291</v>
      </c>
      <c r="D39" t="s">
        <v>223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</row>
    <row r="40" spans="1:23" hidden="1">
      <c r="A40" t="s">
        <v>292</v>
      </c>
      <c r="B40" t="str">
        <f>IF(ISERROR(VLOOKUP(A40,'Country category'!$A$3:$A$50,1,FALSE)),"non-SSA","sub-Saharan Africa")</f>
        <v>non-SSA</v>
      </c>
      <c r="C40" t="s">
        <v>293</v>
      </c>
      <c r="D40" t="s">
        <v>223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</row>
    <row r="41" spans="1:23" hidden="1">
      <c r="A41" t="s">
        <v>294</v>
      </c>
      <c r="B41" t="str">
        <f>IF(ISERROR(VLOOKUP(A41,'Country category'!$A$3:$A$50,1,FALSE)),"non-SSA","sub-Saharan Africa")</f>
        <v>non-SSA</v>
      </c>
      <c r="C41" t="s">
        <v>295</v>
      </c>
      <c r="D41" t="s">
        <v>223</v>
      </c>
      <c r="E41">
        <v>97.131103515625</v>
      </c>
      <c r="F41">
        <v>97.3370361328125</v>
      </c>
      <c r="G41">
        <v>98.782325</v>
      </c>
      <c r="H41">
        <v>97.719337463378906</v>
      </c>
      <c r="I41">
        <v>97.893508911132798</v>
      </c>
      <c r="J41">
        <v>99.368108000000007</v>
      </c>
      <c r="K41">
        <v>98.220520019531307</v>
      </c>
      <c r="L41">
        <v>98.385688781738295</v>
      </c>
      <c r="M41">
        <v>99.593661999999995</v>
      </c>
      <c r="N41">
        <v>99.642288208007798</v>
      </c>
      <c r="O41">
        <v>99.588193000000004</v>
      </c>
      <c r="P41">
        <v>100</v>
      </c>
      <c r="Q41">
        <v>99.6</v>
      </c>
      <c r="R41">
        <v>100</v>
      </c>
      <c r="S41">
        <v>99.714843999999999</v>
      </c>
      <c r="T41">
        <v>100</v>
      </c>
      <c r="U41">
        <v>99.7</v>
      </c>
      <c r="V41">
        <v>100</v>
      </c>
      <c r="W41">
        <v>100</v>
      </c>
    </row>
    <row r="42" spans="1:23" hidden="1">
      <c r="A42" t="s">
        <v>296</v>
      </c>
      <c r="B42" t="str">
        <f>IF(ISERROR(VLOOKUP(A42,'Country category'!$A$3:$A$50,1,FALSE)),"non-SSA","sub-Saharan Africa")</f>
        <v>non-SSA</v>
      </c>
      <c r="C42" t="s">
        <v>297</v>
      </c>
      <c r="D42" t="s">
        <v>223</v>
      </c>
      <c r="E42">
        <v>97.213218688964801</v>
      </c>
      <c r="F42">
        <v>97.487281799316406</v>
      </c>
      <c r="G42">
        <v>97.751876831054702</v>
      </c>
      <c r="H42">
        <v>98.005836486816406</v>
      </c>
      <c r="I42">
        <v>98.248130798339801</v>
      </c>
      <c r="J42">
        <v>98.481292724609403</v>
      </c>
      <c r="K42">
        <v>98.711402893066406</v>
      </c>
      <c r="L42">
        <v>98.9447021484375</v>
      </c>
      <c r="M42">
        <v>99.187416076660199</v>
      </c>
      <c r="N42">
        <v>99.7</v>
      </c>
      <c r="O42">
        <v>99.857223510742202</v>
      </c>
      <c r="P42">
        <v>99.964874267578097</v>
      </c>
      <c r="Q42">
        <v>99.997009277343807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</row>
    <row r="43" spans="1:23">
      <c r="A43" t="s">
        <v>298</v>
      </c>
      <c r="B43" t="str">
        <f>IF(ISERROR(VLOOKUP(A43,'Country category'!$A$3:$A$50,1,FALSE)),"non-SSA","sub-Saharan Africa")</f>
        <v>sub-Saharan Africa</v>
      </c>
      <c r="C43" t="s">
        <v>299</v>
      </c>
      <c r="D43" t="s">
        <v>223</v>
      </c>
      <c r="E43">
        <v>49.666168212890597</v>
      </c>
      <c r="F43">
        <v>51.4</v>
      </c>
      <c r="G43">
        <v>51.623306274414098</v>
      </c>
      <c r="H43">
        <v>52.586502075195298</v>
      </c>
      <c r="I43">
        <v>58.9</v>
      </c>
      <c r="J43">
        <v>60.171052631578902</v>
      </c>
      <c r="K43">
        <v>55.4197807312012</v>
      </c>
      <c r="L43">
        <v>60.3</v>
      </c>
      <c r="M43">
        <v>57.314273834228501</v>
      </c>
      <c r="N43">
        <v>58.281887054443402</v>
      </c>
      <c r="O43">
        <v>55.8</v>
      </c>
      <c r="P43">
        <v>55.8</v>
      </c>
      <c r="Q43">
        <v>61.327358245849602</v>
      </c>
      <c r="R43">
        <v>61.9</v>
      </c>
      <c r="S43">
        <v>62.6</v>
      </c>
      <c r="T43">
        <v>64.3</v>
      </c>
      <c r="U43">
        <v>65.599999999999994</v>
      </c>
      <c r="V43">
        <v>67.172370910644503</v>
      </c>
      <c r="W43">
        <v>68.550109863281307</v>
      </c>
    </row>
    <row r="44" spans="1:23">
      <c r="A44" t="s">
        <v>142</v>
      </c>
      <c r="B44" t="str">
        <f>IF(ISERROR(VLOOKUP(A44,'Country category'!$A$3:$A$50,1,FALSE)),"non-SSA","sub-Saharan Africa")</f>
        <v>sub-Saharan Africa</v>
      </c>
      <c r="C44" t="s">
        <v>300</v>
      </c>
      <c r="D44" t="s">
        <v>223</v>
      </c>
      <c r="E44">
        <v>46.2</v>
      </c>
      <c r="F44">
        <v>44.0661430358887</v>
      </c>
      <c r="G44">
        <v>45.168571472167997</v>
      </c>
      <c r="H44">
        <v>47.1</v>
      </c>
      <c r="I44">
        <v>47.340484619140597</v>
      </c>
      <c r="J44">
        <v>49</v>
      </c>
      <c r="K44">
        <v>48.2</v>
      </c>
      <c r="L44">
        <v>50.550548553466797</v>
      </c>
      <c r="M44">
        <v>51.631095886230497</v>
      </c>
      <c r="N44">
        <v>52.727302551269503</v>
      </c>
      <c r="O44">
        <v>53.7</v>
      </c>
      <c r="P44">
        <v>54.989921569824197</v>
      </c>
      <c r="Q44">
        <v>56.158554077148402</v>
      </c>
      <c r="R44">
        <v>56.8</v>
      </c>
      <c r="S44">
        <v>58.552078247070298</v>
      </c>
      <c r="T44">
        <v>59.768932342529297</v>
      </c>
      <c r="U44">
        <v>60.993824005127003</v>
      </c>
      <c r="V44">
        <v>62.2</v>
      </c>
      <c r="W44">
        <v>63.452312469482401</v>
      </c>
    </row>
    <row r="45" spans="1:23">
      <c r="A45" t="s">
        <v>146</v>
      </c>
      <c r="B45" t="str">
        <f>IF(ISERROR(VLOOKUP(A45,'Country category'!$A$3:$A$50,1,FALSE)),"non-SSA","sub-Saharan Africa")</f>
        <v>sub-Saharan Africa</v>
      </c>
      <c r="C45" t="s">
        <v>301</v>
      </c>
      <c r="D45" t="s">
        <v>223</v>
      </c>
      <c r="E45">
        <v>7.16037845611572</v>
      </c>
      <c r="F45">
        <v>7.8207063674926802</v>
      </c>
      <c r="G45">
        <v>8.4715700149536097</v>
      </c>
      <c r="H45">
        <v>9.1117935180664098</v>
      </c>
      <c r="I45">
        <v>6</v>
      </c>
      <c r="J45">
        <v>10.3597812652588</v>
      </c>
      <c r="K45">
        <v>15.2</v>
      </c>
      <c r="L45">
        <v>11.595720291137701</v>
      </c>
      <c r="M45">
        <v>12.224703788757299</v>
      </c>
      <c r="N45">
        <v>12.8693447113037</v>
      </c>
      <c r="O45">
        <v>13.5358791351318</v>
      </c>
      <c r="P45">
        <v>15.4</v>
      </c>
      <c r="Q45">
        <v>14.9459009170532</v>
      </c>
      <c r="R45">
        <v>13.5</v>
      </c>
      <c r="S45">
        <v>16.436292648315401</v>
      </c>
      <c r="T45">
        <v>17.201581954956101</v>
      </c>
      <c r="U45">
        <v>18.006385803222699</v>
      </c>
      <c r="V45">
        <v>18.752252578735401</v>
      </c>
      <c r="W45">
        <v>19.100000000000001</v>
      </c>
    </row>
    <row r="46" spans="1:23">
      <c r="A46" t="s">
        <v>147</v>
      </c>
      <c r="B46" t="str">
        <f>IF(ISERROR(VLOOKUP(A46,'Country category'!$A$3:$A$50,1,FALSE)),"non-SSA","sub-Saharan Africa")</f>
        <v>sub-Saharan Africa</v>
      </c>
      <c r="C46" t="s">
        <v>302</v>
      </c>
      <c r="D46" t="s">
        <v>223</v>
      </c>
      <c r="E46" s="8"/>
      <c r="F46" s="8"/>
      <c r="G46" s="8"/>
      <c r="H46" s="8"/>
      <c r="I46">
        <v>33.799999999999997</v>
      </c>
      <c r="J46">
        <v>34.918067932128899</v>
      </c>
      <c r="K46">
        <v>35.860691070556598</v>
      </c>
      <c r="L46">
        <v>36.806495666503899</v>
      </c>
      <c r="M46">
        <v>37.1</v>
      </c>
      <c r="N46">
        <v>39.961521148681598</v>
      </c>
      <c r="O46">
        <v>40.800849914550803</v>
      </c>
      <c r="P46">
        <v>41.6</v>
      </c>
      <c r="Q46">
        <v>42.422405242919901</v>
      </c>
      <c r="R46">
        <v>43.255867004394503</v>
      </c>
      <c r="S46">
        <v>44.187320709228501</v>
      </c>
      <c r="T46">
        <v>45.178131103515597</v>
      </c>
      <c r="U46">
        <v>46.121879577636697</v>
      </c>
      <c r="V46">
        <v>47.225467681884801</v>
      </c>
      <c r="W46">
        <v>48.329723358154297</v>
      </c>
    </row>
    <row r="47" spans="1:23" hidden="1">
      <c r="A47" t="s">
        <v>303</v>
      </c>
      <c r="B47" t="str">
        <f>IF(ISERROR(VLOOKUP(A47,'Country category'!$A$3:$A$50,1,FALSE)),"non-SSA","sub-Saharan Africa")</f>
        <v>non-SSA</v>
      </c>
      <c r="C47" t="s">
        <v>304</v>
      </c>
      <c r="D47" t="s">
        <v>223</v>
      </c>
      <c r="E47">
        <v>98.47</v>
      </c>
      <c r="F47">
        <v>94.937881469726605</v>
      </c>
      <c r="G47">
        <v>95.183967590332003</v>
      </c>
      <c r="H47">
        <v>95.419418334960895</v>
      </c>
      <c r="I47">
        <v>96.8</v>
      </c>
      <c r="J47">
        <v>95.857856750488295</v>
      </c>
      <c r="K47">
        <v>96.0694580078125</v>
      </c>
      <c r="L47">
        <v>96.806763000000004</v>
      </c>
      <c r="M47">
        <v>96.057229000000007</v>
      </c>
      <c r="N47">
        <v>96.788995</v>
      </c>
      <c r="O47">
        <v>96.693600000000004</v>
      </c>
      <c r="P47">
        <v>97.032176000000007</v>
      </c>
      <c r="Q47">
        <v>97.779418000000007</v>
      </c>
      <c r="R47">
        <v>97.790937999999997</v>
      </c>
      <c r="S47">
        <v>98.186897999999999</v>
      </c>
      <c r="T47">
        <v>98.4</v>
      </c>
      <c r="U47">
        <v>98.5</v>
      </c>
      <c r="V47">
        <v>98.5</v>
      </c>
      <c r="W47">
        <v>99.766273498535199</v>
      </c>
    </row>
    <row r="48" spans="1:23">
      <c r="A48" t="s">
        <v>145</v>
      </c>
      <c r="B48" t="str">
        <f>IF(ISERROR(VLOOKUP(A48,'Country category'!$A$3:$A$50,1,FALSE)),"non-SSA","sub-Saharan Africa")</f>
        <v>sub-Saharan Africa</v>
      </c>
      <c r="C48" t="s">
        <v>305</v>
      </c>
      <c r="D48" t="s">
        <v>223</v>
      </c>
      <c r="E48">
        <v>42.057365417480497</v>
      </c>
      <c r="F48">
        <v>44.8</v>
      </c>
      <c r="G48">
        <v>46.659778594970703</v>
      </c>
      <c r="H48">
        <v>48.945610046386697</v>
      </c>
      <c r="I48">
        <v>51.219783782958999</v>
      </c>
      <c r="J48">
        <v>53.484821319580099</v>
      </c>
      <c r="K48">
        <v>55.7468070983887</v>
      </c>
      <c r="L48">
        <v>58.011978149414098</v>
      </c>
      <c r="M48">
        <v>60.286571502685497</v>
      </c>
      <c r="N48">
        <v>70.182312011718807</v>
      </c>
      <c r="O48">
        <v>69.609405517578097</v>
      </c>
      <c r="P48">
        <v>69.3</v>
      </c>
      <c r="Q48">
        <v>69.5902099609375</v>
      </c>
      <c r="R48">
        <v>71.972984313964801</v>
      </c>
      <c r="S48">
        <v>74.371826171875</v>
      </c>
      <c r="T48">
        <v>76.782722473144503</v>
      </c>
      <c r="U48">
        <v>79.20166015625</v>
      </c>
      <c r="V48">
        <v>81.624610900878906</v>
      </c>
      <c r="W48">
        <v>84.048240661621094</v>
      </c>
    </row>
    <row r="49" spans="1:23">
      <c r="A49" t="s">
        <v>141</v>
      </c>
      <c r="B49" t="str">
        <f>IF(ISERROR(VLOOKUP(A49,'Country category'!$A$3:$A$50,1,FALSE)),"non-SSA","sub-Saharan Africa")</f>
        <v>sub-Saharan Africa</v>
      </c>
      <c r="C49" t="s">
        <v>306</v>
      </c>
      <c r="D49" t="s">
        <v>223</v>
      </c>
      <c r="E49" s="8">
        <f>F49*(1-K71)</f>
        <v>58.6</v>
      </c>
      <c r="F49">
        <v>58.6</v>
      </c>
      <c r="G49">
        <v>63.263359069824197</v>
      </c>
      <c r="H49">
        <v>65.229301452636705</v>
      </c>
      <c r="I49">
        <v>67</v>
      </c>
      <c r="J49">
        <v>69.128723144531307</v>
      </c>
      <c r="K49">
        <v>71.070816040039105</v>
      </c>
      <c r="L49">
        <v>73.016098022460895</v>
      </c>
      <c r="M49">
        <v>74.970802307128906</v>
      </c>
      <c r="N49">
        <v>81.099999999999994</v>
      </c>
      <c r="O49">
        <v>79.467849731445298</v>
      </c>
      <c r="P49">
        <v>80.952079772949205</v>
      </c>
      <c r="Q49">
        <v>82.994865417480497</v>
      </c>
      <c r="R49">
        <v>85.057746887207003</v>
      </c>
      <c r="S49">
        <v>87.136695861816406</v>
      </c>
      <c r="T49">
        <v>89.227699279785199</v>
      </c>
      <c r="U49">
        <v>91.326744079589801</v>
      </c>
      <c r="V49">
        <v>93.4298095703125</v>
      </c>
      <c r="W49">
        <v>95.533538818359403</v>
      </c>
    </row>
    <row r="50" spans="1:23" hidden="1">
      <c r="A50" t="s">
        <v>307</v>
      </c>
      <c r="B50" t="str">
        <f>IF(ISERROR(VLOOKUP(A50,'Country category'!$A$3:$A$50,1,FALSE)),"non-SSA","sub-Saharan Africa")</f>
        <v>non-SSA</v>
      </c>
      <c r="C50" t="s">
        <v>308</v>
      </c>
      <c r="D50" t="s">
        <v>223</v>
      </c>
      <c r="E50">
        <v>98.249780000000001</v>
      </c>
      <c r="F50">
        <v>98.509187999999995</v>
      </c>
      <c r="G50">
        <v>98.695902000000004</v>
      </c>
      <c r="H50">
        <v>98.954779000000002</v>
      </c>
      <c r="I50">
        <v>99.053050999999996</v>
      </c>
      <c r="J50">
        <v>99.147523000000007</v>
      </c>
      <c r="K50">
        <v>99.217997999999994</v>
      </c>
      <c r="L50">
        <v>99.263936999999999</v>
      </c>
      <c r="M50">
        <v>99.409803999999994</v>
      </c>
      <c r="N50">
        <v>98.995733999999999</v>
      </c>
      <c r="O50">
        <v>99.232348000000002</v>
      </c>
      <c r="P50">
        <v>99.503298000000001</v>
      </c>
      <c r="Q50">
        <v>99.563517000000004</v>
      </c>
      <c r="R50">
        <v>99.359290999999999</v>
      </c>
      <c r="S50">
        <v>99.409803999999994</v>
      </c>
      <c r="T50">
        <v>99.5</v>
      </c>
      <c r="U50">
        <v>99.6</v>
      </c>
      <c r="V50">
        <v>99.7</v>
      </c>
      <c r="W50">
        <v>99.71</v>
      </c>
    </row>
    <row r="51" spans="1:23" hidden="1">
      <c r="A51" t="s">
        <v>309</v>
      </c>
      <c r="B51" t="str">
        <f>IF(ISERROR(VLOOKUP(A51,'Country category'!$A$3:$A$50,1,FALSE)),"non-SSA","sub-Saharan Africa")</f>
        <v>non-SSA</v>
      </c>
      <c r="C51" t="s">
        <v>310</v>
      </c>
      <c r="D51" t="s">
        <v>223</v>
      </c>
      <c r="E51">
        <v>89.393853675852597</v>
      </c>
      <c r="F51">
        <v>89.246814473005657</v>
      </c>
      <c r="G51">
        <v>89.381211067274052</v>
      </c>
      <c r="H51">
        <v>89.886546473416459</v>
      </c>
      <c r="I51">
        <v>90.316237501316408</v>
      </c>
      <c r="J51">
        <v>90.795278561861238</v>
      </c>
      <c r="K51">
        <v>91.748678847961216</v>
      </c>
      <c r="L51">
        <v>92.885843824266416</v>
      </c>
      <c r="M51">
        <v>92.202458918931256</v>
      </c>
      <c r="N51">
        <v>93.398309181852937</v>
      </c>
      <c r="O51">
        <v>93.377217971494289</v>
      </c>
      <c r="P51">
        <v>94.395917455055923</v>
      </c>
      <c r="Q51">
        <v>94.881787627074488</v>
      </c>
      <c r="R51">
        <v>94.805313727715784</v>
      </c>
      <c r="S51">
        <v>95.695370228884059</v>
      </c>
      <c r="T51">
        <v>96.732338332914495</v>
      </c>
      <c r="U51">
        <v>97.340947360315752</v>
      </c>
      <c r="V51">
        <v>97.735515867227079</v>
      </c>
      <c r="W51">
        <v>98.280504912319444</v>
      </c>
    </row>
    <row r="52" spans="1:23" hidden="1">
      <c r="A52" t="s">
        <v>311</v>
      </c>
      <c r="B52" t="str">
        <f>IF(ISERROR(VLOOKUP(A52,'Country category'!$A$3:$A$50,1,FALSE)),"non-SSA","sub-Saharan Africa")</f>
        <v>non-SSA</v>
      </c>
      <c r="C52" t="s">
        <v>312</v>
      </c>
      <c r="D52" t="s">
        <v>223</v>
      </c>
      <c r="E52">
        <v>96.219894409179702</v>
      </c>
      <c r="F52">
        <v>95.5</v>
      </c>
      <c r="G52">
        <v>96.556625366210895</v>
      </c>
      <c r="H52">
        <v>96.709609985351605</v>
      </c>
      <c r="I52">
        <v>96.850936889648395</v>
      </c>
      <c r="J52">
        <v>96.983131408691406</v>
      </c>
      <c r="K52">
        <v>97.112274169921903</v>
      </c>
      <c r="L52">
        <v>97.244606018066406</v>
      </c>
      <c r="M52">
        <v>97.3863525390625</v>
      </c>
      <c r="N52">
        <v>97.543762207031307</v>
      </c>
      <c r="O52">
        <v>97.723068237304702</v>
      </c>
      <c r="P52">
        <v>97.928787231445298</v>
      </c>
      <c r="Q52">
        <v>98.158622741699205</v>
      </c>
      <c r="R52">
        <v>98.408546447753906</v>
      </c>
      <c r="S52">
        <v>98.674545288085895</v>
      </c>
      <c r="T52">
        <v>98.952598571777301</v>
      </c>
      <c r="U52">
        <v>99.238693237304702</v>
      </c>
      <c r="V52">
        <v>99.528800964355497</v>
      </c>
      <c r="W52">
        <v>99.8</v>
      </c>
    </row>
    <row r="53" spans="1:23" hidden="1">
      <c r="A53" t="s">
        <v>313</v>
      </c>
      <c r="B53" t="str">
        <f>IF(ISERROR(VLOOKUP(A53,'Country category'!$A$3:$A$50,1,FALSE)),"non-SSA","sub-Saharan Africa")</f>
        <v>non-SSA</v>
      </c>
      <c r="C53" t="s">
        <v>314</v>
      </c>
      <c r="D53" t="s">
        <v>223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99.997833251953097</v>
      </c>
      <c r="K53">
        <v>99.985298156738295</v>
      </c>
      <c r="L53">
        <v>99.953903198242202</v>
      </c>
      <c r="M53">
        <v>99.908981323242202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</row>
    <row r="54" spans="1:23" hidden="1">
      <c r="A54" t="s">
        <v>315</v>
      </c>
      <c r="B54" t="str">
        <f>IF(ISERROR(VLOOKUP(A54,'Country category'!$A$3:$A$50,1,FALSE)),"non-SSA","sub-Saharan Africa")</f>
        <v>non-SSA</v>
      </c>
      <c r="C54" t="s">
        <v>316</v>
      </c>
      <c r="D54" t="s">
        <v>223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</row>
    <row r="55" spans="1:23" hidden="1">
      <c r="A55" t="s">
        <v>317</v>
      </c>
      <c r="B55" t="str">
        <f>IF(ISERROR(VLOOKUP(A55,'Country category'!$A$3:$A$50,1,FALSE)),"non-SSA","sub-Saharan Africa")</f>
        <v>non-SSA</v>
      </c>
      <c r="C55" t="s">
        <v>318</v>
      </c>
      <c r="D55" t="s">
        <v>223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</row>
    <row r="56" spans="1:23" hidden="1">
      <c r="A56" t="s">
        <v>319</v>
      </c>
      <c r="B56" t="str">
        <f>IF(ISERROR(VLOOKUP(A56,'Country category'!$A$3:$A$50,1,FALSE)),"non-SSA","sub-Saharan Africa")</f>
        <v>non-SSA</v>
      </c>
      <c r="C56" t="s">
        <v>320</v>
      </c>
      <c r="D56" t="s">
        <v>223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</row>
    <row r="57" spans="1:23" hidden="1">
      <c r="A57" t="s">
        <v>321</v>
      </c>
      <c r="B57" t="str">
        <f>IF(ISERROR(VLOOKUP(A57,'Country category'!$A$3:$A$50,1,FALSE)),"non-SSA","sub-Saharan Africa")</f>
        <v>non-SSA</v>
      </c>
      <c r="C57" t="s">
        <v>322</v>
      </c>
      <c r="D57" t="s">
        <v>223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</row>
    <row r="58" spans="1:23" hidden="1">
      <c r="A58" t="s">
        <v>323</v>
      </c>
      <c r="B58" t="str">
        <f>IF(ISERROR(VLOOKUP(A58,'Country category'!$A$3:$A$50,1,FALSE)),"non-SSA","sub-Saharan Africa")</f>
        <v>non-SSA</v>
      </c>
      <c r="C58" t="s">
        <v>324</v>
      </c>
      <c r="D58" t="s">
        <v>223</v>
      </c>
      <c r="E58">
        <v>56.372020721435497</v>
      </c>
      <c r="F58">
        <v>49.7</v>
      </c>
      <c r="G58">
        <v>56.36572265625</v>
      </c>
      <c r="H58">
        <v>56.347198486328097</v>
      </c>
      <c r="I58">
        <v>56.317012786865199</v>
      </c>
      <c r="J58">
        <v>55.5</v>
      </c>
      <c r="K58">
        <v>56.235324859619098</v>
      </c>
      <c r="L58">
        <v>56.196140289306598</v>
      </c>
      <c r="M58">
        <v>56.166378021240199</v>
      </c>
      <c r="N58">
        <v>56.152271270752003</v>
      </c>
      <c r="O58">
        <v>56.160060882568402</v>
      </c>
      <c r="P58">
        <v>54.6</v>
      </c>
      <c r="Q58">
        <v>56.252590179443402</v>
      </c>
      <c r="R58">
        <v>56.633903503417997</v>
      </c>
      <c r="S58">
        <v>57.661453247070298</v>
      </c>
      <c r="T58">
        <v>58.748355865478501</v>
      </c>
      <c r="U58">
        <v>60.2</v>
      </c>
      <c r="V58">
        <v>60.571559906005902</v>
      </c>
      <c r="W58">
        <v>61.275936126708999</v>
      </c>
    </row>
    <row r="59" spans="1:23" hidden="1">
      <c r="A59" t="s">
        <v>325</v>
      </c>
      <c r="B59" t="str">
        <f>IF(ISERROR(VLOOKUP(A59,'Country category'!$A$3:$A$50,1,FALSE)),"non-SSA","sub-Saharan Africa")</f>
        <v>non-SSA</v>
      </c>
      <c r="C59" t="s">
        <v>326</v>
      </c>
      <c r="D59" t="s">
        <v>223</v>
      </c>
      <c r="E59">
        <v>82.310066223144503</v>
      </c>
      <c r="F59">
        <v>87.7</v>
      </c>
      <c r="G59">
        <v>84.965065002441406</v>
      </c>
      <c r="H59">
        <v>86.277191162109403</v>
      </c>
      <c r="I59">
        <v>87.577651977539105</v>
      </c>
      <c r="J59">
        <v>88.868980407714801</v>
      </c>
      <c r="K59">
        <v>90.157264709472699</v>
      </c>
      <c r="L59">
        <v>90.9</v>
      </c>
      <c r="M59">
        <v>92.749610900878906</v>
      </c>
      <c r="N59">
        <v>94.066154479980497</v>
      </c>
      <c r="O59">
        <v>95.404586791992202</v>
      </c>
      <c r="P59">
        <v>96.769447326660199</v>
      </c>
      <c r="Q59">
        <v>98.158416748046903</v>
      </c>
      <c r="R59">
        <v>99.567474365234403</v>
      </c>
      <c r="S59">
        <v>99.776771545410199</v>
      </c>
      <c r="T59">
        <v>99.972969055175795</v>
      </c>
      <c r="U59">
        <v>100</v>
      </c>
      <c r="V59">
        <v>100</v>
      </c>
      <c r="W59">
        <v>100</v>
      </c>
    </row>
    <row r="60" spans="1:23" hidden="1">
      <c r="A60" t="s">
        <v>327</v>
      </c>
      <c r="B60" t="str">
        <f>IF(ISERROR(VLOOKUP(A60,'Country category'!$A$3:$A$50,1,FALSE)),"non-SSA","sub-Saharan Africa")</f>
        <v>non-SSA</v>
      </c>
      <c r="C60" t="s">
        <v>328</v>
      </c>
      <c r="D60" t="s">
        <v>223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</row>
    <row r="61" spans="1:23" hidden="1">
      <c r="A61" t="s">
        <v>329</v>
      </c>
      <c r="B61" t="str">
        <f>IF(ISERROR(VLOOKUP(A61,'Country category'!$A$3:$A$50,1,FALSE)),"non-SSA","sub-Saharan Africa")</f>
        <v>non-SSA</v>
      </c>
      <c r="C61" t="s">
        <v>330</v>
      </c>
      <c r="D61" t="s">
        <v>223</v>
      </c>
      <c r="E61">
        <v>89.791362000000007</v>
      </c>
      <c r="F61">
        <v>89.749814000000001</v>
      </c>
      <c r="G61">
        <v>89.173807999999994</v>
      </c>
      <c r="H61">
        <v>90.316567000000006</v>
      </c>
      <c r="I61">
        <v>90.141223999999994</v>
      </c>
      <c r="J61">
        <v>90.118148000000005</v>
      </c>
      <c r="K61">
        <v>96.876341999999994</v>
      </c>
      <c r="L61">
        <v>97.576196999999993</v>
      </c>
      <c r="M61">
        <v>97.857759999999999</v>
      </c>
      <c r="N61">
        <v>98.145414000000002</v>
      </c>
      <c r="O61">
        <v>97.898871999999997</v>
      </c>
      <c r="P61">
        <v>97.867050000000006</v>
      </c>
      <c r="Q61">
        <v>98.385852999999997</v>
      </c>
      <c r="R61">
        <v>98.470979</v>
      </c>
      <c r="S61">
        <v>98.560364000000007</v>
      </c>
      <c r="T61">
        <v>98.9</v>
      </c>
      <c r="U61">
        <v>100</v>
      </c>
      <c r="V61">
        <v>98.9</v>
      </c>
      <c r="W61">
        <v>100</v>
      </c>
    </row>
    <row r="62" spans="1:23" hidden="1">
      <c r="A62" t="s">
        <v>331</v>
      </c>
      <c r="B62" t="str">
        <f>IF(ISERROR(VLOOKUP(A62,'Country category'!$A$3:$A$50,1,FALSE)),"non-SSA","sub-Saharan Africa")</f>
        <v>non-SSA</v>
      </c>
      <c r="C62" t="s">
        <v>332</v>
      </c>
      <c r="D62" t="s">
        <v>223</v>
      </c>
      <c r="L62">
        <v>99.3</v>
      </c>
      <c r="M62">
        <v>98.817573547363295</v>
      </c>
      <c r="N62">
        <v>98.821838378906307</v>
      </c>
      <c r="O62">
        <v>98.847991943359403</v>
      </c>
      <c r="P62">
        <v>98.764660465458306</v>
      </c>
      <c r="Q62">
        <v>98.977256774902301</v>
      </c>
      <c r="R62">
        <v>99.074035644531307</v>
      </c>
      <c r="S62">
        <v>99.1868896484375</v>
      </c>
      <c r="T62">
        <v>99.402870178222699</v>
      </c>
      <c r="U62">
        <v>99.615135192871094</v>
      </c>
      <c r="V62">
        <v>99.641921997070298</v>
      </c>
      <c r="W62">
        <v>99.5</v>
      </c>
    </row>
    <row r="63" spans="1:23" hidden="1">
      <c r="A63" t="s">
        <v>333</v>
      </c>
      <c r="B63" t="str">
        <f>IF(ISERROR(VLOOKUP(A63,'Country category'!$A$3:$A$50,1,FALSE)),"non-SSA","sub-Saharan Africa")</f>
        <v>non-SSA</v>
      </c>
      <c r="C63" t="s">
        <v>334</v>
      </c>
      <c r="D63" t="s">
        <v>223</v>
      </c>
      <c r="E63">
        <v>93.073452944511232</v>
      </c>
      <c r="F63">
        <v>92.310366501809355</v>
      </c>
      <c r="G63">
        <v>92.548577207894283</v>
      </c>
      <c r="H63">
        <v>93.493694023448413</v>
      </c>
      <c r="I63">
        <v>93.132380427388796</v>
      </c>
      <c r="J63">
        <v>94.206626209641598</v>
      </c>
      <c r="K63">
        <v>94.282233783600304</v>
      </c>
      <c r="L63">
        <v>94.760075285959687</v>
      </c>
      <c r="M63">
        <v>94.603736932197151</v>
      </c>
      <c r="N63">
        <v>95.047643606511812</v>
      </c>
      <c r="O63">
        <v>95.702858146254357</v>
      </c>
      <c r="P63">
        <v>95.978422072672615</v>
      </c>
      <c r="Q63">
        <v>96.207665909222058</v>
      </c>
      <c r="R63">
        <v>96.376783798700131</v>
      </c>
      <c r="S63">
        <v>96.819990656664231</v>
      </c>
      <c r="T63">
        <v>96.94907244982123</v>
      </c>
      <c r="U63">
        <v>97.624963634227015</v>
      </c>
      <c r="V63">
        <v>97.738880646852465</v>
      </c>
      <c r="W63">
        <v>97.938349851919895</v>
      </c>
    </row>
    <row r="64" spans="1:23" hidden="1">
      <c r="A64" t="s">
        <v>335</v>
      </c>
      <c r="B64" t="str">
        <f>IF(ISERROR(VLOOKUP(A64,'Country category'!$A$3:$A$50,1,FALSE)),"non-SSA","sub-Saharan Africa")</f>
        <v>non-SSA</v>
      </c>
      <c r="C64" t="s">
        <v>336</v>
      </c>
      <c r="D64" t="s">
        <v>223</v>
      </c>
      <c r="E64">
        <v>64.781365298149112</v>
      </c>
      <c r="F64">
        <v>68.167216311878107</v>
      </c>
      <c r="G64">
        <v>69.29426242483845</v>
      </c>
      <c r="H64">
        <v>70.091550122951759</v>
      </c>
      <c r="I64">
        <v>70.611077580817465</v>
      </c>
      <c r="J64">
        <v>72.636526039567812</v>
      </c>
      <c r="K64">
        <v>74.965347103042376</v>
      </c>
      <c r="L64">
        <v>75.433657051546035</v>
      </c>
      <c r="M64">
        <v>77.362050824922008</v>
      </c>
      <c r="N64">
        <v>78.619381279822889</v>
      </c>
      <c r="O64">
        <v>75.163281992278627</v>
      </c>
      <c r="P64">
        <v>81.246175871055684</v>
      </c>
      <c r="Q64">
        <v>81.881933189462529</v>
      </c>
      <c r="R64">
        <v>82.993559939547154</v>
      </c>
      <c r="S64">
        <v>85.746997737315496</v>
      </c>
      <c r="T64">
        <v>87.185601799718086</v>
      </c>
      <c r="U64">
        <v>89.514843269433925</v>
      </c>
      <c r="V64">
        <v>90.923245609834041</v>
      </c>
      <c r="W64">
        <v>92.542552588485364</v>
      </c>
    </row>
    <row r="65" spans="1:23" hidden="1">
      <c r="A65" t="s">
        <v>337</v>
      </c>
      <c r="B65" t="str">
        <f>IF(ISERROR(VLOOKUP(A65,'Country category'!$A$3:$A$50,1,FALSE)),"non-SSA","sub-Saharan Africa")</f>
        <v>non-SSA</v>
      </c>
      <c r="C65" t="s">
        <v>338</v>
      </c>
      <c r="D65" t="s">
        <v>223</v>
      </c>
      <c r="E65">
        <v>93.820145115198486</v>
      </c>
      <c r="F65">
        <v>93.116810811465214</v>
      </c>
      <c r="G65">
        <v>93.326938668254954</v>
      </c>
      <c r="H65">
        <v>94.170393289152258</v>
      </c>
      <c r="I65">
        <v>93.843384948975853</v>
      </c>
      <c r="J65">
        <v>94.804596582353227</v>
      </c>
      <c r="K65">
        <v>94.870628373957587</v>
      </c>
      <c r="L65">
        <v>95.29854404460292</v>
      </c>
      <c r="M65">
        <v>95.143544702056673</v>
      </c>
      <c r="N65">
        <v>95.541555418982455</v>
      </c>
      <c r="O65">
        <v>96.129671734269806</v>
      </c>
      <c r="P65">
        <v>96.375961555775973</v>
      </c>
      <c r="Q65">
        <v>96.580660504797805</v>
      </c>
      <c r="R65">
        <v>96.731594432630516</v>
      </c>
      <c r="S65">
        <v>97.13014940811648</v>
      </c>
      <c r="T65">
        <v>97.245453116725358</v>
      </c>
      <c r="U65">
        <v>97.854596176113077</v>
      </c>
      <c r="V65">
        <v>97.956697855460149</v>
      </c>
      <c r="W65">
        <v>98.136277242574579</v>
      </c>
    </row>
    <row r="66" spans="1:23" hidden="1">
      <c r="A66" t="s">
        <v>339</v>
      </c>
      <c r="B66" t="str">
        <f>IF(ISERROR(VLOOKUP(A66,'Country category'!$A$3:$A$50,1,FALSE)),"non-SSA","sub-Saharan Africa")</f>
        <v>non-SSA</v>
      </c>
      <c r="C66" t="s">
        <v>340</v>
      </c>
      <c r="D66" t="s">
        <v>223</v>
      </c>
      <c r="E66">
        <v>99.875958844764028</v>
      </c>
      <c r="F66">
        <v>99.898476180311434</v>
      </c>
      <c r="G66">
        <v>99.928893391594116</v>
      </c>
      <c r="H66">
        <v>99.896001818206969</v>
      </c>
      <c r="I66">
        <v>99.869234889368627</v>
      </c>
      <c r="J66">
        <v>99.86503085248664</v>
      </c>
      <c r="K66">
        <v>99.885437766139347</v>
      </c>
      <c r="L66">
        <v>99.914206462517299</v>
      </c>
      <c r="M66">
        <v>99.92592559810268</v>
      </c>
      <c r="N66">
        <v>99.932913965759681</v>
      </c>
      <c r="O66">
        <v>99.918618748290882</v>
      </c>
      <c r="P66">
        <v>99.951916783562893</v>
      </c>
      <c r="Q66">
        <v>99.946156455753169</v>
      </c>
      <c r="R66">
        <v>99.961073285319202</v>
      </c>
      <c r="S66">
        <v>98.353481603530028</v>
      </c>
      <c r="T66">
        <v>99.932806273778084</v>
      </c>
      <c r="U66">
        <v>99.981127922275789</v>
      </c>
      <c r="V66">
        <v>99.982055396924665</v>
      </c>
      <c r="W66">
        <v>99.985325129488785</v>
      </c>
    </row>
    <row r="67" spans="1:23" hidden="1">
      <c r="A67" t="s">
        <v>341</v>
      </c>
      <c r="B67" t="str">
        <f>IF(ISERROR(VLOOKUP(A67,'Country category'!$A$3:$A$50,1,FALSE)),"non-SSA","sub-Saharan Africa")</f>
        <v>non-SSA</v>
      </c>
      <c r="C67" t="s">
        <v>342</v>
      </c>
      <c r="D67" t="s">
        <v>223</v>
      </c>
      <c r="E67">
        <v>99.949532677774087</v>
      </c>
      <c r="F67">
        <v>99.95858596795216</v>
      </c>
      <c r="G67">
        <v>99.97111154091472</v>
      </c>
      <c r="H67">
        <v>99.957909003467336</v>
      </c>
      <c r="I67">
        <v>99.947268649857364</v>
      </c>
      <c r="J67">
        <v>99.945747356201835</v>
      </c>
      <c r="K67">
        <v>99.954099494927263</v>
      </c>
      <c r="L67">
        <v>99.965708374607232</v>
      </c>
      <c r="M67">
        <v>99.970420411325549</v>
      </c>
      <c r="N67">
        <v>99.969924374432409</v>
      </c>
      <c r="O67">
        <v>99.963403575322133</v>
      </c>
      <c r="P67">
        <v>99.978344000204089</v>
      </c>
      <c r="Q67">
        <v>99.97571497868141</v>
      </c>
      <c r="R67">
        <v>99.98241976799325</v>
      </c>
      <c r="S67">
        <v>99.255303499455835</v>
      </c>
      <c r="T67">
        <v>99.969567575397036</v>
      </c>
      <c r="U67">
        <v>99.991440040914483</v>
      </c>
      <c r="V67">
        <v>99.991851313308786</v>
      </c>
      <c r="W67">
        <v>99.993326266917151</v>
      </c>
    </row>
    <row r="68" spans="1:23" hidden="1">
      <c r="A68" t="s">
        <v>343</v>
      </c>
      <c r="B68" t="str">
        <f>IF(ISERROR(VLOOKUP(A68,'Country category'!$A$3:$A$50,1,FALSE)),"non-SSA","sub-Saharan Africa")</f>
        <v>non-SSA</v>
      </c>
      <c r="C68" t="s">
        <v>344</v>
      </c>
      <c r="D68" t="s">
        <v>223</v>
      </c>
      <c r="E68">
        <v>93.893730163574205</v>
      </c>
      <c r="F68">
        <v>94.241912841796903</v>
      </c>
      <c r="G68">
        <v>94.973044000000002</v>
      </c>
      <c r="H68">
        <v>94.908699035644503</v>
      </c>
      <c r="I68">
        <v>95.832650000000001</v>
      </c>
      <c r="J68">
        <v>96.315258999999998</v>
      </c>
      <c r="K68">
        <v>96.812618000000001</v>
      </c>
      <c r="L68">
        <v>97.206575999999998</v>
      </c>
      <c r="M68">
        <v>96.470861999999997</v>
      </c>
      <c r="N68">
        <v>97.462142</v>
      </c>
      <c r="O68">
        <v>96.872698999999997</v>
      </c>
      <c r="P68">
        <v>97.194929000000002</v>
      </c>
      <c r="Q68">
        <v>98.034673999999995</v>
      </c>
      <c r="R68">
        <v>98.976067</v>
      </c>
      <c r="S68">
        <v>98.825883000000005</v>
      </c>
      <c r="T68">
        <v>98.7</v>
      </c>
      <c r="U68">
        <v>99.2</v>
      </c>
      <c r="V68">
        <v>98.7</v>
      </c>
      <c r="W68">
        <v>100</v>
      </c>
    </row>
    <row r="69" spans="1:23" hidden="1">
      <c r="A69" t="s">
        <v>345</v>
      </c>
      <c r="B69" t="str">
        <f>IF(ISERROR(VLOOKUP(A69,'Country category'!$A$3:$A$50,1,FALSE)),"non-SSA","sub-Saharan Africa")</f>
        <v>non-SSA</v>
      </c>
      <c r="C69" t="s">
        <v>346</v>
      </c>
      <c r="D69" t="s">
        <v>223</v>
      </c>
      <c r="E69">
        <v>97.345176696777301</v>
      </c>
      <c r="F69">
        <v>97.563056945800795</v>
      </c>
      <c r="G69">
        <v>98.8</v>
      </c>
      <c r="H69">
        <v>97.969245910644503</v>
      </c>
      <c r="I69">
        <v>99.4</v>
      </c>
      <c r="J69">
        <v>99.04</v>
      </c>
      <c r="K69">
        <v>98.506256103515597</v>
      </c>
      <c r="L69">
        <v>99.8</v>
      </c>
      <c r="M69">
        <v>98.869903564453097</v>
      </c>
      <c r="N69">
        <v>99.446372985839801</v>
      </c>
      <c r="O69">
        <v>99.487251281738295</v>
      </c>
      <c r="P69">
        <v>99.7</v>
      </c>
      <c r="Q69">
        <v>99.821304321289105</v>
      </c>
      <c r="R69">
        <v>99.8</v>
      </c>
      <c r="S69">
        <v>99.3</v>
      </c>
      <c r="T69">
        <v>100</v>
      </c>
      <c r="U69">
        <v>100</v>
      </c>
      <c r="V69">
        <v>100</v>
      </c>
      <c r="W69">
        <v>100</v>
      </c>
    </row>
    <row r="70" spans="1:23" hidden="1">
      <c r="A70" t="s">
        <v>347</v>
      </c>
      <c r="B70" t="str">
        <f>IF(ISERROR(VLOOKUP(A70,'Country category'!$A$3:$A$50,1,FALSE)),"non-SSA","sub-Saharan Africa")</f>
        <v>non-SSA</v>
      </c>
      <c r="C70" t="s">
        <v>348</v>
      </c>
      <c r="D70" t="s">
        <v>223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</row>
    <row r="71" spans="1:23" s="25" customFormat="1"/>
    <row r="72" spans="1:23">
      <c r="A72" t="s">
        <v>150</v>
      </c>
      <c r="B72" t="str">
        <f>IF(ISERROR(VLOOKUP(A72,'Country category'!$A$3:$A$50,1,FALSE)),"non-SSA","sub-Saharan Africa")</f>
        <v>sub-Saharan Africa</v>
      </c>
      <c r="C72" t="s">
        <v>349</v>
      </c>
      <c r="D72" t="s">
        <v>223</v>
      </c>
      <c r="E72">
        <v>30.301435470581101</v>
      </c>
      <c r="F72">
        <v>32.200000000000003</v>
      </c>
      <c r="G72">
        <v>32.469783782958999</v>
      </c>
      <c r="H72">
        <v>33.538585662841797</v>
      </c>
      <c r="I72">
        <v>34.5957221984863</v>
      </c>
      <c r="J72">
        <v>35.643730163574197</v>
      </c>
      <c r="K72">
        <v>36.688686370849602</v>
      </c>
      <c r="L72">
        <v>37.736824035644503</v>
      </c>
      <c r="M72">
        <v>38.794387817382798</v>
      </c>
      <c r="N72">
        <v>39.867607116699197</v>
      </c>
      <c r="O72">
        <v>40.962718963622997</v>
      </c>
      <c r="P72">
        <v>42.084251403808601</v>
      </c>
      <c r="Q72">
        <v>43.229896545410199</v>
      </c>
      <c r="R72">
        <v>44.395633697509801</v>
      </c>
      <c r="S72">
        <v>45.577445983886697</v>
      </c>
      <c r="T72">
        <v>46.771312713622997</v>
      </c>
      <c r="U72">
        <v>47.973213195800803</v>
      </c>
      <c r="V72">
        <v>49.1791381835938</v>
      </c>
      <c r="W72">
        <v>50.385730743408203</v>
      </c>
    </row>
    <row r="73" spans="1:23" hidden="1">
      <c r="A73" t="s">
        <v>350</v>
      </c>
      <c r="B73" t="str">
        <f>IF(ISERROR(VLOOKUP(A73,'Country category'!$A$3:$A$50,1,FALSE)),"non-SSA","sub-Saharan Africa")</f>
        <v>non-SSA</v>
      </c>
      <c r="C73" t="s">
        <v>351</v>
      </c>
      <c r="D73" t="s">
        <v>223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</row>
    <row r="74" spans="1:23" hidden="1">
      <c r="A74" t="s">
        <v>352</v>
      </c>
      <c r="B74" t="str">
        <f>IF(ISERROR(VLOOKUP(A74,'Country category'!$A$3:$A$50,1,FALSE)),"non-SSA","sub-Saharan Africa")</f>
        <v>non-SSA</v>
      </c>
      <c r="C74" t="s">
        <v>353</v>
      </c>
      <c r="D74" t="s">
        <v>223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</row>
    <row r="75" spans="1:23">
      <c r="A75" t="s">
        <v>152</v>
      </c>
      <c r="B75" t="str">
        <f>IF(ISERROR(VLOOKUP(A75,'Country category'!$A$3:$A$50,1,FALSE)),"non-SSA","sub-Saharan Africa")</f>
        <v>sub-Saharan Africa</v>
      </c>
      <c r="C75" t="s">
        <v>354</v>
      </c>
      <c r="D75" t="s">
        <v>223</v>
      </c>
      <c r="E75">
        <v>25.477643966674801</v>
      </c>
      <c r="F75">
        <v>26.379478454589801</v>
      </c>
      <c r="G75">
        <v>27.271846771240199</v>
      </c>
      <c r="H75">
        <v>28.1535758972168</v>
      </c>
      <c r="I75">
        <v>14</v>
      </c>
      <c r="J75">
        <v>29.884574890136701</v>
      </c>
      <c r="K75" s="8">
        <f>(J75+L75)/2</f>
        <v>30.744050979614251</v>
      </c>
      <c r="L75">
        <v>31.6035270690918</v>
      </c>
      <c r="M75">
        <v>32.474014282226598</v>
      </c>
      <c r="N75">
        <v>33.360160827636697</v>
      </c>
      <c r="O75">
        <v>23</v>
      </c>
      <c r="P75">
        <v>35.202663421630902</v>
      </c>
      <c r="Q75">
        <v>36.1612358093262</v>
      </c>
      <c r="R75">
        <v>27.2</v>
      </c>
      <c r="S75">
        <v>29</v>
      </c>
      <c r="T75">
        <v>42.9</v>
      </c>
      <c r="U75">
        <v>44.3</v>
      </c>
      <c r="V75">
        <v>45.053401947021499</v>
      </c>
      <c r="W75">
        <v>48.271621704101598</v>
      </c>
    </row>
    <row r="76" spans="1:23" hidden="1">
      <c r="A76" t="s">
        <v>355</v>
      </c>
      <c r="B76" t="str">
        <f>IF(ISERROR(VLOOKUP(A76,'Country category'!$A$3:$A$50,1,FALSE)),"non-SSA","sub-Saharan Africa")</f>
        <v>non-SSA</v>
      </c>
      <c r="C76" t="s">
        <v>356</v>
      </c>
      <c r="D76" t="s">
        <v>223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99.960196344128263</v>
      </c>
      <c r="U76">
        <v>100</v>
      </c>
      <c r="V76">
        <v>100</v>
      </c>
      <c r="W76">
        <v>100</v>
      </c>
    </row>
    <row r="77" spans="1:23" hidden="1">
      <c r="A77" t="s">
        <v>357</v>
      </c>
      <c r="B77" t="str">
        <f>IF(ISERROR(VLOOKUP(A77,'Country category'!$A$3:$A$50,1,FALSE)),"non-SSA","sub-Saharan Africa")</f>
        <v>non-SSA</v>
      </c>
      <c r="C77" t="s">
        <v>358</v>
      </c>
      <c r="D77" t="s">
        <v>223</v>
      </c>
      <c r="E77">
        <v>35.42743457107661</v>
      </c>
      <c r="F77">
        <v>38.094939730368957</v>
      </c>
      <c r="G77">
        <v>40.034172064947292</v>
      </c>
      <c r="H77">
        <v>39.592864591096948</v>
      </c>
      <c r="I77">
        <v>37.274047948686047</v>
      </c>
      <c r="J77">
        <v>42.758828410726721</v>
      </c>
      <c r="K77">
        <v>45.896106130215372</v>
      </c>
      <c r="L77">
        <v>44.519928805941667</v>
      </c>
      <c r="M77">
        <v>44.149614238081611</v>
      </c>
      <c r="N77">
        <v>44.194561950688119</v>
      </c>
      <c r="O77">
        <v>45.408295074828423</v>
      </c>
      <c r="P77">
        <v>47.461822790941177</v>
      </c>
      <c r="Q77">
        <v>49.026856254283203</v>
      </c>
      <c r="R77">
        <v>48.045997145552988</v>
      </c>
      <c r="S77">
        <v>48.098339841007409</v>
      </c>
      <c r="T77">
        <v>52.501618959131697</v>
      </c>
      <c r="U77">
        <v>52.875217297662651</v>
      </c>
      <c r="V77">
        <v>53.29861960227614</v>
      </c>
      <c r="W77">
        <v>54.066896838869162</v>
      </c>
    </row>
    <row r="78" spans="1:23" hidden="1">
      <c r="A78" t="s">
        <v>359</v>
      </c>
      <c r="B78" t="str">
        <f>IF(ISERROR(VLOOKUP(A78,'Country category'!$A$3:$A$50,1,FALSE)),"non-SSA","sub-Saharan Africa")</f>
        <v>non-SSA</v>
      </c>
      <c r="C78" t="s">
        <v>360</v>
      </c>
      <c r="D78" t="s">
        <v>223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hidden="1">
      <c r="A79" t="s">
        <v>361</v>
      </c>
      <c r="B79" t="str">
        <f>IF(ISERROR(VLOOKUP(A79,'Country category'!$A$3:$A$50,1,FALSE)),"non-SSA","sub-Saharan Africa")</f>
        <v>non-SSA</v>
      </c>
      <c r="C79" t="s">
        <v>362</v>
      </c>
      <c r="D79" t="s">
        <v>223</v>
      </c>
      <c r="E79">
        <v>77.010292053222699</v>
      </c>
      <c r="F79">
        <v>79.63</v>
      </c>
      <c r="G79">
        <v>80</v>
      </c>
      <c r="H79">
        <v>80.856407165527301</v>
      </c>
      <c r="I79">
        <v>82.116531372070298</v>
      </c>
      <c r="J79">
        <v>83.367530822753906</v>
      </c>
      <c r="K79">
        <v>88.9</v>
      </c>
      <c r="L79">
        <v>86.16</v>
      </c>
      <c r="M79">
        <v>87.127151489257798</v>
      </c>
      <c r="N79">
        <v>89.190666198730497</v>
      </c>
      <c r="O79">
        <v>90.102333068847699</v>
      </c>
      <c r="P79">
        <v>91.025978088378906</v>
      </c>
      <c r="Q79">
        <v>91.75</v>
      </c>
      <c r="R79">
        <v>93.743339538574205</v>
      </c>
      <c r="S79">
        <v>95.128135681152301</v>
      </c>
      <c r="T79">
        <v>96.524993896484403</v>
      </c>
      <c r="U79">
        <v>96</v>
      </c>
      <c r="V79">
        <v>99.338790893554702</v>
      </c>
      <c r="W79">
        <v>100</v>
      </c>
    </row>
    <row r="80" spans="1:23" hidden="1">
      <c r="A80" t="s">
        <v>363</v>
      </c>
      <c r="B80" t="str">
        <f>IF(ISERROR(VLOOKUP(A80,'Country category'!$A$3:$A$50,1,FALSE)),"non-SSA","sub-Saharan Africa")</f>
        <v>non-SSA</v>
      </c>
      <c r="C80" t="s">
        <v>364</v>
      </c>
      <c r="D80" t="s">
        <v>223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hidden="1">
      <c r="A81" t="s">
        <v>365</v>
      </c>
      <c r="B81" t="str">
        <f>IF(ISERROR(VLOOKUP(A81,'Country category'!$A$3:$A$50,1,FALSE)),"non-SSA","sub-Saharan Africa")</f>
        <v>non-SSA</v>
      </c>
      <c r="C81" t="s">
        <v>366</v>
      </c>
      <c r="D81" t="s">
        <v>223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</row>
    <row r="82" spans="1:23" hidden="1">
      <c r="A82" t="s">
        <v>367</v>
      </c>
      <c r="B82" t="str">
        <f>IF(ISERROR(VLOOKUP(A82,'Country category'!$A$3:$A$50,1,FALSE)),"non-SSA","sub-Saharan Africa")</f>
        <v>non-SSA</v>
      </c>
      <c r="C82" t="s">
        <v>368</v>
      </c>
      <c r="D82" t="s">
        <v>223</v>
      </c>
      <c r="E82">
        <v>48.411289215087898</v>
      </c>
      <c r="F82">
        <v>50.193801879882798</v>
      </c>
      <c r="G82">
        <v>51.966854095458999</v>
      </c>
      <c r="H82">
        <v>53.729263305664098</v>
      </c>
      <c r="I82">
        <v>55.480007171630902</v>
      </c>
      <c r="J82">
        <v>57.221622467041001</v>
      </c>
      <c r="K82">
        <v>58.9601860046387</v>
      </c>
      <c r="L82">
        <v>60.701930999755902</v>
      </c>
      <c r="M82">
        <v>62.453102111816399</v>
      </c>
      <c r="N82">
        <v>64.531520248106403</v>
      </c>
      <c r="O82">
        <v>66.680442810058594</v>
      </c>
      <c r="P82">
        <v>68.604354858398395</v>
      </c>
      <c r="Q82">
        <v>70.506973266601605</v>
      </c>
      <c r="R82">
        <v>72.442932128906307</v>
      </c>
      <c r="S82">
        <v>74.476875305175795</v>
      </c>
      <c r="T82">
        <v>76.570175170898395</v>
      </c>
      <c r="U82">
        <v>78.580917358398395</v>
      </c>
      <c r="V82">
        <v>80.406166076660199</v>
      </c>
      <c r="W82">
        <v>82.116943359375</v>
      </c>
    </row>
    <row r="83" spans="1:23">
      <c r="A83" t="s">
        <v>153</v>
      </c>
      <c r="B83" t="str">
        <f>IF(ISERROR(VLOOKUP(A83,'Country category'!$A$3:$A$50,1,FALSE)),"non-SSA","sub-Saharan Africa")</f>
        <v>sub-Saharan Africa</v>
      </c>
      <c r="C83" t="s">
        <v>369</v>
      </c>
      <c r="D83" t="s">
        <v>223</v>
      </c>
      <c r="E83">
        <v>77.138122558593807</v>
      </c>
      <c r="F83">
        <v>77.863853454589801</v>
      </c>
      <c r="G83">
        <v>78.580123901367202</v>
      </c>
      <c r="H83">
        <v>79.285743713378906</v>
      </c>
      <c r="I83">
        <v>81.599999999999994</v>
      </c>
      <c r="J83">
        <v>80.664543151855497</v>
      </c>
      <c r="K83">
        <v>81.346321105957003</v>
      </c>
      <c r="L83">
        <v>82.031288146972699</v>
      </c>
      <c r="M83">
        <v>82.725669860839801</v>
      </c>
      <c r="N83">
        <v>89.485664367675795</v>
      </c>
      <c r="O83">
        <v>88.877479553222699</v>
      </c>
      <c r="P83">
        <v>89.3</v>
      </c>
      <c r="Q83">
        <v>86.4</v>
      </c>
      <c r="R83">
        <v>86.989952087402301</v>
      </c>
      <c r="S83">
        <v>87.329673767089801</v>
      </c>
      <c r="T83">
        <v>88.160369873046903</v>
      </c>
      <c r="U83">
        <v>86.27</v>
      </c>
      <c r="V83">
        <v>89.841842651367202</v>
      </c>
      <c r="W83">
        <v>90.685256958007798</v>
      </c>
    </row>
    <row r="84" spans="1:23" hidden="1">
      <c r="A84" t="s">
        <v>370</v>
      </c>
      <c r="B84" t="str">
        <f>IF(ISERROR(VLOOKUP(A84,'Country category'!$A$3:$A$50,1,FALSE)),"non-SSA","sub-Saharan Africa")</f>
        <v>non-SSA</v>
      </c>
      <c r="C84" t="s">
        <v>371</v>
      </c>
      <c r="D84" t="s">
        <v>223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hidden="1">
      <c r="A85" t="s">
        <v>372</v>
      </c>
      <c r="B85" t="str">
        <f>IF(ISERROR(VLOOKUP(A85,'Country category'!$A$3:$A$50,1,FALSE)),"non-SSA","sub-Saharan Africa")</f>
        <v>non-SSA</v>
      </c>
      <c r="C85" t="s">
        <v>373</v>
      </c>
      <c r="D85" t="s">
        <v>223</v>
      </c>
      <c r="F85">
        <v>99.9</v>
      </c>
      <c r="G85">
        <v>100</v>
      </c>
      <c r="H85">
        <v>99.93</v>
      </c>
      <c r="I85">
        <v>97.9350541215654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99.9</v>
      </c>
      <c r="W85">
        <v>100</v>
      </c>
    </row>
    <row r="86" spans="1:23">
      <c r="A86" t="s">
        <v>155</v>
      </c>
      <c r="B86" t="str">
        <f>IF(ISERROR(VLOOKUP(A86,'Country category'!$A$3:$A$50,1,FALSE)),"non-SSA","sub-Saharan Africa")</f>
        <v>sub-Saharan Africa</v>
      </c>
      <c r="C86" t="s">
        <v>374</v>
      </c>
      <c r="D86" t="s">
        <v>223</v>
      </c>
      <c r="E86">
        <v>44.853561401367202</v>
      </c>
      <c r="F86">
        <v>46.898227691650398</v>
      </c>
      <c r="G86">
        <v>48.3</v>
      </c>
      <c r="H86">
        <v>50.957992553710902</v>
      </c>
      <c r="I86">
        <v>41.25</v>
      </c>
      <c r="J86">
        <v>55.093450075770299</v>
      </c>
      <c r="K86">
        <v>56.975372314453097</v>
      </c>
      <c r="L86">
        <v>60.5</v>
      </c>
      <c r="M86">
        <v>60.992595672607401</v>
      </c>
      <c r="N86">
        <v>64.2</v>
      </c>
      <c r="O86">
        <v>64.062560000000005</v>
      </c>
      <c r="P86">
        <v>56.51</v>
      </c>
      <c r="Q86">
        <v>70.7</v>
      </c>
      <c r="R86">
        <v>78.3</v>
      </c>
      <c r="S86">
        <v>74.171051025390597</v>
      </c>
      <c r="T86">
        <v>79.3</v>
      </c>
      <c r="U86">
        <v>79</v>
      </c>
      <c r="V86">
        <v>80.400000000000006</v>
      </c>
      <c r="W86">
        <v>83.5</v>
      </c>
    </row>
    <row r="87" spans="1:23" hidden="1">
      <c r="A87" t="s">
        <v>375</v>
      </c>
      <c r="B87" t="str">
        <f>IF(ISERROR(VLOOKUP(A87,'Country category'!$A$3:$A$50,1,FALSE)),"non-SSA","sub-Saharan Africa")</f>
        <v>non-SSA</v>
      </c>
      <c r="C87" t="s">
        <v>376</v>
      </c>
      <c r="D87" t="s">
        <v>223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</row>
    <row r="88" spans="1:23">
      <c r="A88" t="s">
        <v>156</v>
      </c>
      <c r="B88" t="str">
        <f>IF(ISERROR(VLOOKUP(A88,'Country category'!$A$3:$A$50,1,FALSE)),"non-SSA","sub-Saharan Africa")</f>
        <v>sub-Saharan Africa</v>
      </c>
      <c r="C88" t="s">
        <v>377</v>
      </c>
      <c r="D88" t="s">
        <v>223</v>
      </c>
      <c r="E88">
        <v>16.707391738891602</v>
      </c>
      <c r="F88">
        <v>17.940191268920898</v>
      </c>
      <c r="G88">
        <v>19.163524627685501</v>
      </c>
      <c r="H88">
        <v>20.376218795776399</v>
      </c>
      <c r="I88">
        <v>20.2</v>
      </c>
      <c r="J88">
        <v>22.769149780273398</v>
      </c>
      <c r="K88">
        <v>23.9579963684082</v>
      </c>
      <c r="L88">
        <v>25.150030136108398</v>
      </c>
      <c r="M88">
        <v>26.351484298706101</v>
      </c>
      <c r="N88">
        <v>27.568595886230501</v>
      </c>
      <c r="O88">
        <v>28.807601928710898</v>
      </c>
      <c r="P88">
        <v>26.2</v>
      </c>
      <c r="Q88">
        <v>31.362564086914102</v>
      </c>
      <c r="R88">
        <v>32.672195434570298</v>
      </c>
      <c r="S88">
        <v>33.997898101806598</v>
      </c>
      <c r="T88">
        <v>33.5</v>
      </c>
      <c r="U88">
        <v>35.4</v>
      </c>
      <c r="V88">
        <v>44</v>
      </c>
      <c r="W88">
        <v>42.418388366699197</v>
      </c>
    </row>
    <row r="89" spans="1:23">
      <c r="A89" t="s">
        <v>378</v>
      </c>
      <c r="B89" t="str">
        <f>IF(ISERROR(VLOOKUP(A89,'Country category'!$A$3:$A$50,1,FALSE)),"non-SSA","sub-Saharan Africa")</f>
        <v>sub-Saharan Africa</v>
      </c>
      <c r="C89" t="s">
        <v>379</v>
      </c>
      <c r="D89" t="s">
        <v>223</v>
      </c>
      <c r="E89">
        <v>29.866664886474599</v>
      </c>
      <c r="F89">
        <v>31.501682281494102</v>
      </c>
      <c r="G89">
        <v>27.8</v>
      </c>
      <c r="H89">
        <v>34.742149353027301</v>
      </c>
      <c r="I89">
        <v>30.456267501235398</v>
      </c>
      <c r="J89">
        <v>37.9395141601563</v>
      </c>
      <c r="K89">
        <v>39.530582427978501</v>
      </c>
      <c r="L89">
        <v>41.124832153320298</v>
      </c>
      <c r="M89">
        <v>42.728507995605497</v>
      </c>
      <c r="N89">
        <v>47.4140014648438</v>
      </c>
      <c r="O89">
        <v>48.8145942687988</v>
      </c>
      <c r="P89">
        <v>50.1972846984863</v>
      </c>
      <c r="Q89">
        <v>51.5</v>
      </c>
      <c r="R89">
        <v>52.953407287597699</v>
      </c>
      <c r="S89">
        <v>54.446125030517599</v>
      </c>
      <c r="T89">
        <v>55.998195648193402</v>
      </c>
      <c r="U89">
        <v>56.2</v>
      </c>
      <c r="V89">
        <v>60.3</v>
      </c>
      <c r="W89">
        <v>59.921287536621101</v>
      </c>
    </row>
    <row r="90" spans="1:23">
      <c r="A90" t="s">
        <v>157</v>
      </c>
      <c r="B90" t="str">
        <f>IF(ISERROR(VLOOKUP(A90,'Country category'!$A$3:$A$50,1,FALSE)),"non-SSA","sub-Saharan Africa")</f>
        <v>sub-Saharan Africa</v>
      </c>
      <c r="C90" t="s">
        <v>380</v>
      </c>
      <c r="D90" t="s">
        <v>223</v>
      </c>
      <c r="E90" s="8"/>
      <c r="F90" s="8"/>
      <c r="G90" s="8"/>
      <c r="H90" s="8"/>
      <c r="I90" s="8"/>
      <c r="J90">
        <v>14.536199095022599</v>
      </c>
      <c r="K90">
        <v>7.9982314109802202</v>
      </c>
      <c r="L90">
        <v>9.3232336044311506</v>
      </c>
      <c r="M90">
        <v>4.7</v>
      </c>
      <c r="N90">
        <v>6</v>
      </c>
      <c r="O90">
        <v>13.379713058471699</v>
      </c>
      <c r="P90">
        <v>14.7781085968018</v>
      </c>
      <c r="Q90">
        <v>16.200614929199201</v>
      </c>
      <c r="R90">
        <v>17.2</v>
      </c>
      <c r="S90">
        <v>20.141107559204102</v>
      </c>
      <c r="T90">
        <v>23.0492153167725</v>
      </c>
      <c r="U90">
        <v>26</v>
      </c>
      <c r="V90">
        <v>28.514829635620099</v>
      </c>
      <c r="W90">
        <v>31.040412902831999</v>
      </c>
    </row>
    <row r="91" spans="1:23">
      <c r="A91" t="s">
        <v>149</v>
      </c>
      <c r="B91" t="str">
        <f>IF(ISERROR(VLOOKUP(A91,'Country category'!$A$3:$A$50,1,FALSE)),"non-SSA","sub-Saharan Africa")</f>
        <v>sub-Saharan Africa</v>
      </c>
      <c r="C91" t="s">
        <v>381</v>
      </c>
      <c r="D91" t="s">
        <v>223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>
        <v>66.099999999999994</v>
      </c>
      <c r="P91">
        <v>65.663368225097699</v>
      </c>
      <c r="Q91">
        <v>65.755775451660199</v>
      </c>
      <c r="R91">
        <v>65.868270874023395</v>
      </c>
      <c r="S91">
        <v>65.996849060058594</v>
      </c>
      <c r="T91">
        <v>66.137474060058594</v>
      </c>
      <c r="U91">
        <v>66.286140441894503</v>
      </c>
      <c r="V91">
        <v>66.438827514648395</v>
      </c>
      <c r="W91">
        <v>66.592178344726605</v>
      </c>
    </row>
    <row r="92" spans="1:23" hidden="1">
      <c r="A92" t="s">
        <v>382</v>
      </c>
      <c r="B92" t="str">
        <f>IF(ISERROR(VLOOKUP(A92,'Country category'!$A$3:$A$50,1,FALSE)),"non-SSA","sub-Saharan Africa")</f>
        <v>non-SSA</v>
      </c>
      <c r="C92" t="s">
        <v>383</v>
      </c>
      <c r="D92" t="s">
        <v>223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</row>
    <row r="93" spans="1:23" hidden="1">
      <c r="A93" t="s">
        <v>384</v>
      </c>
      <c r="B93" t="str">
        <f>IF(ISERROR(VLOOKUP(A93,'Country category'!$A$3:$A$50,1,FALSE)),"non-SSA","sub-Saharan Africa")</f>
        <v>non-SSA</v>
      </c>
      <c r="C93" t="s">
        <v>385</v>
      </c>
      <c r="D93" t="s">
        <v>223</v>
      </c>
      <c r="E93">
        <v>86.328308105468807</v>
      </c>
      <c r="F93">
        <v>86.715888977050795</v>
      </c>
      <c r="G93">
        <v>87.094009399414105</v>
      </c>
      <c r="H93">
        <v>87.461479187011705</v>
      </c>
      <c r="I93">
        <v>87.817291259765597</v>
      </c>
      <c r="J93">
        <v>88.163970947265597</v>
      </c>
      <c r="K93">
        <v>88.507606506347699</v>
      </c>
      <c r="L93">
        <v>90</v>
      </c>
      <c r="M93">
        <v>89.210655212402301</v>
      </c>
      <c r="N93">
        <v>89.582550048828097</v>
      </c>
      <c r="O93">
        <v>88.8</v>
      </c>
      <c r="P93">
        <v>90.396537780761705</v>
      </c>
      <c r="Q93">
        <v>90.840858459472699</v>
      </c>
      <c r="R93">
        <v>91.305267333984403</v>
      </c>
      <c r="S93">
        <v>92.202354431152301</v>
      </c>
      <c r="T93">
        <v>93.192237854003906</v>
      </c>
      <c r="U93">
        <v>94.099555969238295</v>
      </c>
      <c r="V93">
        <v>94.821388244628906</v>
      </c>
      <c r="W93">
        <v>95.428741455078097</v>
      </c>
    </row>
    <row r="94" spans="1:23" hidden="1">
      <c r="A94" t="s">
        <v>386</v>
      </c>
      <c r="B94" t="str">
        <f>IF(ISERROR(VLOOKUP(A94,'Country category'!$A$3:$A$50,1,FALSE)),"non-SSA","sub-Saharan Africa")</f>
        <v>non-SSA</v>
      </c>
      <c r="C94" t="s">
        <v>387</v>
      </c>
      <c r="D94" t="s">
        <v>223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</row>
    <row r="95" spans="1:23" hidden="1">
      <c r="A95" t="s">
        <v>388</v>
      </c>
      <c r="B95" t="str">
        <f>IF(ISERROR(VLOOKUP(A95,'Country category'!$A$3:$A$50,1,FALSE)),"non-SSA","sub-Saharan Africa")</f>
        <v>non-SSA</v>
      </c>
      <c r="C95" t="s">
        <v>389</v>
      </c>
      <c r="D95" t="s">
        <v>223</v>
      </c>
      <c r="E95">
        <v>73.750785827636705</v>
      </c>
      <c r="F95">
        <v>78.667838000000003</v>
      </c>
      <c r="G95">
        <v>78.512203999999997</v>
      </c>
      <c r="H95">
        <v>77.302848815917997</v>
      </c>
      <c r="I95">
        <v>78.464958190917997</v>
      </c>
      <c r="J95">
        <v>83.730998</v>
      </c>
      <c r="K95">
        <v>80.767868041992202</v>
      </c>
      <c r="L95">
        <v>81.920974731445298</v>
      </c>
      <c r="M95">
        <v>83.083511352539105</v>
      </c>
      <c r="N95">
        <v>84.261703491210895</v>
      </c>
      <c r="O95">
        <v>84.026414000000003</v>
      </c>
      <c r="P95">
        <v>86.688293457031307</v>
      </c>
      <c r="Q95">
        <v>87.938903808593807</v>
      </c>
      <c r="R95">
        <v>85.494371000000001</v>
      </c>
      <c r="S95">
        <v>90.496398925781307</v>
      </c>
      <c r="T95">
        <v>91.795234680175795</v>
      </c>
      <c r="U95">
        <v>93.3</v>
      </c>
      <c r="V95">
        <v>94.413009643554702</v>
      </c>
      <c r="W95">
        <v>95.724571228027301</v>
      </c>
    </row>
    <row r="96" spans="1:23" hidden="1">
      <c r="A96" t="s">
        <v>390</v>
      </c>
      <c r="B96" t="str">
        <f>IF(ISERROR(VLOOKUP(A96,'Country category'!$A$3:$A$50,1,FALSE)),"non-SSA","sub-Saharan Africa")</f>
        <v>non-SSA</v>
      </c>
      <c r="C96" t="s">
        <v>391</v>
      </c>
      <c r="D96" t="s">
        <v>223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hidden="1">
      <c r="A97" t="s">
        <v>392</v>
      </c>
      <c r="B97" t="str">
        <f>IF(ISERROR(VLOOKUP(A97,'Country category'!$A$3:$A$50,1,FALSE)),"non-SSA","sub-Saharan Africa")</f>
        <v>non-SSA</v>
      </c>
      <c r="C97" t="s">
        <v>393</v>
      </c>
      <c r="D97" t="s">
        <v>223</v>
      </c>
      <c r="E97">
        <v>75.096862792968807</v>
      </c>
      <c r="F97">
        <v>75.698493957519503</v>
      </c>
      <c r="G97">
        <v>76.290657043457003</v>
      </c>
      <c r="H97">
        <v>76.872177124023395</v>
      </c>
      <c r="I97">
        <v>77.5</v>
      </c>
      <c r="J97">
        <v>73.382587859424902</v>
      </c>
      <c r="K97">
        <v>78.560440063476605</v>
      </c>
      <c r="L97">
        <v>79.121299743652301</v>
      </c>
      <c r="M97">
        <v>77.599999999999994</v>
      </c>
      <c r="N97">
        <v>82.982261657714801</v>
      </c>
      <c r="O97">
        <v>83.997535705566406</v>
      </c>
      <c r="P97">
        <v>84.994911193847699</v>
      </c>
      <c r="Q97">
        <v>85.970985412597699</v>
      </c>
      <c r="R97">
        <v>86.9</v>
      </c>
      <c r="S97">
        <v>88.087799072265597</v>
      </c>
      <c r="T97">
        <v>89.254554748535199</v>
      </c>
      <c r="U97">
        <v>90.3387451171875</v>
      </c>
      <c r="V97">
        <v>91.237457275390597</v>
      </c>
      <c r="W97">
        <v>92.021690368652301</v>
      </c>
    </row>
    <row r="98" spans="1:23" hidden="1">
      <c r="A98" t="s">
        <v>394</v>
      </c>
      <c r="B98" t="str">
        <f>IF(ISERROR(VLOOKUP(A98,'Country category'!$A$3:$A$50,1,FALSE)),"non-SSA","sub-Saharan Africa")</f>
        <v>non-SSA</v>
      </c>
      <c r="C98" t="s">
        <v>395</v>
      </c>
      <c r="D98" t="s">
        <v>223</v>
      </c>
      <c r="E98">
        <v>99.945646150064903</v>
      </c>
      <c r="F98">
        <v>99.949690022741194</v>
      </c>
      <c r="G98">
        <v>99.971413460531409</v>
      </c>
      <c r="H98">
        <v>99.956362171632179</v>
      </c>
      <c r="I98">
        <v>99.959099702416168</v>
      </c>
      <c r="J98">
        <v>99.985642371643024</v>
      </c>
      <c r="K98">
        <v>99.968875185750235</v>
      </c>
      <c r="L98">
        <v>99.971617487122401</v>
      </c>
      <c r="M98">
        <v>99.989478199543257</v>
      </c>
      <c r="N98">
        <v>99.99152597479538</v>
      </c>
      <c r="O98">
        <v>99.990670376388266</v>
      </c>
      <c r="P98">
        <v>99.998420825486136</v>
      </c>
      <c r="Q98">
        <v>99.992550006935431</v>
      </c>
      <c r="R98">
        <v>99.998969852038229</v>
      </c>
      <c r="S98">
        <v>99.994727714899724</v>
      </c>
      <c r="T98">
        <v>99.996348155503512</v>
      </c>
      <c r="U98">
        <v>99.992736775629638</v>
      </c>
      <c r="V98">
        <v>99.99941579363913</v>
      </c>
      <c r="W98">
        <v>99.999708413311637</v>
      </c>
    </row>
    <row r="99" spans="1:23" hidden="1">
      <c r="A99" t="s">
        <v>396</v>
      </c>
      <c r="B99" t="str">
        <f>IF(ISERROR(VLOOKUP(A99,'Country category'!$A$3:$A$50,1,FALSE)),"non-SSA","sub-Saharan Africa")</f>
        <v>non-SSA</v>
      </c>
      <c r="C99" t="s">
        <v>397</v>
      </c>
      <c r="D99" t="s">
        <v>223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hidden="1">
      <c r="A100" t="s">
        <v>398</v>
      </c>
      <c r="B100" t="str">
        <f>IF(ISERROR(VLOOKUP(A100,'Country category'!$A$3:$A$50,1,FALSE)),"non-SSA","sub-Saharan Africa")</f>
        <v>non-SSA</v>
      </c>
      <c r="C100" t="s">
        <v>399</v>
      </c>
      <c r="D100" t="s">
        <v>223</v>
      </c>
      <c r="E100">
        <v>64.2</v>
      </c>
      <c r="F100">
        <v>63.141137000000001</v>
      </c>
      <c r="G100">
        <v>65.090463999999997</v>
      </c>
      <c r="H100">
        <v>67.113528000000002</v>
      </c>
      <c r="I100">
        <v>68.903308999999993</v>
      </c>
      <c r="J100">
        <v>71.266447999999997</v>
      </c>
      <c r="K100">
        <v>73.548186999999999</v>
      </c>
      <c r="L100">
        <v>76.396899000000005</v>
      </c>
      <c r="M100">
        <v>78.269684999999996</v>
      </c>
      <c r="N100">
        <v>80.984667999999999</v>
      </c>
      <c r="O100">
        <v>82.195297999999994</v>
      </c>
      <c r="P100">
        <v>83.607726999999997</v>
      </c>
      <c r="Q100">
        <v>87.184881000000004</v>
      </c>
      <c r="R100">
        <v>88.653773000000001</v>
      </c>
      <c r="S100">
        <v>89.981710000000007</v>
      </c>
      <c r="T100">
        <v>91.6</v>
      </c>
      <c r="U100">
        <v>86.5</v>
      </c>
      <c r="V100">
        <v>91.6</v>
      </c>
      <c r="W100">
        <v>92.779525756835895</v>
      </c>
    </row>
    <row r="101" spans="1:23" hidden="1">
      <c r="A101" t="s">
        <v>400</v>
      </c>
      <c r="B101" t="str">
        <f>IF(ISERROR(VLOOKUP(A101,'Country category'!$A$3:$A$50,1,FALSE)),"non-SSA","sub-Saharan Africa")</f>
        <v>non-SSA</v>
      </c>
      <c r="C101" t="s">
        <v>401</v>
      </c>
      <c r="D101" t="s">
        <v>223</v>
      </c>
      <c r="E101">
        <v>22.083044291018489</v>
      </c>
      <c r="F101">
        <v>22.2129677981093</v>
      </c>
      <c r="G101">
        <v>23.442576318831541</v>
      </c>
      <c r="H101">
        <v>24.040417994868619</v>
      </c>
      <c r="I101">
        <v>21.627835225942089</v>
      </c>
      <c r="J101">
        <v>25.840752899137701</v>
      </c>
      <c r="K101">
        <v>26.66912541674683</v>
      </c>
      <c r="L101">
        <v>27.902765018187331</v>
      </c>
      <c r="M101">
        <v>28.052207461230658</v>
      </c>
      <c r="N101">
        <v>29.347285366942991</v>
      </c>
      <c r="O101">
        <v>28.72173406742634</v>
      </c>
      <c r="P101">
        <v>32.398579692921189</v>
      </c>
      <c r="Q101">
        <v>33.251707162872989</v>
      </c>
      <c r="R101">
        <v>34.944898886853942</v>
      </c>
      <c r="S101">
        <v>34.991752158751318</v>
      </c>
      <c r="T101">
        <v>40.314741992939418</v>
      </c>
      <c r="U101">
        <v>41.234063698401442</v>
      </c>
      <c r="V101">
        <v>43.644321901352463</v>
      </c>
      <c r="W101">
        <v>44.624965142776027</v>
      </c>
    </row>
    <row r="102" spans="1:23" hidden="1">
      <c r="A102" t="s">
        <v>402</v>
      </c>
      <c r="B102" t="str">
        <f>IF(ISERROR(VLOOKUP(A102,'Country category'!$A$3:$A$50,1,FALSE)),"non-SSA","sub-Saharan Africa")</f>
        <v>non-SSA</v>
      </c>
      <c r="C102" t="s">
        <v>403</v>
      </c>
      <c r="D102" t="s">
        <v>223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hidden="1">
      <c r="A103" t="s">
        <v>404</v>
      </c>
      <c r="B103" t="str">
        <f>IF(ISERROR(VLOOKUP(A103,'Country category'!$A$3:$A$50,1,FALSE)),"non-SSA","sub-Saharan Africa")</f>
        <v>non-SSA</v>
      </c>
      <c r="C103" t="s">
        <v>405</v>
      </c>
      <c r="D103" t="s">
        <v>223</v>
      </c>
      <c r="E103">
        <v>31.542382</v>
      </c>
      <c r="F103">
        <v>33.197044372558601</v>
      </c>
      <c r="G103">
        <v>31.6</v>
      </c>
      <c r="H103">
        <v>34.194999694824197</v>
      </c>
      <c r="I103">
        <v>34.676994323730497</v>
      </c>
      <c r="J103">
        <v>33.9</v>
      </c>
      <c r="K103">
        <v>35.619663238525398</v>
      </c>
      <c r="L103">
        <v>36.092658996582003</v>
      </c>
      <c r="M103">
        <v>36.575077056884801</v>
      </c>
      <c r="N103">
        <v>37.073150634765597</v>
      </c>
      <c r="O103">
        <v>37.593116760253899</v>
      </c>
      <c r="P103">
        <v>37.9</v>
      </c>
      <c r="Q103">
        <v>38.710006713867202</v>
      </c>
      <c r="R103">
        <v>39.481624603271499</v>
      </c>
      <c r="S103">
        <v>40.758708953857401</v>
      </c>
      <c r="T103">
        <v>40.4</v>
      </c>
      <c r="U103">
        <v>43.349033355712898</v>
      </c>
      <c r="V103">
        <v>44.417430877685497</v>
      </c>
      <c r="W103">
        <v>45.371345520019503</v>
      </c>
    </row>
    <row r="104" spans="1:23" hidden="1">
      <c r="A104" t="s">
        <v>406</v>
      </c>
      <c r="B104" t="str">
        <f>IF(ISERROR(VLOOKUP(A104,'Country category'!$A$3:$A$50,1,FALSE)),"non-SSA","sub-Saharan Africa")</f>
        <v>non-SSA</v>
      </c>
      <c r="C104" t="s">
        <v>407</v>
      </c>
      <c r="D104" t="s">
        <v>223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hidden="1">
      <c r="A105" t="s">
        <v>408</v>
      </c>
      <c r="B105" t="str">
        <f>IF(ISERROR(VLOOKUP(A105,'Country category'!$A$3:$A$50,1,FALSE)),"non-SSA","sub-Saharan Africa")</f>
        <v>non-SSA</v>
      </c>
      <c r="C105" t="s">
        <v>409</v>
      </c>
      <c r="D105" t="s">
        <v>223</v>
      </c>
      <c r="E105">
        <v>83.12252087594122</v>
      </c>
      <c r="F105">
        <v>85.317799828220899</v>
      </c>
      <c r="G105">
        <v>85.916858970159893</v>
      </c>
      <c r="H105">
        <v>86.472126340781188</v>
      </c>
      <c r="I105">
        <v>87.088563874692099</v>
      </c>
      <c r="J105">
        <v>88.022905299472058</v>
      </c>
      <c r="K105">
        <v>88.559677927586861</v>
      </c>
      <c r="L105">
        <v>89.385773498354524</v>
      </c>
      <c r="M105">
        <v>90.624066340125538</v>
      </c>
      <c r="N105">
        <v>91.502095612036257</v>
      </c>
      <c r="O105">
        <v>89.20333413023755</v>
      </c>
      <c r="P105">
        <v>92.791238216486931</v>
      </c>
      <c r="Q105">
        <v>93.140647828120905</v>
      </c>
      <c r="R105">
        <v>93.982496134938202</v>
      </c>
      <c r="S105">
        <v>95.218331885493484</v>
      </c>
      <c r="T105">
        <v>95.874775724677704</v>
      </c>
      <c r="U105">
        <v>96.820358190156</v>
      </c>
      <c r="V105">
        <v>97.639294863218083</v>
      </c>
      <c r="W105">
        <v>98.505176475251019</v>
      </c>
    </row>
    <row r="106" spans="1:23" hidden="1">
      <c r="A106" t="s">
        <v>410</v>
      </c>
      <c r="B106" t="str">
        <f>IF(ISERROR(VLOOKUP(A106,'Country category'!$A$3:$A$50,1,FALSE)),"non-SSA","sub-Saharan Africa")</f>
        <v>non-SSA</v>
      </c>
      <c r="C106" t="s">
        <v>411</v>
      </c>
      <c r="D106" t="s">
        <v>223</v>
      </c>
      <c r="E106">
        <v>73.712302632924946</v>
      </c>
      <c r="F106">
        <v>75.227984996222958</v>
      </c>
      <c r="G106">
        <v>75.986752778573774</v>
      </c>
      <c r="H106">
        <v>76.201000346946074</v>
      </c>
      <c r="I106">
        <v>76.245712894166047</v>
      </c>
      <c r="J106">
        <v>77.589747917085361</v>
      </c>
      <c r="K106">
        <v>78.697467377978114</v>
      </c>
      <c r="L106">
        <v>78.87963005157502</v>
      </c>
      <c r="M106">
        <v>79.737971938759031</v>
      </c>
      <c r="N106">
        <v>80.414537791002786</v>
      </c>
      <c r="O106">
        <v>79.019796935924973</v>
      </c>
      <c r="P106">
        <v>82.157823840812668</v>
      </c>
      <c r="Q106">
        <v>82.504765752448776</v>
      </c>
      <c r="R106">
        <v>83.130304305130863</v>
      </c>
      <c r="S106">
        <v>84.352340921974459</v>
      </c>
      <c r="T106">
        <v>85.718450622639708</v>
      </c>
      <c r="U106">
        <v>86.772196773510885</v>
      </c>
      <c r="V106">
        <v>87.73864582647893</v>
      </c>
      <c r="W106">
        <v>88.525002420076703</v>
      </c>
    </row>
    <row r="107" spans="1:23" hidden="1">
      <c r="A107" t="s">
        <v>412</v>
      </c>
      <c r="B107" t="str">
        <f>IF(ISERROR(VLOOKUP(A107,'Country category'!$A$3:$A$50,1,FALSE)),"non-SSA","sub-Saharan Africa")</f>
        <v>non-SSA</v>
      </c>
      <c r="C107" t="s">
        <v>413</v>
      </c>
      <c r="D107" t="s">
        <v>223</v>
      </c>
      <c r="E107">
        <v>36.850644222865512</v>
      </c>
      <c r="F107">
        <v>38.863559879933881</v>
      </c>
      <c r="G107">
        <v>40.647705516587287</v>
      </c>
      <c r="H107">
        <v>40.241224233363283</v>
      </c>
      <c r="I107">
        <v>39.685402629847253</v>
      </c>
      <c r="J107">
        <v>42.681131620961928</v>
      </c>
      <c r="K107">
        <v>44.014321242156527</v>
      </c>
      <c r="L107">
        <v>44.463959379119039</v>
      </c>
      <c r="M107">
        <v>44.557594706600021</v>
      </c>
      <c r="N107">
        <v>44.471581749269667</v>
      </c>
      <c r="O107">
        <v>46.418365777800368</v>
      </c>
      <c r="P107">
        <v>48.518985894867512</v>
      </c>
      <c r="Q107">
        <v>49.255600221443068</v>
      </c>
      <c r="R107">
        <v>49.615322109690823</v>
      </c>
      <c r="S107">
        <v>51.214635519465993</v>
      </c>
      <c r="T107">
        <v>55.142688647969081</v>
      </c>
      <c r="U107">
        <v>56.915847661840168</v>
      </c>
      <c r="V107">
        <v>58.72363277357686</v>
      </c>
      <c r="W107">
        <v>59.694497960249997</v>
      </c>
    </row>
    <row r="108" spans="1:23" hidden="1">
      <c r="A108" t="s">
        <v>414</v>
      </c>
      <c r="B108" t="str">
        <f>IF(ISERROR(VLOOKUP(A108,'Country category'!$A$3:$A$50,1,FALSE)),"non-SSA","sub-Saharan Africa")</f>
        <v>non-SSA</v>
      </c>
      <c r="C108" t="s">
        <v>415</v>
      </c>
      <c r="D108" t="s">
        <v>223</v>
      </c>
      <c r="E108">
        <v>55.17426974290295</v>
      </c>
      <c r="F108">
        <v>55.574851294391628</v>
      </c>
      <c r="G108">
        <v>58.027373770805383</v>
      </c>
      <c r="H108">
        <v>56.698659661359109</v>
      </c>
      <c r="I108">
        <v>56.972325155863373</v>
      </c>
      <c r="J108">
        <v>57.396628644129891</v>
      </c>
      <c r="K108">
        <v>58.484279498507682</v>
      </c>
      <c r="L108">
        <v>58.856443852257897</v>
      </c>
      <c r="M108">
        <v>58.234496073666193</v>
      </c>
      <c r="N108">
        <v>57.164486902635069</v>
      </c>
      <c r="O108">
        <v>61.666520999565741</v>
      </c>
      <c r="P108">
        <v>61.197308425511117</v>
      </c>
      <c r="Q108">
        <v>62.201635306549292</v>
      </c>
      <c r="R108">
        <v>61.40996896882929</v>
      </c>
      <c r="S108">
        <v>61.478859458317267</v>
      </c>
      <c r="T108">
        <v>65.330447715280258</v>
      </c>
      <c r="U108">
        <v>63.711316226978902</v>
      </c>
      <c r="V108">
        <v>65.818347327348491</v>
      </c>
      <c r="W108">
        <v>66.83906857072995</v>
      </c>
    </row>
    <row r="109" spans="1:23" hidden="1">
      <c r="A109" t="s">
        <v>416</v>
      </c>
      <c r="B109" t="str">
        <f>IF(ISERROR(VLOOKUP(A109,'Country category'!$A$3:$A$50,1,FALSE)),"non-SSA","sub-Saharan Africa")</f>
        <v>non-SSA</v>
      </c>
      <c r="C109" t="s">
        <v>417</v>
      </c>
      <c r="D109" t="s">
        <v>223</v>
      </c>
      <c r="E109">
        <v>86.26</v>
      </c>
      <c r="F109">
        <v>87.6</v>
      </c>
      <c r="G109">
        <v>87.94</v>
      </c>
      <c r="H109">
        <v>89.01</v>
      </c>
      <c r="I109">
        <v>85.421112060546903</v>
      </c>
      <c r="J109">
        <v>90.62</v>
      </c>
      <c r="K109">
        <v>91.1</v>
      </c>
      <c r="L109">
        <v>92.73</v>
      </c>
      <c r="M109">
        <v>93.55</v>
      </c>
      <c r="N109">
        <v>94.15</v>
      </c>
      <c r="O109">
        <v>94.83</v>
      </c>
      <c r="P109">
        <v>96</v>
      </c>
      <c r="Q109">
        <v>96.464258306154207</v>
      </c>
      <c r="R109">
        <v>97.01</v>
      </c>
      <c r="S109">
        <v>97.537367436982194</v>
      </c>
      <c r="T109">
        <v>97.62</v>
      </c>
      <c r="U109">
        <v>98.14</v>
      </c>
      <c r="V109">
        <v>98.51</v>
      </c>
      <c r="W109">
        <v>98.85</v>
      </c>
    </row>
    <row r="110" spans="1:23" hidden="1">
      <c r="A110" t="s">
        <v>418</v>
      </c>
      <c r="B110" t="str">
        <f>IF(ISERROR(VLOOKUP(A110,'Country category'!$A$3:$A$50,1,FALSE)),"non-SSA","sub-Saharan Africa")</f>
        <v>non-SSA</v>
      </c>
      <c r="C110" t="s">
        <v>419</v>
      </c>
      <c r="D110" t="s">
        <v>223</v>
      </c>
      <c r="E110">
        <v>26.153222748013441</v>
      </c>
      <c r="F110">
        <v>30.12125642320601</v>
      </c>
      <c r="G110">
        <v>31.558904337416699</v>
      </c>
      <c r="H110">
        <v>31.698420035884389</v>
      </c>
      <c r="I110">
        <v>30.923102978373631</v>
      </c>
      <c r="J110">
        <v>35.233338943661153</v>
      </c>
      <c r="K110">
        <v>35.94103798144544</v>
      </c>
      <c r="L110">
        <v>37.196041868659862</v>
      </c>
      <c r="M110">
        <v>37.712433836088337</v>
      </c>
      <c r="N110">
        <v>38.105571775132482</v>
      </c>
      <c r="O110">
        <v>38.753861507940996</v>
      </c>
      <c r="P110">
        <v>42.136165021381842</v>
      </c>
      <c r="Q110">
        <v>42.727501389927532</v>
      </c>
      <c r="R110">
        <v>43.658885545045571</v>
      </c>
      <c r="S110">
        <v>46.024779651887108</v>
      </c>
      <c r="T110">
        <v>49.987138907390467</v>
      </c>
      <c r="U110">
        <v>53.47536272921279</v>
      </c>
      <c r="V110">
        <v>55.131061899351216</v>
      </c>
      <c r="W110">
        <v>56.077046287838833</v>
      </c>
    </row>
    <row r="111" spans="1:23" hidden="1">
      <c r="A111" t="s">
        <v>420</v>
      </c>
      <c r="B111" t="str">
        <f>IF(ISERROR(VLOOKUP(A111,'Country category'!$A$3:$A$50,1,FALSE)),"non-SSA","sub-Saharan Africa")</f>
        <v>non-SSA</v>
      </c>
      <c r="C111" t="s">
        <v>421</v>
      </c>
      <c r="D111" t="s">
        <v>223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  <c r="S111">
        <v>100</v>
      </c>
      <c r="T111">
        <v>100</v>
      </c>
      <c r="U111">
        <v>100</v>
      </c>
      <c r="V111">
        <v>100</v>
      </c>
      <c r="W111">
        <v>100</v>
      </c>
    </row>
    <row r="112" spans="1:23" hidden="1">
      <c r="A112" t="s">
        <v>422</v>
      </c>
      <c r="B112" t="str">
        <f>IF(ISERROR(VLOOKUP(A112,'Country category'!$A$3:$A$50,1,FALSE)),"non-SSA","sub-Saharan Africa")</f>
        <v>non-SSA</v>
      </c>
      <c r="C112" t="s">
        <v>423</v>
      </c>
      <c r="D112" t="s">
        <v>223</v>
      </c>
      <c r="E112">
        <v>55.8</v>
      </c>
      <c r="F112">
        <v>62.3</v>
      </c>
      <c r="G112">
        <v>64.023132324218807</v>
      </c>
      <c r="H112">
        <v>64.400000000000006</v>
      </c>
      <c r="I112">
        <v>67.093437194824205</v>
      </c>
      <c r="J112">
        <v>67.900000000000006</v>
      </c>
      <c r="K112">
        <v>70.130760192871094</v>
      </c>
      <c r="L112">
        <v>71.651084899902301</v>
      </c>
      <c r="M112">
        <v>75</v>
      </c>
      <c r="N112">
        <v>76.3</v>
      </c>
      <c r="O112">
        <v>67.599999999999994</v>
      </c>
      <c r="P112">
        <v>79.900000000000006</v>
      </c>
      <c r="Q112">
        <v>80.738044738769503</v>
      </c>
      <c r="R112">
        <v>83.585212707519503</v>
      </c>
      <c r="S112">
        <v>88</v>
      </c>
      <c r="T112">
        <v>89.534881591796903</v>
      </c>
      <c r="U112">
        <v>92.456832885742202</v>
      </c>
      <c r="V112">
        <v>95.193298339843807</v>
      </c>
      <c r="W112">
        <v>97.815284729003906</v>
      </c>
    </row>
    <row r="113" spans="1:23" hidden="1">
      <c r="A113" t="s">
        <v>424</v>
      </c>
      <c r="B113" t="str">
        <f>IF(ISERROR(VLOOKUP(A113,'Country category'!$A$3:$A$50,1,FALSE)),"non-SSA","sub-Saharan Africa")</f>
        <v>non-SSA</v>
      </c>
      <c r="C113" t="s">
        <v>425</v>
      </c>
      <c r="D113" t="s">
        <v>223</v>
      </c>
    </row>
    <row r="114" spans="1:23" hidden="1">
      <c r="A114" t="s">
        <v>426</v>
      </c>
      <c r="B114" t="str">
        <f>IF(ISERROR(VLOOKUP(A114,'Country category'!$A$3:$A$50,1,FALSE)),"non-SSA","sub-Saharan Africa")</f>
        <v>non-SSA</v>
      </c>
      <c r="C114" t="s">
        <v>427</v>
      </c>
      <c r="D114" t="s">
        <v>223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hidden="1">
      <c r="A115" t="s">
        <v>428</v>
      </c>
      <c r="B115" t="str">
        <f>IF(ISERROR(VLOOKUP(A115,'Country category'!$A$3:$A$50,1,FALSE)),"non-SSA","sub-Saharan Africa")</f>
        <v>non-SSA</v>
      </c>
      <c r="C115" t="s">
        <v>429</v>
      </c>
      <c r="D115" t="s">
        <v>223</v>
      </c>
      <c r="E115">
        <v>98.116287231445298</v>
      </c>
      <c r="F115">
        <v>98.247909545898395</v>
      </c>
      <c r="G115">
        <v>98.370063781738295</v>
      </c>
      <c r="H115">
        <v>98.481575012207003</v>
      </c>
      <c r="I115">
        <v>98.581428527832003</v>
      </c>
      <c r="J115">
        <v>98.4</v>
      </c>
      <c r="K115">
        <v>98.759811401367202</v>
      </c>
      <c r="L115">
        <v>98.850662231445298</v>
      </c>
      <c r="M115">
        <v>99.71</v>
      </c>
      <c r="N115">
        <v>99.647323608398395</v>
      </c>
      <c r="O115">
        <v>99.691032409667997</v>
      </c>
      <c r="P115">
        <v>99.716842651367202</v>
      </c>
      <c r="Q115">
        <v>99.83</v>
      </c>
      <c r="R115">
        <v>100</v>
      </c>
      <c r="S115">
        <v>99.96</v>
      </c>
      <c r="T115">
        <v>99.95</v>
      </c>
      <c r="U115">
        <v>99.94</v>
      </c>
      <c r="V115">
        <v>100</v>
      </c>
      <c r="W115">
        <v>100</v>
      </c>
    </row>
    <row r="116" spans="1:23" hidden="1">
      <c r="A116" t="s">
        <v>430</v>
      </c>
      <c r="B116" t="str">
        <f>IF(ISERROR(VLOOKUP(A116,'Country category'!$A$3:$A$50,1,FALSE)),"non-SSA","sub-Saharan Africa")</f>
        <v>non-SSA</v>
      </c>
      <c r="C116" t="s">
        <v>431</v>
      </c>
      <c r="D116" t="s">
        <v>223</v>
      </c>
      <c r="J116">
        <v>97.622111564930407</v>
      </c>
      <c r="K116">
        <v>98.1</v>
      </c>
      <c r="L116">
        <v>97.960624694824205</v>
      </c>
      <c r="M116">
        <v>98.097312927246094</v>
      </c>
      <c r="N116">
        <v>98.255073547363295</v>
      </c>
      <c r="O116">
        <v>98</v>
      </c>
      <c r="P116">
        <v>99.3</v>
      </c>
      <c r="Q116">
        <v>98.849319458007798</v>
      </c>
      <c r="R116">
        <v>99.094177246093807</v>
      </c>
      <c r="S116">
        <v>99.355110168457003</v>
      </c>
      <c r="T116">
        <v>99.652687072753906</v>
      </c>
      <c r="U116">
        <v>99.836608886718807</v>
      </c>
      <c r="V116">
        <v>99.9</v>
      </c>
      <c r="W116">
        <v>100</v>
      </c>
    </row>
    <row r="117" spans="1:23" hidden="1">
      <c r="A117" t="s">
        <v>432</v>
      </c>
      <c r="B117" t="str">
        <f>IF(ISERROR(VLOOKUP(A117,'Country category'!$A$3:$A$50,1,FALSE)),"non-SSA","sub-Saharan Africa")</f>
        <v>non-SSA</v>
      </c>
      <c r="C117" t="s">
        <v>433</v>
      </c>
      <c r="D117" t="s">
        <v>223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hidden="1">
      <c r="A118" t="s">
        <v>434</v>
      </c>
      <c r="B118" t="str">
        <f>IF(ISERROR(VLOOKUP(A118,'Country category'!$A$3:$A$50,1,FALSE)),"non-SSA","sub-Saharan Africa")</f>
        <v>non-SSA</v>
      </c>
      <c r="C118" t="s">
        <v>435</v>
      </c>
      <c r="D118" t="s">
        <v>223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hidden="1">
      <c r="A119" t="s">
        <v>436</v>
      </c>
      <c r="B119" t="str">
        <f>IF(ISERROR(VLOOKUP(A119,'Country category'!$A$3:$A$50,1,FALSE)),"non-SSA","sub-Saharan Africa")</f>
        <v>non-SSA</v>
      </c>
      <c r="C119" t="s">
        <v>437</v>
      </c>
      <c r="D119" t="s">
        <v>223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hidden="1">
      <c r="A120" t="s">
        <v>438</v>
      </c>
      <c r="B120" t="str">
        <f>IF(ISERROR(VLOOKUP(A120,'Country category'!$A$3:$A$50,1,FALSE)),"non-SSA","sub-Saharan Africa")</f>
        <v>non-SSA</v>
      </c>
      <c r="C120" t="s">
        <v>439</v>
      </c>
      <c r="D120" t="s">
        <v>223</v>
      </c>
      <c r="E120">
        <v>87.708112</v>
      </c>
      <c r="F120">
        <v>86.681291000000002</v>
      </c>
      <c r="G120">
        <v>86.672737121582003</v>
      </c>
      <c r="H120">
        <v>87.416229248046903</v>
      </c>
      <c r="I120">
        <v>88.148063659667997</v>
      </c>
      <c r="J120">
        <v>88.870758056640597</v>
      </c>
      <c r="K120">
        <v>89.590408325195298</v>
      </c>
      <c r="L120">
        <v>92</v>
      </c>
      <c r="M120">
        <v>91.045494079589801</v>
      </c>
      <c r="N120">
        <v>92.2</v>
      </c>
      <c r="O120">
        <v>91.1</v>
      </c>
      <c r="P120">
        <v>93.1</v>
      </c>
      <c r="Q120">
        <v>93.9</v>
      </c>
      <c r="R120">
        <v>93.3</v>
      </c>
      <c r="S120">
        <v>94.9</v>
      </c>
      <c r="T120">
        <v>96.745277404785199</v>
      </c>
      <c r="U120">
        <v>97.621871948242202</v>
      </c>
      <c r="V120">
        <v>98.502487182617202</v>
      </c>
      <c r="W120">
        <v>99.383773803710895</v>
      </c>
    </row>
    <row r="121" spans="1:23" hidden="1">
      <c r="A121" t="s">
        <v>440</v>
      </c>
      <c r="B121" t="str">
        <f>IF(ISERROR(VLOOKUP(A121,'Country category'!$A$3:$A$50,1,FALSE)),"non-SSA","sub-Saharan Africa")</f>
        <v>non-SSA</v>
      </c>
      <c r="C121" t="s">
        <v>441</v>
      </c>
      <c r="D121" t="s">
        <v>223</v>
      </c>
      <c r="E121">
        <v>98.942039489746094</v>
      </c>
      <c r="F121">
        <v>99.5</v>
      </c>
      <c r="G121">
        <v>99.092018127441406</v>
      </c>
      <c r="H121">
        <v>99.173436820348002</v>
      </c>
      <c r="I121">
        <v>99.199592590332003</v>
      </c>
      <c r="J121">
        <v>100</v>
      </c>
      <c r="K121">
        <v>98.8</v>
      </c>
      <c r="L121">
        <v>100</v>
      </c>
      <c r="M121">
        <v>99.4</v>
      </c>
      <c r="N121">
        <v>100</v>
      </c>
      <c r="O121">
        <v>99.716026306152301</v>
      </c>
      <c r="P121">
        <v>99.5</v>
      </c>
      <c r="Q121">
        <v>99.760284423828097</v>
      </c>
      <c r="R121">
        <v>99.8853759765625</v>
      </c>
      <c r="S121">
        <v>99.964225769042997</v>
      </c>
      <c r="T121">
        <v>99.994804382324205</v>
      </c>
      <c r="U121">
        <v>100</v>
      </c>
      <c r="V121">
        <v>99.9</v>
      </c>
      <c r="W121">
        <v>100</v>
      </c>
    </row>
    <row r="122" spans="1:23" hidden="1">
      <c r="A122" t="s">
        <v>442</v>
      </c>
      <c r="B122" t="str">
        <f>IF(ISERROR(VLOOKUP(A122,'Country category'!$A$3:$A$50,1,FALSE)),"non-SSA","sub-Saharan Africa")</f>
        <v>non-SSA</v>
      </c>
      <c r="C122" t="s">
        <v>443</v>
      </c>
      <c r="D122" t="s">
        <v>223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hidden="1">
      <c r="A123" t="s">
        <v>444</v>
      </c>
      <c r="B123" t="str">
        <f>IF(ISERROR(VLOOKUP(A123,'Country category'!$A$3:$A$50,1,FALSE)),"non-SSA","sub-Saharan Africa")</f>
        <v>non-SSA</v>
      </c>
      <c r="C123" t="s">
        <v>445</v>
      </c>
      <c r="D123" t="s">
        <v>223</v>
      </c>
      <c r="E123">
        <v>99.65</v>
      </c>
      <c r="F123">
        <v>99.81</v>
      </c>
      <c r="G123">
        <v>99.92</v>
      </c>
      <c r="H123">
        <v>99.96</v>
      </c>
      <c r="I123">
        <v>100</v>
      </c>
      <c r="J123">
        <v>99.766547651744006</v>
      </c>
      <c r="K123">
        <v>100</v>
      </c>
      <c r="L123">
        <v>100</v>
      </c>
      <c r="M123">
        <v>100</v>
      </c>
      <c r="N123">
        <v>100</v>
      </c>
      <c r="O123">
        <v>99.797468354430407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>
      <c r="A124" t="s">
        <v>158</v>
      </c>
      <c r="B124" t="str">
        <f>IF(ISERROR(VLOOKUP(A124,'Country category'!$A$3:$A$50,1,FALSE)),"non-SSA","sub-Saharan Africa")</f>
        <v>sub-Saharan Africa</v>
      </c>
      <c r="C124" t="s">
        <v>446</v>
      </c>
      <c r="D124" t="s">
        <v>223</v>
      </c>
      <c r="E124">
        <v>17.067640304565401</v>
      </c>
      <c r="F124">
        <v>18.985170364379901</v>
      </c>
      <c r="G124">
        <v>16</v>
      </c>
      <c r="H124">
        <v>22.790662765502901</v>
      </c>
      <c r="I124">
        <v>24.676425933837901</v>
      </c>
      <c r="J124">
        <v>26.553054809570298</v>
      </c>
      <c r="K124">
        <v>28.426633834838899</v>
      </c>
      <c r="L124">
        <v>30.303398132324201</v>
      </c>
      <c r="M124">
        <v>23</v>
      </c>
      <c r="N124">
        <v>19.2</v>
      </c>
      <c r="O124">
        <v>36.015163421630902</v>
      </c>
      <c r="P124">
        <v>37.965320587158203</v>
      </c>
      <c r="Q124">
        <v>39.939590454101598</v>
      </c>
      <c r="R124">
        <v>36</v>
      </c>
      <c r="S124">
        <v>41.6</v>
      </c>
      <c r="T124">
        <v>53.1</v>
      </c>
      <c r="U124">
        <v>56.0914306640625</v>
      </c>
      <c r="V124">
        <v>61.436416625976598</v>
      </c>
      <c r="W124">
        <v>69.7</v>
      </c>
    </row>
    <row r="125" spans="1:23" hidden="1">
      <c r="A125" t="s">
        <v>447</v>
      </c>
      <c r="B125" t="str">
        <f>IF(ISERROR(VLOOKUP(A125,'Country category'!$A$3:$A$50,1,FALSE)),"non-SSA","sub-Saharan Africa")</f>
        <v>non-SSA</v>
      </c>
      <c r="C125" t="s">
        <v>448</v>
      </c>
      <c r="D125" t="s">
        <v>223</v>
      </c>
      <c r="E125">
        <v>99.570121765136705</v>
      </c>
      <c r="F125">
        <v>100</v>
      </c>
      <c r="G125">
        <v>99.54150390625</v>
      </c>
      <c r="H125">
        <v>99.511825561523395</v>
      </c>
      <c r="I125">
        <v>99.442307692307693</v>
      </c>
      <c r="J125">
        <v>98.89</v>
      </c>
      <c r="K125">
        <v>99.54</v>
      </c>
      <c r="L125">
        <v>99.51</v>
      </c>
      <c r="M125">
        <v>99.5</v>
      </c>
      <c r="N125">
        <v>99</v>
      </c>
      <c r="O125">
        <v>98.32</v>
      </c>
      <c r="P125">
        <v>99.8</v>
      </c>
      <c r="Q125">
        <v>98.93</v>
      </c>
      <c r="R125">
        <v>99.8</v>
      </c>
      <c r="S125">
        <v>98.69</v>
      </c>
      <c r="T125">
        <v>99.71</v>
      </c>
      <c r="U125">
        <v>100</v>
      </c>
      <c r="V125">
        <v>100</v>
      </c>
      <c r="W125">
        <v>99.881752014160199</v>
      </c>
    </row>
    <row r="126" spans="1:23" hidden="1">
      <c r="A126" t="s">
        <v>449</v>
      </c>
      <c r="B126" t="str">
        <f>IF(ISERROR(VLOOKUP(A126,'Country category'!$A$3:$A$50,1,FALSE)),"non-SSA","sub-Saharan Africa")</f>
        <v>non-SSA</v>
      </c>
      <c r="C126" t="s">
        <v>450</v>
      </c>
      <c r="D126" t="s">
        <v>223</v>
      </c>
      <c r="E126">
        <v>15.440843582153301</v>
      </c>
      <c r="F126">
        <v>18.739402770996101</v>
      </c>
      <c r="G126">
        <v>19.3</v>
      </c>
      <c r="H126">
        <v>25.306951522827099</v>
      </c>
      <c r="I126">
        <v>20.5</v>
      </c>
      <c r="J126">
        <v>31.8314018249512</v>
      </c>
      <c r="K126">
        <v>35.086009979247997</v>
      </c>
      <c r="L126">
        <v>26.4</v>
      </c>
      <c r="M126">
        <v>41.611019134521499</v>
      </c>
      <c r="N126">
        <v>31.1</v>
      </c>
      <c r="O126">
        <v>48.198657989502003</v>
      </c>
      <c r="P126">
        <v>51.529842376708999</v>
      </c>
      <c r="Q126">
        <v>54.885139465332003</v>
      </c>
      <c r="R126">
        <v>56.1</v>
      </c>
      <c r="S126">
        <v>68.847702026367202</v>
      </c>
      <c r="T126">
        <v>76.626678466796903</v>
      </c>
      <c r="U126">
        <v>89.07</v>
      </c>
      <c r="V126">
        <v>91.834014892578097</v>
      </c>
      <c r="W126">
        <v>93</v>
      </c>
    </row>
    <row r="127" spans="1:23" hidden="1">
      <c r="A127" t="s">
        <v>451</v>
      </c>
      <c r="B127" t="str">
        <f>IF(ISERROR(VLOOKUP(A127,'Country category'!$A$3:$A$50,1,FALSE)),"non-SSA","sub-Saharan Africa")</f>
        <v>non-SSA</v>
      </c>
      <c r="C127" t="s">
        <v>452</v>
      </c>
      <c r="D127" t="s">
        <v>223</v>
      </c>
      <c r="I127">
        <v>69.676405457532695</v>
      </c>
      <c r="J127">
        <v>68.8</v>
      </c>
      <c r="K127">
        <v>67.478073120117202</v>
      </c>
      <c r="L127">
        <v>69.909233093261705</v>
      </c>
      <c r="M127">
        <v>64.19</v>
      </c>
      <c r="N127">
        <v>63.167736707598301</v>
      </c>
      <c r="O127">
        <v>77.284187316894503</v>
      </c>
      <c r="P127">
        <v>79.788734436035199</v>
      </c>
      <c r="Q127">
        <v>82.317398071289105</v>
      </c>
      <c r="R127">
        <v>84.866157531738295</v>
      </c>
      <c r="S127">
        <v>90.558181408957907</v>
      </c>
      <c r="T127">
        <v>93.637008666992202</v>
      </c>
      <c r="U127">
        <v>98.6</v>
      </c>
      <c r="V127">
        <v>99.222259521484403</v>
      </c>
      <c r="W127">
        <v>100</v>
      </c>
    </row>
    <row r="128" spans="1:23" hidden="1">
      <c r="A128" t="s">
        <v>453</v>
      </c>
      <c r="B128" t="str">
        <f>IF(ISERROR(VLOOKUP(A128,'Country category'!$A$3:$A$50,1,FALSE)),"non-SSA","sub-Saharan Africa")</f>
        <v>non-SSA</v>
      </c>
      <c r="C128" t="s">
        <v>454</v>
      </c>
      <c r="D128" t="s">
        <v>223</v>
      </c>
      <c r="E128">
        <v>93.53</v>
      </c>
      <c r="F128">
        <v>95.523063659667997</v>
      </c>
      <c r="G128">
        <v>95.837394714355497</v>
      </c>
      <c r="H128">
        <v>96.141082763671903</v>
      </c>
      <c r="I128">
        <v>96.433113098144503</v>
      </c>
      <c r="J128">
        <v>96.716003417968807</v>
      </c>
      <c r="K128">
        <v>96.995849609375</v>
      </c>
      <c r="L128">
        <v>97.278877258300795</v>
      </c>
      <c r="M128">
        <v>97.571327209472699</v>
      </c>
      <c r="N128">
        <v>99.947227478027301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hidden="1">
      <c r="A129" t="s">
        <v>455</v>
      </c>
      <c r="B129" t="str">
        <f>IF(ISERROR(VLOOKUP(A129,'Country category'!$A$3:$A$50,1,FALSE)),"non-SSA","sub-Saharan Africa")</f>
        <v>non-SSA</v>
      </c>
      <c r="C129" t="s">
        <v>456</v>
      </c>
      <c r="D129" t="s">
        <v>223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hidden="1">
      <c r="A130" t="s">
        <v>457</v>
      </c>
      <c r="B130" t="str">
        <f>IF(ISERROR(VLOOKUP(A130,'Country category'!$A$3:$A$50,1,FALSE)),"non-SSA","sub-Saharan Africa")</f>
        <v>non-SSA</v>
      </c>
      <c r="C130" t="s">
        <v>458</v>
      </c>
      <c r="D130" t="s">
        <v>223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hidden="1">
      <c r="A131" t="s">
        <v>459</v>
      </c>
      <c r="B131" t="str">
        <f>IF(ISERROR(VLOOKUP(A131,'Country category'!$A$3:$A$50,1,FALSE)),"non-SSA","sub-Saharan Africa")</f>
        <v>non-SSA</v>
      </c>
      <c r="C131" t="s">
        <v>460</v>
      </c>
      <c r="D131" t="s">
        <v>223</v>
      </c>
      <c r="E131">
        <v>91.680037799790881</v>
      </c>
      <c r="F131">
        <v>92.001854401803271</v>
      </c>
      <c r="G131">
        <v>92.29931311488339</v>
      </c>
      <c r="H131">
        <v>92.689259469661238</v>
      </c>
      <c r="I131">
        <v>93.056245371259578</v>
      </c>
      <c r="J131">
        <v>93.764641525933641</v>
      </c>
      <c r="K131">
        <v>94.120304661662203</v>
      </c>
      <c r="L131">
        <v>94.877352417194757</v>
      </c>
      <c r="M131">
        <v>95.041828292624018</v>
      </c>
      <c r="N131">
        <v>95.781685877870757</v>
      </c>
      <c r="O131">
        <v>95.874256486148539</v>
      </c>
      <c r="P131">
        <v>96.248959029729093</v>
      </c>
      <c r="Q131">
        <v>96.586995649346804</v>
      </c>
      <c r="R131">
        <v>96.726517084566709</v>
      </c>
      <c r="S131">
        <v>97.027732361775904</v>
      </c>
      <c r="T131">
        <v>97.272232748238238</v>
      </c>
      <c r="U131">
        <v>97.555112632909371</v>
      </c>
      <c r="V131">
        <v>97.584637450975379</v>
      </c>
      <c r="W131">
        <v>98.272719628925799</v>
      </c>
    </row>
    <row r="132" spans="1:23" hidden="1">
      <c r="A132" t="s">
        <v>461</v>
      </c>
      <c r="B132" t="str">
        <f>IF(ISERROR(VLOOKUP(A132,'Country category'!$A$3:$A$50,1,FALSE)),"non-SSA","sub-Saharan Africa")</f>
        <v>non-SSA</v>
      </c>
      <c r="C132" t="s">
        <v>462</v>
      </c>
      <c r="D132" t="s">
        <v>223</v>
      </c>
      <c r="E132">
        <v>45.278846740722699</v>
      </c>
      <c r="F132">
        <v>46.3</v>
      </c>
      <c r="G132">
        <v>48</v>
      </c>
      <c r="H132">
        <v>53.607089996337898</v>
      </c>
      <c r="I132">
        <v>57.2</v>
      </c>
      <c r="J132">
        <v>57.041058703766502</v>
      </c>
      <c r="K132">
        <v>54.96</v>
      </c>
      <c r="L132">
        <v>66</v>
      </c>
      <c r="M132">
        <v>67.348045349121094</v>
      </c>
      <c r="N132">
        <v>70.118301391601605</v>
      </c>
      <c r="O132">
        <v>70</v>
      </c>
      <c r="P132">
        <v>76.366627746523704</v>
      </c>
      <c r="Q132">
        <v>79.510238647460895</v>
      </c>
      <c r="R132">
        <v>83.179229736328097</v>
      </c>
      <c r="S132">
        <v>89.7</v>
      </c>
      <c r="T132">
        <v>90.772537231445298</v>
      </c>
      <c r="U132">
        <v>93.6</v>
      </c>
      <c r="V132">
        <v>98.074600219726605</v>
      </c>
      <c r="W132">
        <v>100</v>
      </c>
    </row>
    <row r="133" spans="1:23" hidden="1">
      <c r="A133" t="s">
        <v>463</v>
      </c>
      <c r="B133" t="str">
        <f>IF(ISERROR(VLOOKUP(A133,'Country category'!$A$3:$A$50,1,FALSE)),"non-SSA","sub-Saharan Africa")</f>
        <v>non-SSA</v>
      </c>
      <c r="C133" t="s">
        <v>464</v>
      </c>
      <c r="D133" t="s">
        <v>223</v>
      </c>
      <c r="H133">
        <v>99.9</v>
      </c>
      <c r="I133">
        <v>99.603729248046903</v>
      </c>
      <c r="J133">
        <v>99.383817090968094</v>
      </c>
      <c r="K133">
        <v>99.9</v>
      </c>
      <c r="L133">
        <v>99.9</v>
      </c>
      <c r="M133">
        <v>99.801116943359403</v>
      </c>
      <c r="N133">
        <v>99.874015808105497</v>
      </c>
      <c r="O133">
        <v>99.684010954286904</v>
      </c>
      <c r="P133">
        <v>99.984329223632798</v>
      </c>
      <c r="Q133">
        <v>99.998046875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>
      <c r="A134" t="s">
        <v>160</v>
      </c>
      <c r="B134" t="str">
        <f>IF(ISERROR(VLOOKUP(A134,'Country category'!$A$3:$A$50,1,FALSE)),"non-SSA","sub-Saharan Africa")</f>
        <v>sub-Saharan Africa</v>
      </c>
      <c r="C134" t="s">
        <v>465</v>
      </c>
      <c r="D134" t="s">
        <v>223</v>
      </c>
      <c r="E134" s="8"/>
      <c r="F134" s="8"/>
      <c r="G134" s="8"/>
      <c r="H134" s="8"/>
      <c r="I134" s="8"/>
      <c r="J134" s="8"/>
      <c r="K134">
        <v>3</v>
      </c>
      <c r="L134">
        <v>1.30031406879425</v>
      </c>
      <c r="M134">
        <v>1.9</v>
      </c>
      <c r="N134">
        <v>5.1715464591979998</v>
      </c>
      <c r="O134">
        <v>4.0999999999999996</v>
      </c>
      <c r="P134">
        <v>9.1286449432372994</v>
      </c>
      <c r="Q134">
        <v>9.8000000000000007</v>
      </c>
      <c r="R134">
        <v>9.4</v>
      </c>
      <c r="S134">
        <v>15.5277109146118</v>
      </c>
      <c r="T134">
        <v>17.7</v>
      </c>
      <c r="U134">
        <v>24.2</v>
      </c>
      <c r="V134">
        <v>24.818078994751001</v>
      </c>
      <c r="W134">
        <v>27.6492099761963</v>
      </c>
    </row>
    <row r="135" spans="1:23" hidden="1">
      <c r="A135" t="s">
        <v>466</v>
      </c>
      <c r="B135" t="str">
        <f>IF(ISERROR(VLOOKUP(A135,'Country category'!$A$3:$A$50,1,FALSE)),"non-SSA","sub-Saharan Africa")</f>
        <v>non-SSA</v>
      </c>
      <c r="C135" t="s">
        <v>467</v>
      </c>
      <c r="D135" t="s">
        <v>223</v>
      </c>
      <c r="E135">
        <v>97.116439819335895</v>
      </c>
      <c r="F135">
        <v>95.427162170410199</v>
      </c>
      <c r="G135">
        <v>93.728416442871094</v>
      </c>
      <c r="H135">
        <v>92.019035339355497</v>
      </c>
      <c r="I135">
        <v>90.297988891601605</v>
      </c>
      <c r="J135">
        <v>88.567810058593807</v>
      </c>
      <c r="K135">
        <v>86.834579467773395</v>
      </c>
      <c r="L135">
        <v>85.104537963867202</v>
      </c>
      <c r="M135">
        <v>83.383918762207003</v>
      </c>
      <c r="N135">
        <v>81.678955078125</v>
      </c>
      <c r="O135">
        <v>79.995880126953097</v>
      </c>
      <c r="P135">
        <v>78.3392333984375</v>
      </c>
      <c r="Q135">
        <v>76.706687927246094</v>
      </c>
      <c r="R135">
        <v>75.094245910644503</v>
      </c>
      <c r="S135">
        <v>73.497871398925795</v>
      </c>
      <c r="T135">
        <v>71.913551330566406</v>
      </c>
      <c r="U135">
        <v>70.337272644042997</v>
      </c>
      <c r="V135">
        <v>67</v>
      </c>
      <c r="W135">
        <v>68.532188415527301</v>
      </c>
    </row>
    <row r="136" spans="1:23" hidden="1">
      <c r="A136" t="s">
        <v>468</v>
      </c>
      <c r="B136" t="str">
        <f>IF(ISERROR(VLOOKUP(A136,'Country category'!$A$3:$A$50,1,FALSE)),"non-SSA","sub-Saharan Africa")</f>
        <v>non-SSA</v>
      </c>
      <c r="C136" t="s">
        <v>469</v>
      </c>
      <c r="D136" t="s">
        <v>223</v>
      </c>
      <c r="E136">
        <v>89.9</v>
      </c>
      <c r="F136">
        <v>90.382728576660199</v>
      </c>
      <c r="G136">
        <v>90.8839111328125</v>
      </c>
      <c r="H136">
        <v>91.374458312988295</v>
      </c>
      <c r="I136">
        <v>91.853340148925795</v>
      </c>
      <c r="J136">
        <v>92.323089599609403</v>
      </c>
      <c r="K136">
        <v>92.789794921875</v>
      </c>
      <c r="L136">
        <v>93.259674072265597</v>
      </c>
      <c r="M136">
        <v>93.738983154296903</v>
      </c>
      <c r="N136">
        <v>94.2</v>
      </c>
      <c r="O136">
        <v>94.759086608886705</v>
      </c>
      <c r="P136">
        <v>95.3434225844005</v>
      </c>
      <c r="Q136">
        <v>95.861473083496094</v>
      </c>
      <c r="R136">
        <v>96.448951721191406</v>
      </c>
      <c r="S136">
        <v>97.052505493164105</v>
      </c>
      <c r="T136">
        <v>97.679992675781307</v>
      </c>
      <c r="U136">
        <v>98.296966552734403</v>
      </c>
      <c r="V136">
        <v>98.91943359375</v>
      </c>
      <c r="W136">
        <v>99.547775268554702</v>
      </c>
    </row>
    <row r="137" spans="1:23" hidden="1">
      <c r="A137" t="s">
        <v>470</v>
      </c>
      <c r="B137" t="str">
        <f>IF(ISERROR(VLOOKUP(A137,'Country category'!$A$3:$A$50,1,FALSE)),"non-SSA","sub-Saharan Africa")</f>
        <v>non-SSA</v>
      </c>
      <c r="C137" t="s">
        <v>471</v>
      </c>
      <c r="D137" t="s">
        <v>223</v>
      </c>
      <c r="E137">
        <v>92.350870189925985</v>
      </c>
      <c r="F137">
        <v>92.645727997278058</v>
      </c>
      <c r="G137">
        <v>92.765479707460045</v>
      </c>
      <c r="H137">
        <v>93.249006912723786</v>
      </c>
      <c r="I137">
        <v>93.578780976104838</v>
      </c>
      <c r="J137">
        <v>94.28907280021204</v>
      </c>
      <c r="K137">
        <v>94.561382565068229</v>
      </c>
      <c r="L137">
        <v>95.25249603447169</v>
      </c>
      <c r="M137">
        <v>95.43630872491633</v>
      </c>
      <c r="N137">
        <v>96.117153789855692</v>
      </c>
      <c r="O137">
        <v>96.186828927163234</v>
      </c>
      <c r="P137">
        <v>96.558931029120771</v>
      </c>
      <c r="Q137">
        <v>96.85531931890533</v>
      </c>
      <c r="R137">
        <v>97.029973341709308</v>
      </c>
      <c r="S137">
        <v>97.293412280046567</v>
      </c>
      <c r="T137">
        <v>97.492333239746316</v>
      </c>
      <c r="U137">
        <v>97.729438416732521</v>
      </c>
      <c r="V137">
        <v>97.794574579961719</v>
      </c>
      <c r="W137">
        <v>98.42429470038978</v>
      </c>
    </row>
    <row r="138" spans="1:23" hidden="1">
      <c r="A138" t="s">
        <v>472</v>
      </c>
      <c r="B138" t="str">
        <f>IF(ISERROR(VLOOKUP(A138,'Country category'!$A$3:$A$50,1,FALSE)),"non-SSA","sub-Saharan Africa")</f>
        <v>non-SSA</v>
      </c>
      <c r="C138" t="s">
        <v>473</v>
      </c>
      <c r="D138" t="s">
        <v>223</v>
      </c>
      <c r="E138">
        <v>22.041323131047019</v>
      </c>
      <c r="F138">
        <v>25.2447453163999</v>
      </c>
      <c r="G138">
        <v>26.641974634064141</v>
      </c>
      <c r="H138">
        <v>26.770703814741971</v>
      </c>
      <c r="I138">
        <v>26.26051317613074</v>
      </c>
      <c r="J138">
        <v>30.334446487298511</v>
      </c>
      <c r="K138">
        <v>31.007903589816429</v>
      </c>
      <c r="L138">
        <v>32.663887638734238</v>
      </c>
      <c r="M138">
        <v>33.19479776334336</v>
      </c>
      <c r="N138">
        <v>33.484229071962098</v>
      </c>
      <c r="O138">
        <v>34.338983116121618</v>
      </c>
      <c r="P138">
        <v>38.365417174718573</v>
      </c>
      <c r="Q138">
        <v>38.544806055628243</v>
      </c>
      <c r="R138">
        <v>39.194259512968763</v>
      </c>
      <c r="S138">
        <v>42.194902678639473</v>
      </c>
      <c r="T138">
        <v>46.282675862738962</v>
      </c>
      <c r="U138">
        <v>50.130382301080537</v>
      </c>
      <c r="V138">
        <v>51.931642619426547</v>
      </c>
      <c r="W138">
        <v>52.778280639013019</v>
      </c>
    </row>
    <row r="139" spans="1:23" hidden="1">
      <c r="A139" t="s">
        <v>474</v>
      </c>
      <c r="B139" t="str">
        <f>IF(ISERROR(VLOOKUP(A139,'Country category'!$A$3:$A$50,1,FALSE)),"non-SSA","sub-Saharan Africa")</f>
        <v>non-SSA</v>
      </c>
      <c r="C139" t="s">
        <v>475</v>
      </c>
      <c r="D139" t="s">
        <v>223</v>
      </c>
      <c r="E139">
        <v>16.944967013728451</v>
      </c>
      <c r="F139">
        <v>20.783821161848561</v>
      </c>
      <c r="G139">
        <v>22.200416458412999</v>
      </c>
      <c r="H139">
        <v>22.41335176981919</v>
      </c>
      <c r="I139">
        <v>19.400837713716172</v>
      </c>
      <c r="J139">
        <v>24.00791613738312</v>
      </c>
      <c r="K139">
        <v>24.50920915930871</v>
      </c>
      <c r="L139">
        <v>26.11360912174576</v>
      </c>
      <c r="M139">
        <v>25.802867883027542</v>
      </c>
      <c r="N139">
        <v>26.85011972359198</v>
      </c>
      <c r="O139">
        <v>26.050873192682101</v>
      </c>
      <c r="P139">
        <v>30.160814641596279</v>
      </c>
      <c r="Q139">
        <v>31.13132357887967</v>
      </c>
      <c r="R139">
        <v>31.580486002484751</v>
      </c>
      <c r="S139">
        <v>31.475130446540021</v>
      </c>
      <c r="T139">
        <v>36.807289331670958</v>
      </c>
      <c r="U139">
        <v>38.367386787370272</v>
      </c>
      <c r="V139">
        <v>39.839344438958818</v>
      </c>
      <c r="W139">
        <v>40.923341806898748</v>
      </c>
    </row>
    <row r="140" spans="1:23" hidden="1">
      <c r="A140" t="s">
        <v>476</v>
      </c>
      <c r="B140" t="str">
        <f>IF(ISERROR(VLOOKUP(A140,'Country category'!$A$3:$A$50,1,FALSE)),"non-SSA","sub-Saharan Africa")</f>
        <v>non-SSA</v>
      </c>
      <c r="C140" t="s">
        <v>477</v>
      </c>
      <c r="D140" t="s">
        <v>223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hidden="1">
      <c r="A141" t="s">
        <v>478</v>
      </c>
      <c r="B141" t="str">
        <f>IF(ISERROR(VLOOKUP(A141,'Country category'!$A$3:$A$50,1,FALSE)),"non-SSA","sub-Saharan Africa")</f>
        <v>non-SSA</v>
      </c>
      <c r="C141" t="s">
        <v>479</v>
      </c>
      <c r="D141" t="s">
        <v>223</v>
      </c>
      <c r="E141">
        <v>63.6</v>
      </c>
      <c r="F141">
        <v>80.7</v>
      </c>
      <c r="G141">
        <v>75.044029235839801</v>
      </c>
      <c r="H141">
        <v>76.628089904785199</v>
      </c>
      <c r="I141">
        <v>78.200485229492202</v>
      </c>
      <c r="J141">
        <v>82.05</v>
      </c>
      <c r="K141">
        <v>80</v>
      </c>
      <c r="L141">
        <v>82.887351989746094</v>
      </c>
      <c r="M141">
        <v>87.09</v>
      </c>
      <c r="N141">
        <v>85.3</v>
      </c>
      <c r="O141">
        <v>87.76</v>
      </c>
      <c r="P141">
        <v>87</v>
      </c>
      <c r="Q141">
        <v>90.2</v>
      </c>
      <c r="R141">
        <v>92.637702941894503</v>
      </c>
      <c r="S141">
        <v>94.334770202636705</v>
      </c>
      <c r="T141">
        <v>97.5</v>
      </c>
      <c r="U141">
        <v>97.5</v>
      </c>
      <c r="V141">
        <v>99.586860656738295</v>
      </c>
      <c r="W141">
        <v>100</v>
      </c>
    </row>
    <row r="142" spans="1:23" hidden="1">
      <c r="A142" t="s">
        <v>480</v>
      </c>
      <c r="B142" t="str">
        <f>IF(ISERROR(VLOOKUP(A142,'Country category'!$A$3:$A$50,1,FALSE)),"non-SSA","sub-Saharan Africa")</f>
        <v>non-SSA</v>
      </c>
      <c r="C142" t="s">
        <v>481</v>
      </c>
      <c r="D142" t="s">
        <v>223</v>
      </c>
      <c r="E142">
        <v>61.085554267514397</v>
      </c>
      <c r="F142">
        <v>64.337145989801826</v>
      </c>
      <c r="G142">
        <v>65.757123688879815</v>
      </c>
      <c r="H142">
        <v>66.247943937618572</v>
      </c>
      <c r="I142">
        <v>67.405398381275504</v>
      </c>
      <c r="J142">
        <v>69.100340264413703</v>
      </c>
      <c r="K142">
        <v>69.92461357831435</v>
      </c>
      <c r="L142">
        <v>71.757398768749169</v>
      </c>
      <c r="M142">
        <v>73.504404903185176</v>
      </c>
      <c r="N142">
        <v>74.062004865843434</v>
      </c>
      <c r="O142">
        <v>71.590568329696552</v>
      </c>
      <c r="P142">
        <v>77.216044207954042</v>
      </c>
      <c r="Q142">
        <v>77.891865384497223</v>
      </c>
      <c r="R142">
        <v>79.231650815561053</v>
      </c>
      <c r="S142">
        <v>82.087893725098183</v>
      </c>
      <c r="T142">
        <v>83.793256622139765</v>
      </c>
      <c r="U142">
        <v>85.734939668199516</v>
      </c>
      <c r="V142">
        <v>87.588194291193986</v>
      </c>
      <c r="W142">
        <v>89.035525522061221</v>
      </c>
    </row>
    <row r="143" spans="1:23" hidden="1">
      <c r="A143" t="s">
        <v>482</v>
      </c>
      <c r="B143" t="str">
        <f>IF(ISERROR(VLOOKUP(A143,'Country category'!$A$3:$A$50,1,FALSE)),"non-SSA","sub-Saharan Africa")</f>
        <v>non-SSA</v>
      </c>
      <c r="C143" t="s">
        <v>483</v>
      </c>
      <c r="D143" t="s">
        <v>223</v>
      </c>
      <c r="E143">
        <v>73.313182627812395</v>
      </c>
      <c r="F143">
        <v>74.858580876181151</v>
      </c>
      <c r="G143">
        <v>75.6499690243961</v>
      </c>
      <c r="H143">
        <v>75.856022938717857</v>
      </c>
      <c r="I143">
        <v>75.907407310558867</v>
      </c>
      <c r="J143">
        <v>77.2677253307901</v>
      </c>
      <c r="K143">
        <v>78.393312773939272</v>
      </c>
      <c r="L143">
        <v>78.587122608233969</v>
      </c>
      <c r="M143">
        <v>79.223504786131031</v>
      </c>
      <c r="N143">
        <v>79.931575144794607</v>
      </c>
      <c r="O143">
        <v>78.538445749568652</v>
      </c>
      <c r="P143">
        <v>81.715047376701719</v>
      </c>
      <c r="Q143">
        <v>82.079300840659457</v>
      </c>
      <c r="R143">
        <v>82.718977845383222</v>
      </c>
      <c r="S143">
        <v>83.966492085474925</v>
      </c>
      <c r="T143">
        <v>85.360723851740914</v>
      </c>
      <c r="U143">
        <v>86.439064243196583</v>
      </c>
      <c r="V143">
        <v>87.42337974071495</v>
      </c>
      <c r="W143">
        <v>88.228775104812271</v>
      </c>
    </row>
    <row r="144" spans="1:23">
      <c r="A144" t="s">
        <v>159</v>
      </c>
      <c r="B144" t="str">
        <f>IF(ISERROR(VLOOKUP(A144,'Country category'!$A$3:$A$50,1,FALSE)),"non-SSA","sub-Saharan Africa")</f>
        <v>sub-Saharan Africa</v>
      </c>
      <c r="C144" t="s">
        <v>484</v>
      </c>
      <c r="D144" t="s">
        <v>223</v>
      </c>
      <c r="E144">
        <v>1.2701803445816</v>
      </c>
      <c r="F144">
        <v>3.4036648273468</v>
      </c>
      <c r="G144">
        <v>5.5276851654052699</v>
      </c>
      <c r="H144">
        <v>6.8</v>
      </c>
      <c r="I144">
        <v>9.7427816390991193</v>
      </c>
      <c r="J144">
        <v>9.6999999999999993</v>
      </c>
      <c r="K144">
        <v>13.924899101257299</v>
      </c>
      <c r="L144">
        <v>16.0176181793213</v>
      </c>
      <c r="M144">
        <v>17</v>
      </c>
      <c r="N144">
        <v>17</v>
      </c>
      <c r="O144">
        <v>22.377246856689499</v>
      </c>
      <c r="P144">
        <v>20.56</v>
      </c>
      <c r="Q144">
        <v>26.7335815429688</v>
      </c>
      <c r="R144">
        <v>27.8</v>
      </c>
      <c r="S144">
        <v>31.7840766906738</v>
      </c>
      <c r="T144">
        <v>35.181510925292997</v>
      </c>
      <c r="U144">
        <v>33.700000000000003</v>
      </c>
      <c r="V144">
        <v>47</v>
      </c>
      <c r="W144">
        <v>44.640678405761697</v>
      </c>
    </row>
    <row r="145" spans="1:23" hidden="1">
      <c r="A145" t="s">
        <v>485</v>
      </c>
      <c r="B145" t="str">
        <f>IF(ISERROR(VLOOKUP(A145,'Country category'!$A$3:$A$50,1,FALSE)),"non-SSA","sub-Saharan Africa")</f>
        <v>non-SSA</v>
      </c>
      <c r="C145" t="s">
        <v>486</v>
      </c>
      <c r="D145" t="s">
        <v>223</v>
      </c>
      <c r="E145">
        <v>96.203443046662088</v>
      </c>
      <c r="F145">
        <v>96.599232415362167</v>
      </c>
      <c r="G145">
        <v>96.850238205067726</v>
      </c>
      <c r="H145">
        <v>97.105751579881741</v>
      </c>
      <c r="I145">
        <v>97.573645770667795</v>
      </c>
      <c r="J145">
        <v>98.242373280787646</v>
      </c>
      <c r="K145">
        <v>97.938114920038885</v>
      </c>
      <c r="L145">
        <v>98.243287644769751</v>
      </c>
      <c r="M145">
        <v>97.889574953498681</v>
      </c>
      <c r="N145">
        <v>98.465621264177827</v>
      </c>
      <c r="O145">
        <v>98.660066466443155</v>
      </c>
      <c r="P145">
        <v>98.760103857132748</v>
      </c>
      <c r="Q145">
        <v>98.93265991472947</v>
      </c>
      <c r="R145">
        <v>98.944451235920383</v>
      </c>
      <c r="S145">
        <v>98.830356124789901</v>
      </c>
      <c r="T145">
        <v>99.171625467855051</v>
      </c>
      <c r="U145">
        <v>99.288706980892542</v>
      </c>
      <c r="V145">
        <v>99.302364443730838</v>
      </c>
      <c r="W145">
        <v>99.372871512483954</v>
      </c>
    </row>
    <row r="146" spans="1:23" hidden="1">
      <c r="A146" t="s">
        <v>487</v>
      </c>
      <c r="B146" t="str">
        <f>IF(ISERROR(VLOOKUP(A146,'Country category'!$A$3:$A$50,1,FALSE)),"non-SSA","sub-Saharan Africa")</f>
        <v>non-SSA</v>
      </c>
      <c r="C146" t="s">
        <v>488</v>
      </c>
      <c r="D146" t="s">
        <v>223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hidden="1">
      <c r="A147" t="s">
        <v>489</v>
      </c>
      <c r="B147" t="str">
        <f>IF(ISERROR(VLOOKUP(A147,'Country category'!$A$3:$A$50,1,FALSE)),"non-SSA","sub-Saharan Africa")</f>
        <v>non-SSA</v>
      </c>
      <c r="C147" t="s">
        <v>490</v>
      </c>
      <c r="D147" t="s">
        <v>223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hidden="1">
      <c r="A148" t="s">
        <v>491</v>
      </c>
      <c r="B148" t="str">
        <f>IF(ISERROR(VLOOKUP(A148,'Country category'!$A$3:$A$50,1,FALSE)),"non-SSA","sub-Saharan Africa")</f>
        <v>non-SSA</v>
      </c>
      <c r="C148" t="s">
        <v>492</v>
      </c>
      <c r="D148" t="s">
        <v>223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hidden="1">
      <c r="A149" t="s">
        <v>493</v>
      </c>
      <c r="B149" t="str">
        <f>IF(ISERROR(VLOOKUP(A149,'Country category'!$A$3:$A$50,1,FALSE)),"non-SSA","sub-Saharan Africa")</f>
        <v>non-SSA</v>
      </c>
      <c r="C149" t="s">
        <v>494</v>
      </c>
      <c r="D149" t="s">
        <v>223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100</v>
      </c>
      <c r="V149">
        <v>100</v>
      </c>
      <c r="W149">
        <v>100</v>
      </c>
    </row>
    <row r="150" spans="1:23" hidden="1">
      <c r="A150" t="s">
        <v>495</v>
      </c>
      <c r="B150" t="str">
        <f>IF(ISERROR(VLOOKUP(A150,'Country category'!$A$3:$A$50,1,FALSE)),"non-SSA","sub-Saharan Africa")</f>
        <v>non-SSA</v>
      </c>
      <c r="C150" t="s">
        <v>496</v>
      </c>
      <c r="D150" t="s">
        <v>223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99.997833251953097</v>
      </c>
      <c r="K150">
        <v>99.985298156738295</v>
      </c>
      <c r="L150">
        <v>99.953903198242202</v>
      </c>
      <c r="M150">
        <v>99.908981323242202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hidden="1">
      <c r="A151" t="s">
        <v>497</v>
      </c>
      <c r="B151" t="str">
        <f>IF(ISERROR(VLOOKUP(A151,'Country category'!$A$3:$A$50,1,FALSE)),"non-SSA","sub-Saharan Africa")</f>
        <v>non-SSA</v>
      </c>
      <c r="C151" t="s">
        <v>498</v>
      </c>
      <c r="D151" t="s">
        <v>223</v>
      </c>
      <c r="E151">
        <v>71.365211486816406</v>
      </c>
      <c r="F151">
        <v>73.163040161132798</v>
      </c>
      <c r="G151">
        <v>74.951408386230497</v>
      </c>
      <c r="H151">
        <v>78.2</v>
      </c>
      <c r="I151">
        <v>78.495193481445298</v>
      </c>
      <c r="J151">
        <v>96.5</v>
      </c>
      <c r="K151">
        <v>82.006011962890597</v>
      </c>
      <c r="L151">
        <v>83.763076782226605</v>
      </c>
      <c r="M151">
        <v>85.529563903808594</v>
      </c>
      <c r="N151">
        <v>92.597023010253906</v>
      </c>
      <c r="O151">
        <v>93.381683349609403</v>
      </c>
      <c r="P151">
        <v>94.148445129394503</v>
      </c>
      <c r="Q151">
        <v>97.2</v>
      </c>
      <c r="R151">
        <v>91.6</v>
      </c>
      <c r="S151">
        <v>97.3</v>
      </c>
      <c r="T151">
        <v>97.8</v>
      </c>
      <c r="U151">
        <v>100</v>
      </c>
      <c r="V151">
        <v>98.1</v>
      </c>
      <c r="W151">
        <v>99.6</v>
      </c>
    </row>
    <row r="152" spans="1:23" hidden="1">
      <c r="A152" t="s">
        <v>499</v>
      </c>
      <c r="B152" t="str">
        <f>IF(ISERROR(VLOOKUP(A152,'Country category'!$A$3:$A$50,1,FALSE)),"non-SSA","sub-Saharan Africa")</f>
        <v>non-SSA</v>
      </c>
      <c r="C152" t="s">
        <v>500</v>
      </c>
      <c r="D152" t="s">
        <v>223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hidden="1">
      <c r="A153" t="s">
        <v>501</v>
      </c>
      <c r="B153" t="str">
        <f>IF(ISERROR(VLOOKUP(A153,'Country category'!$A$3:$A$50,1,FALSE)),"non-SSA","sub-Saharan Africa")</f>
        <v>non-SSA</v>
      </c>
      <c r="C153" t="s">
        <v>502</v>
      </c>
      <c r="D153" t="s">
        <v>223</v>
      </c>
      <c r="E153">
        <v>100</v>
      </c>
      <c r="F153">
        <v>99</v>
      </c>
      <c r="G153">
        <v>100</v>
      </c>
      <c r="H153">
        <v>99.1</v>
      </c>
      <c r="I153">
        <v>98.6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99.98</v>
      </c>
      <c r="V153">
        <v>99.99</v>
      </c>
      <c r="W153">
        <v>100</v>
      </c>
    </row>
    <row r="154" spans="1:23">
      <c r="A154" t="s">
        <v>161</v>
      </c>
      <c r="B154" t="str">
        <f>IF(ISERROR(VLOOKUP(A154,'Country category'!$A$3:$A$50,1,FALSE)),"non-SSA","sub-Saharan Africa")</f>
        <v>sub-Saharan Africa</v>
      </c>
      <c r="C154" t="s">
        <v>503</v>
      </c>
      <c r="D154" t="s">
        <v>223</v>
      </c>
      <c r="E154">
        <v>14.8</v>
      </c>
      <c r="F154">
        <v>14.074017524719199</v>
      </c>
      <c r="G154">
        <v>20.3</v>
      </c>
      <c r="H154">
        <v>14.8796682357788</v>
      </c>
      <c r="I154">
        <v>15.265510559081999</v>
      </c>
      <c r="J154">
        <v>15.642219543456999</v>
      </c>
      <c r="K154">
        <v>16.0158786773682</v>
      </c>
      <c r="L154">
        <v>16.3927211761475</v>
      </c>
      <c r="M154">
        <v>17.399999999999999</v>
      </c>
      <c r="N154">
        <v>12.3</v>
      </c>
      <c r="O154">
        <v>14.3</v>
      </c>
      <c r="P154">
        <v>18.7</v>
      </c>
      <c r="Q154">
        <v>12.9</v>
      </c>
      <c r="R154">
        <v>19.0237522125244</v>
      </c>
      <c r="S154">
        <v>20.543708801269499</v>
      </c>
      <c r="T154">
        <v>22.9</v>
      </c>
      <c r="U154">
        <v>24.1</v>
      </c>
      <c r="V154">
        <v>25.515560150146499</v>
      </c>
      <c r="W154">
        <v>26.907184600830099</v>
      </c>
    </row>
    <row r="155" spans="1:23" hidden="1">
      <c r="A155" t="s">
        <v>504</v>
      </c>
      <c r="B155" t="str">
        <f>IF(ISERROR(VLOOKUP(A155,'Country category'!$A$3:$A$50,1,FALSE)),"non-SSA","sub-Saharan Africa")</f>
        <v>non-SSA</v>
      </c>
      <c r="C155" t="s">
        <v>505</v>
      </c>
      <c r="D155" t="s">
        <v>223</v>
      </c>
      <c r="E155">
        <v>87.519508361816406</v>
      </c>
      <c r="F155">
        <v>88.414375305175795</v>
      </c>
      <c r="G155">
        <v>89.299781799316406</v>
      </c>
      <c r="H155">
        <v>90.174545288085895</v>
      </c>
      <c r="I155">
        <v>91.037651062011705</v>
      </c>
      <c r="J155">
        <v>91.891616821289105</v>
      </c>
      <c r="K155">
        <v>92.742538452148395</v>
      </c>
      <c r="L155">
        <v>93.596641540527301</v>
      </c>
      <c r="M155">
        <v>99.9</v>
      </c>
      <c r="N155">
        <v>99.415756225585895</v>
      </c>
      <c r="O155">
        <v>99.484802246093807</v>
      </c>
      <c r="P155">
        <v>99.535949707031307</v>
      </c>
      <c r="Q155">
        <v>99.5657958984375</v>
      </c>
      <c r="R155">
        <v>100</v>
      </c>
      <c r="S155">
        <v>99.7901611328125</v>
      </c>
      <c r="T155">
        <v>100</v>
      </c>
      <c r="U155">
        <v>99.8</v>
      </c>
      <c r="V155">
        <v>100</v>
      </c>
      <c r="W155">
        <v>100</v>
      </c>
    </row>
    <row r="156" spans="1:23" hidden="1">
      <c r="A156" t="s">
        <v>506</v>
      </c>
      <c r="B156" t="str">
        <f>IF(ISERROR(VLOOKUP(A156,'Country category'!$A$3:$A$50,1,FALSE)),"non-SSA","sub-Saharan Africa")</f>
        <v>non-SSA</v>
      </c>
      <c r="C156" t="s">
        <v>507</v>
      </c>
      <c r="D156" t="s">
        <v>223</v>
      </c>
      <c r="E156">
        <v>91.34997608591128</v>
      </c>
      <c r="F156">
        <v>91.380234653196524</v>
      </c>
      <c r="G156">
        <v>92.398377832471553</v>
      </c>
      <c r="H156">
        <v>92.412987733672225</v>
      </c>
      <c r="I156">
        <v>93.193493555472955</v>
      </c>
      <c r="J156">
        <v>95.645521673286751</v>
      </c>
      <c r="K156">
        <v>93.797310932914414</v>
      </c>
      <c r="L156">
        <v>94.806800388690462</v>
      </c>
      <c r="M156">
        <v>94.891002716987174</v>
      </c>
      <c r="N156">
        <v>95.779458604700565</v>
      </c>
      <c r="O156">
        <v>95.825974279231545</v>
      </c>
      <c r="P156">
        <v>95.401884824915911</v>
      </c>
      <c r="Q156">
        <v>97.074608829709945</v>
      </c>
      <c r="R156">
        <v>96.084079585662437</v>
      </c>
      <c r="S156">
        <v>96.537719251549831</v>
      </c>
      <c r="T156">
        <v>96.84848184738081</v>
      </c>
      <c r="U156">
        <v>97.687222989512591</v>
      </c>
      <c r="V156">
        <v>96.282290948065011</v>
      </c>
      <c r="W156">
        <v>97.232539795246225</v>
      </c>
    </row>
    <row r="157" spans="1:23" hidden="1">
      <c r="A157" t="s">
        <v>508</v>
      </c>
      <c r="B157" t="str">
        <f>IF(ISERROR(VLOOKUP(A157,'Country category'!$A$3:$A$50,1,FALSE)),"non-SSA","sub-Saharan Africa")</f>
        <v>non-SSA</v>
      </c>
      <c r="C157" t="s">
        <v>509</v>
      </c>
      <c r="D157" t="s">
        <v>223</v>
      </c>
      <c r="E157">
        <v>97.143196105957003</v>
      </c>
      <c r="F157">
        <v>97.897085000000004</v>
      </c>
      <c r="G157">
        <v>97.504936218261705</v>
      </c>
      <c r="H157">
        <v>98.597701000000001</v>
      </c>
      <c r="I157">
        <v>98.932727999999997</v>
      </c>
      <c r="J157">
        <v>99.114159999999998</v>
      </c>
      <c r="K157">
        <v>98.110626220703097</v>
      </c>
      <c r="L157">
        <v>98.914036999999993</v>
      </c>
      <c r="M157">
        <v>98.409729003906307</v>
      </c>
      <c r="N157">
        <v>99.236695999999995</v>
      </c>
      <c r="O157">
        <v>99.064094543457003</v>
      </c>
      <c r="P157">
        <v>99.111637000000002</v>
      </c>
      <c r="Q157">
        <v>99.232025146484403</v>
      </c>
      <c r="R157">
        <v>99.172927999999999</v>
      </c>
      <c r="S157">
        <v>99</v>
      </c>
      <c r="T157">
        <v>99.5</v>
      </c>
      <c r="U157">
        <v>100</v>
      </c>
      <c r="V157">
        <v>99.5</v>
      </c>
      <c r="W157">
        <v>100</v>
      </c>
    </row>
    <row r="158" spans="1:23" hidden="1">
      <c r="A158" t="s">
        <v>510</v>
      </c>
      <c r="B158" t="str">
        <f>IF(ISERROR(VLOOKUP(A158,'Country category'!$A$3:$A$50,1,FALSE)),"non-SSA","sub-Saharan Africa")</f>
        <v>non-SSA</v>
      </c>
      <c r="C158" t="s">
        <v>511</v>
      </c>
      <c r="D158" t="s">
        <v>223</v>
      </c>
      <c r="E158">
        <v>70.019348144531307</v>
      </c>
      <c r="F158">
        <v>71.516029357910199</v>
      </c>
      <c r="G158">
        <v>73.003250122070298</v>
      </c>
      <c r="H158">
        <v>74.479827880859403</v>
      </c>
      <c r="I158">
        <v>75.944740295410199</v>
      </c>
      <c r="J158">
        <v>77.400520324707003</v>
      </c>
      <c r="K158">
        <v>72.3</v>
      </c>
      <c r="L158">
        <v>80.309165954589801</v>
      </c>
      <c r="M158">
        <v>81.774505615234403</v>
      </c>
      <c r="N158">
        <v>89.243522644042997</v>
      </c>
      <c r="O158">
        <v>89.919606785433004</v>
      </c>
      <c r="P158">
        <v>90.549636840820298</v>
      </c>
      <c r="Q158">
        <v>91.172447204589801</v>
      </c>
      <c r="R158">
        <v>91.828590393066406</v>
      </c>
      <c r="S158">
        <v>92.582717895507798</v>
      </c>
      <c r="T158">
        <v>93.396209716796903</v>
      </c>
      <c r="U158">
        <v>94.215538024902301</v>
      </c>
      <c r="V158">
        <v>95.829231262207003</v>
      </c>
      <c r="W158">
        <v>97.443603515625</v>
      </c>
    </row>
    <row r="159" spans="1:23" hidden="1">
      <c r="A159" t="s">
        <v>512</v>
      </c>
      <c r="B159" t="str">
        <f>IF(ISERROR(VLOOKUP(A159,'Country category'!$A$3:$A$50,1,FALSE)),"non-SSA","sub-Saharan Africa")</f>
        <v>non-SSA</v>
      </c>
      <c r="C159" t="s">
        <v>513</v>
      </c>
      <c r="D159" t="s">
        <v>223</v>
      </c>
      <c r="E159">
        <v>77.235274433294592</v>
      </c>
      <c r="F159">
        <v>78.953023132185351</v>
      </c>
      <c r="G159">
        <v>79.764102214437031</v>
      </c>
      <c r="H159">
        <v>80.096935798687028</v>
      </c>
      <c r="I159">
        <v>80.769811238426342</v>
      </c>
      <c r="J159">
        <v>81.921246081035818</v>
      </c>
      <c r="K159">
        <v>82.33839902427448</v>
      </c>
      <c r="L159">
        <v>83.339791296046329</v>
      </c>
      <c r="M159">
        <v>84.469608777751404</v>
      </c>
      <c r="N159">
        <v>85.151729179268074</v>
      </c>
      <c r="O159">
        <v>83.774263206114696</v>
      </c>
      <c r="P159">
        <v>86.928159564778056</v>
      </c>
      <c r="Q159">
        <v>87.300098416134688</v>
      </c>
      <c r="R159">
        <v>88.030327962943332</v>
      </c>
      <c r="S159">
        <v>89.494556370138568</v>
      </c>
      <c r="T159">
        <v>90.547295418402172</v>
      </c>
      <c r="U159">
        <v>91.64876992700593</v>
      </c>
      <c r="V159">
        <v>92.658791003387662</v>
      </c>
      <c r="W159">
        <v>93.516404282952621</v>
      </c>
    </row>
    <row r="160" spans="1:23" hidden="1">
      <c r="A160" t="s">
        <v>514</v>
      </c>
      <c r="B160" t="str">
        <f>IF(ISERROR(VLOOKUP(A160,'Country category'!$A$3:$A$50,1,FALSE)),"non-SSA","sub-Saharan Africa")</f>
        <v>non-SSA</v>
      </c>
      <c r="C160" t="s">
        <v>515</v>
      </c>
      <c r="D160" t="s">
        <v>223</v>
      </c>
      <c r="E160">
        <v>100</v>
      </c>
      <c r="F160">
        <v>100</v>
      </c>
      <c r="G160">
        <v>100</v>
      </c>
      <c r="H160">
        <v>99.42</v>
      </c>
      <c r="I160">
        <v>100</v>
      </c>
      <c r="J160">
        <v>99</v>
      </c>
      <c r="K160">
        <v>100</v>
      </c>
      <c r="L160">
        <v>99.2</v>
      </c>
      <c r="M160">
        <v>99.2</v>
      </c>
      <c r="N160">
        <v>100</v>
      </c>
      <c r="O160">
        <v>99.7261638038337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99.8</v>
      </c>
      <c r="W160">
        <v>100</v>
      </c>
    </row>
    <row r="161" spans="1:23">
      <c r="A161" t="s">
        <v>163</v>
      </c>
      <c r="B161" t="str">
        <f>IF(ISERROR(VLOOKUP(A161,'Country category'!$A$3:$A$50,1,FALSE)),"non-SSA","sub-Saharan Africa")</f>
        <v>sub-Saharan Africa</v>
      </c>
      <c r="C161" t="s">
        <v>516</v>
      </c>
      <c r="D161" t="s">
        <v>223</v>
      </c>
      <c r="E161">
        <v>10.8</v>
      </c>
      <c r="F161">
        <v>13.120466232299799</v>
      </c>
      <c r="G161">
        <v>14.863146781921399</v>
      </c>
      <c r="H161">
        <v>16.595186233520501</v>
      </c>
      <c r="I161">
        <v>18.3155632019043</v>
      </c>
      <c r="J161">
        <v>16.600000000000001</v>
      </c>
      <c r="K161">
        <v>21.735002517700199</v>
      </c>
      <c r="L161">
        <v>23.4463806152344</v>
      </c>
      <c r="M161">
        <v>24.030895834837199</v>
      </c>
      <c r="N161">
        <v>26.903638839721701</v>
      </c>
      <c r="O161">
        <v>28.661989212036101</v>
      </c>
      <c r="P161">
        <v>25.6</v>
      </c>
      <c r="Q161">
        <v>32.255645751953097</v>
      </c>
      <c r="R161">
        <v>34.084621429443402</v>
      </c>
      <c r="S161">
        <v>37.6</v>
      </c>
      <c r="T161">
        <v>38.867053985595703</v>
      </c>
      <c r="U161">
        <v>34.78</v>
      </c>
      <c r="V161">
        <v>50.9</v>
      </c>
      <c r="W161">
        <v>48.021247863769503</v>
      </c>
    </row>
    <row r="162" spans="1:23" hidden="1">
      <c r="A162" t="s">
        <v>517</v>
      </c>
      <c r="B162" t="str">
        <f>IF(ISERROR(VLOOKUP(A162,'Country category'!$A$3:$A$50,1,FALSE)),"non-SSA","sub-Saharan Africa")</f>
        <v>non-SSA</v>
      </c>
      <c r="C162" t="s">
        <v>518</v>
      </c>
      <c r="D162" t="s">
        <v>223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hidden="1">
      <c r="A163" t="s">
        <v>519</v>
      </c>
      <c r="B163" t="str">
        <f>IF(ISERROR(VLOOKUP(A163,'Country category'!$A$3:$A$50,1,FALSE)),"non-SSA","sub-Saharan Africa")</f>
        <v>non-SSA</v>
      </c>
      <c r="C163" t="s">
        <v>520</v>
      </c>
      <c r="D163" t="s">
        <v>223</v>
      </c>
      <c r="F163">
        <v>47</v>
      </c>
      <c r="G163">
        <v>45.207275390625</v>
      </c>
      <c r="H163">
        <v>46.313510894775398</v>
      </c>
      <c r="I163">
        <v>47.4080810546875</v>
      </c>
      <c r="J163">
        <v>48.493522644042997</v>
      </c>
      <c r="K163">
        <v>49.575912475585902</v>
      </c>
      <c r="L163">
        <v>50.661487579345703</v>
      </c>
      <c r="M163">
        <v>51.756484985351598</v>
      </c>
      <c r="N163">
        <v>48.8</v>
      </c>
      <c r="O163">
        <v>53.999683380127003</v>
      </c>
      <c r="P163">
        <v>55.158653259277301</v>
      </c>
      <c r="Q163">
        <v>56.341732025146499</v>
      </c>
      <c r="R163">
        <v>52</v>
      </c>
      <c r="S163">
        <v>60.5</v>
      </c>
      <c r="T163">
        <v>55.6</v>
      </c>
      <c r="U163">
        <v>69.814836597508801</v>
      </c>
      <c r="V163">
        <v>66.177986145019503</v>
      </c>
      <c r="W163">
        <v>68.356651306152301</v>
      </c>
    </row>
    <row r="164" spans="1:23" hidden="1">
      <c r="A164" t="s">
        <v>521</v>
      </c>
      <c r="B164" t="str">
        <f>IF(ISERROR(VLOOKUP(A164,'Country category'!$A$3:$A$50,1,FALSE)),"non-SSA","sub-Saharan Africa")</f>
        <v>non-SSA</v>
      </c>
      <c r="C164" t="s">
        <v>522</v>
      </c>
      <c r="D164" t="s">
        <v>223</v>
      </c>
      <c r="E164">
        <v>89.808018600088488</v>
      </c>
      <c r="F164">
        <v>89.941766914195398</v>
      </c>
      <c r="G164">
        <v>91.112089701522919</v>
      </c>
      <c r="H164">
        <v>91.130884261592016</v>
      </c>
      <c r="I164">
        <v>92.017522946663547</v>
      </c>
      <c r="J164">
        <v>94.949472563507584</v>
      </c>
      <c r="K164">
        <v>92.775547740708419</v>
      </c>
      <c r="L164">
        <v>94.020072430367676</v>
      </c>
      <c r="M164">
        <v>94.094211012719555</v>
      </c>
      <c r="N164">
        <v>95.105495664846003</v>
      </c>
      <c r="O164">
        <v>95.146802107509799</v>
      </c>
      <c r="P164">
        <v>94.642593473457751</v>
      </c>
      <c r="Q164">
        <v>96.585962491420517</v>
      </c>
      <c r="R164">
        <v>95.423875974762041</v>
      </c>
      <c r="S164">
        <v>95.949413372132426</v>
      </c>
      <c r="T164">
        <v>96.318318901355923</v>
      </c>
      <c r="U164">
        <v>97.295963200626687</v>
      </c>
      <c r="V164">
        <v>95.641381262804714</v>
      </c>
      <c r="W164">
        <v>96.754647850952111</v>
      </c>
    </row>
    <row r="165" spans="1:23" hidden="1">
      <c r="A165" t="s">
        <v>523</v>
      </c>
      <c r="B165" t="str">
        <f>IF(ISERROR(VLOOKUP(A165,'Country category'!$A$3:$A$50,1,FALSE)),"non-SSA","sub-Saharan Africa")</f>
        <v>non-SSA</v>
      </c>
      <c r="C165" t="s">
        <v>524</v>
      </c>
      <c r="D165" t="s">
        <v>223</v>
      </c>
      <c r="E165">
        <v>100</v>
      </c>
      <c r="F165">
        <v>100</v>
      </c>
      <c r="G165">
        <v>100</v>
      </c>
      <c r="H165">
        <v>100</v>
      </c>
      <c r="I165">
        <v>99.830220713073004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99</v>
      </c>
      <c r="P165">
        <v>100</v>
      </c>
      <c r="Q165">
        <v>99.7</v>
      </c>
      <c r="R165">
        <v>97.7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hidden="1">
      <c r="A166" t="s">
        <v>525</v>
      </c>
      <c r="B166" t="str">
        <f>IF(ISERROR(VLOOKUP(A166,'Country category'!$A$3:$A$50,1,FALSE)),"non-SSA","sub-Saharan Africa")</f>
        <v>non-SSA</v>
      </c>
      <c r="C166" t="s">
        <v>526</v>
      </c>
      <c r="D166" t="s">
        <v>223</v>
      </c>
      <c r="E166">
        <v>71.706161499023395</v>
      </c>
      <c r="F166">
        <v>72.801589965820298</v>
      </c>
      <c r="G166">
        <v>76.3</v>
      </c>
      <c r="H166">
        <v>74.962867736816406</v>
      </c>
      <c r="I166">
        <v>86.2</v>
      </c>
      <c r="J166">
        <v>77.081047058105497</v>
      </c>
      <c r="K166">
        <v>78.132514953613295</v>
      </c>
      <c r="L166">
        <v>79.187171936035199</v>
      </c>
      <c r="M166">
        <v>80.251251220703097</v>
      </c>
      <c r="N166">
        <v>78.502080443828007</v>
      </c>
      <c r="O166">
        <v>72.057074910820404</v>
      </c>
      <c r="P166">
        <v>83.5606689453125</v>
      </c>
      <c r="Q166">
        <v>81.2</v>
      </c>
      <c r="R166">
        <v>85.885086059570298</v>
      </c>
      <c r="S166">
        <v>88.058837890625</v>
      </c>
      <c r="T166">
        <v>91.008728027343807</v>
      </c>
      <c r="U166">
        <v>93.876060485839801</v>
      </c>
      <c r="V166">
        <v>98.1</v>
      </c>
      <c r="W166">
        <v>99.125267028808594</v>
      </c>
    </row>
    <row r="167" spans="1:23" hidden="1">
      <c r="A167" t="s">
        <v>527</v>
      </c>
      <c r="B167" t="str">
        <f>IF(ISERROR(VLOOKUP(A167,'Country category'!$A$3:$A$50,1,FALSE)),"non-SSA","sub-Saharan Africa")</f>
        <v>non-SSA</v>
      </c>
      <c r="C167" t="s">
        <v>528</v>
      </c>
      <c r="D167" t="s">
        <v>223</v>
      </c>
      <c r="E167">
        <v>100</v>
      </c>
      <c r="F167">
        <v>100</v>
      </c>
      <c r="G167">
        <v>99.998809814453097</v>
      </c>
      <c r="H167">
        <v>99.990875244140597</v>
      </c>
      <c r="I167">
        <v>99.967781066894503</v>
      </c>
      <c r="J167">
        <v>99.927627563476605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>
      <c r="A168" t="s">
        <v>166</v>
      </c>
      <c r="B168" t="str">
        <f>IF(ISERROR(VLOOKUP(A168,'Country category'!$A$3:$A$50,1,FALSE)),"non-SSA","sub-Saharan Africa")</f>
        <v>sub-Saharan Africa</v>
      </c>
      <c r="C168" t="s">
        <v>529</v>
      </c>
      <c r="D168" t="s">
        <v>223</v>
      </c>
      <c r="E168">
        <v>5.7</v>
      </c>
      <c r="F168">
        <v>8.4866485595703107</v>
      </c>
      <c r="G168">
        <v>8.1</v>
      </c>
      <c r="H168">
        <v>10.8463039398193</v>
      </c>
      <c r="I168">
        <v>12.009148597717299</v>
      </c>
      <c r="J168">
        <v>13.1628608703613</v>
      </c>
      <c r="K168">
        <v>12.4</v>
      </c>
      <c r="L168">
        <v>13.5712238463743</v>
      </c>
      <c r="M168">
        <v>15</v>
      </c>
      <c r="N168">
        <v>18.837596893310501</v>
      </c>
      <c r="O168">
        <v>20.2</v>
      </c>
      <c r="P168">
        <v>21.236719131469702</v>
      </c>
      <c r="Q168">
        <v>22.406030654907202</v>
      </c>
      <c r="R168">
        <v>24.8</v>
      </c>
      <c r="S168">
        <v>24</v>
      </c>
      <c r="T168">
        <v>26.269311904907202</v>
      </c>
      <c r="U168">
        <v>24.3</v>
      </c>
      <c r="V168">
        <v>31.1</v>
      </c>
      <c r="W168">
        <v>29.616161346435501</v>
      </c>
    </row>
    <row r="169" spans="1:23">
      <c r="A169" t="s">
        <v>164</v>
      </c>
      <c r="B169" t="str">
        <f>IF(ISERROR(VLOOKUP(A169,'Country category'!$A$3:$A$50,1,FALSE)),"non-SSA","sub-Saharan Africa")</f>
        <v>sub-Saharan Africa</v>
      </c>
      <c r="C169" t="s">
        <v>530</v>
      </c>
      <c r="D169" t="s">
        <v>223</v>
      </c>
      <c r="E169">
        <v>22.2</v>
      </c>
      <c r="F169">
        <v>21.5186557769775</v>
      </c>
      <c r="G169">
        <v>22.909746170043899</v>
      </c>
      <c r="H169">
        <v>24.290195465087901</v>
      </c>
      <c r="I169">
        <v>18.2</v>
      </c>
      <c r="J169">
        <v>27.0186367034912</v>
      </c>
      <c r="K169">
        <v>33.040540540540498</v>
      </c>
      <c r="L169">
        <v>30</v>
      </c>
      <c r="M169">
        <v>31.1042385101318</v>
      </c>
      <c r="N169">
        <v>33.926902770996101</v>
      </c>
      <c r="O169">
        <v>35.131340026855497</v>
      </c>
      <c r="P169">
        <v>36.317874908447301</v>
      </c>
      <c r="Q169">
        <v>37.483112335205099</v>
      </c>
      <c r="R169">
        <v>38.799999999999997</v>
      </c>
      <c r="S169">
        <v>39.5</v>
      </c>
      <c r="T169">
        <v>41.334163665771499</v>
      </c>
      <c r="U169">
        <v>42.9</v>
      </c>
      <c r="V169">
        <v>44.293827056884801</v>
      </c>
      <c r="W169">
        <v>45.812068939208999</v>
      </c>
    </row>
    <row r="170" spans="1:23">
      <c r="A170" t="s">
        <v>165</v>
      </c>
      <c r="B170" t="str">
        <f>IF(ISERROR(VLOOKUP(A170,'Country category'!$A$3:$A$50,1,FALSE)),"non-SSA","sub-Saharan Africa")</f>
        <v>sub-Saharan Africa</v>
      </c>
      <c r="C170" t="s">
        <v>531</v>
      </c>
      <c r="D170" t="s">
        <v>223</v>
      </c>
      <c r="E170">
        <v>99.246284484863295</v>
      </c>
      <c r="F170">
        <v>99.4</v>
      </c>
      <c r="G170">
        <v>99.213912963867202</v>
      </c>
      <c r="H170">
        <v>99.182357788085895</v>
      </c>
      <c r="I170">
        <v>99.139137268066406</v>
      </c>
      <c r="J170">
        <v>99.086784362792997</v>
      </c>
      <c r="K170">
        <v>99.031379699707003</v>
      </c>
      <c r="L170">
        <v>98.979164123535199</v>
      </c>
      <c r="M170">
        <v>98.936363220214801</v>
      </c>
      <c r="N170">
        <v>99.589981079101605</v>
      </c>
      <c r="O170">
        <v>99.6</v>
      </c>
      <c r="P170">
        <v>99.496353149414105</v>
      </c>
      <c r="Q170">
        <v>99.419288635253906</v>
      </c>
      <c r="R170">
        <v>99.375556945800795</v>
      </c>
      <c r="S170">
        <v>99.429817199707003</v>
      </c>
      <c r="T170">
        <v>99.543434143066406</v>
      </c>
      <c r="U170">
        <v>99.61</v>
      </c>
      <c r="V170">
        <v>99.420066833496094</v>
      </c>
      <c r="W170">
        <v>100</v>
      </c>
    </row>
    <row r="171" spans="1:23">
      <c r="A171" t="s">
        <v>162</v>
      </c>
      <c r="B171" t="str">
        <f>IF(ISERROR(VLOOKUP(A171,'Country category'!$A$3:$A$50,1,FALSE)),"non-SSA","sub-Saharan Africa")</f>
        <v>sub-Saharan Africa</v>
      </c>
      <c r="C171" t="s">
        <v>532</v>
      </c>
      <c r="D171" t="s">
        <v>223</v>
      </c>
      <c r="E171">
        <v>5.1369800567626998</v>
      </c>
      <c r="F171">
        <v>5.5586700439453098</v>
      </c>
      <c r="G171">
        <v>6.2</v>
      </c>
      <c r="H171">
        <v>6.9</v>
      </c>
      <c r="I171">
        <v>6.7624015808105504</v>
      </c>
      <c r="J171">
        <v>3.65322733295476</v>
      </c>
      <c r="K171">
        <v>7.5209298133850098</v>
      </c>
      <c r="L171">
        <v>7.9018535614013699</v>
      </c>
      <c r="M171">
        <v>8.2921981811523402</v>
      </c>
      <c r="N171">
        <v>8.6999999999999993</v>
      </c>
      <c r="O171">
        <v>7.6</v>
      </c>
      <c r="P171">
        <v>7.4</v>
      </c>
      <c r="Q171">
        <v>9</v>
      </c>
      <c r="R171">
        <v>11.9</v>
      </c>
      <c r="S171">
        <v>10.8</v>
      </c>
      <c r="T171">
        <v>11</v>
      </c>
      <c r="U171">
        <v>12.7</v>
      </c>
      <c r="V171">
        <v>18.02</v>
      </c>
      <c r="W171">
        <v>11.2</v>
      </c>
    </row>
    <row r="172" spans="1:23" hidden="1">
      <c r="A172" t="s">
        <v>533</v>
      </c>
      <c r="B172" t="str">
        <f>IF(ISERROR(VLOOKUP(A172,'Country category'!$A$3:$A$50,1,FALSE)),"non-SSA","sub-Saharan Africa")</f>
        <v>non-SSA</v>
      </c>
      <c r="C172" t="s">
        <v>534</v>
      </c>
      <c r="D172" t="s">
        <v>223</v>
      </c>
      <c r="M172">
        <v>99.3</v>
      </c>
      <c r="N172">
        <v>99.276321411132798</v>
      </c>
      <c r="O172">
        <v>99.531791687011705</v>
      </c>
      <c r="P172">
        <v>99.8</v>
      </c>
      <c r="Q172">
        <v>99.924163818359403</v>
      </c>
      <c r="R172">
        <v>99.988357543945298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hidden="1">
      <c r="A173" t="s">
        <v>535</v>
      </c>
      <c r="B173" t="str">
        <f>IF(ISERROR(VLOOKUP(A173,'Country category'!$A$3:$A$50,1,FALSE)),"non-SSA","sub-Saharan Africa")</f>
        <v>non-SSA</v>
      </c>
      <c r="C173" t="s">
        <v>536</v>
      </c>
      <c r="D173" t="s">
        <v>223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>
      <c r="A174" t="s">
        <v>167</v>
      </c>
      <c r="B174" t="str">
        <f>IF(ISERROR(VLOOKUP(A174,'Country category'!$A$3:$A$50,1,FALSE)),"non-SSA","sub-Saharan Africa")</f>
        <v>sub-Saharan Africa</v>
      </c>
      <c r="C174" t="s">
        <v>537</v>
      </c>
      <c r="D174" t="s">
        <v>223</v>
      </c>
      <c r="E174">
        <v>35.986370086669901</v>
      </c>
      <c r="F174">
        <v>36.969551086425803</v>
      </c>
      <c r="G174">
        <v>37.943271636962898</v>
      </c>
      <c r="H174">
        <v>38.9063529968262</v>
      </c>
      <c r="I174">
        <v>39.8577690124512</v>
      </c>
      <c r="J174">
        <v>40.800052642822301</v>
      </c>
      <c r="K174">
        <v>43.7</v>
      </c>
      <c r="L174">
        <v>42.681705474853501</v>
      </c>
      <c r="M174">
        <v>44.1</v>
      </c>
      <c r="N174">
        <v>44.601039886474602</v>
      </c>
      <c r="O174">
        <v>42.3</v>
      </c>
      <c r="P174">
        <v>46.606243133544901</v>
      </c>
      <c r="Q174">
        <v>47.4</v>
      </c>
      <c r="R174">
        <v>48.706180572509801</v>
      </c>
      <c r="S174">
        <v>51.6</v>
      </c>
      <c r="T174">
        <v>49.7</v>
      </c>
      <c r="U174">
        <v>52.5</v>
      </c>
      <c r="V174">
        <v>53.969539642333999</v>
      </c>
      <c r="W174">
        <v>55.195117950439503</v>
      </c>
    </row>
    <row r="175" spans="1:23" hidden="1">
      <c r="A175" t="s">
        <v>538</v>
      </c>
      <c r="B175" t="str">
        <f>IF(ISERROR(VLOOKUP(A175,'Country category'!$A$3:$A$50,1,FALSE)),"non-SSA","sub-Saharan Africa")</f>
        <v>non-SSA</v>
      </c>
      <c r="C175" t="s">
        <v>539</v>
      </c>
      <c r="D175" t="s">
        <v>223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>
      <c r="A176" t="s">
        <v>168</v>
      </c>
      <c r="B176" t="str">
        <f>IF(ISERROR(VLOOKUP(A176,'Country category'!$A$3:$A$50,1,FALSE)),"non-SSA","sub-Saharan Africa")</f>
        <v>sub-Saharan Africa</v>
      </c>
      <c r="C176" t="s">
        <v>540</v>
      </c>
      <c r="D176" t="s">
        <v>223</v>
      </c>
      <c r="E176">
        <v>8.3918113708496094</v>
      </c>
      <c r="F176">
        <v>8.9130325317382795</v>
      </c>
      <c r="G176">
        <v>9.4247884750366193</v>
      </c>
      <c r="H176">
        <v>9.92590427398682</v>
      </c>
      <c r="I176">
        <v>7.1</v>
      </c>
      <c r="J176">
        <v>9.3000000000000007</v>
      </c>
      <c r="K176">
        <v>11.3729467391968</v>
      </c>
      <c r="L176">
        <v>11.853401184081999</v>
      </c>
      <c r="M176">
        <v>12.3432769775391</v>
      </c>
      <c r="N176">
        <v>13.3953104019165</v>
      </c>
      <c r="O176">
        <v>14.3</v>
      </c>
      <c r="P176">
        <v>14.4</v>
      </c>
      <c r="Q176">
        <v>15.1640281677246</v>
      </c>
      <c r="R176">
        <v>15.766771316528301</v>
      </c>
      <c r="S176">
        <v>16.600000000000001</v>
      </c>
      <c r="T176">
        <v>17.2275905609131</v>
      </c>
      <c r="U176">
        <v>17.9051189422607</v>
      </c>
      <c r="V176">
        <v>17.600000000000001</v>
      </c>
      <c r="W176">
        <v>18.774724960327099</v>
      </c>
    </row>
    <row r="177" spans="1:23">
      <c r="A177" t="s">
        <v>169</v>
      </c>
      <c r="B177" t="str">
        <f>IF(ISERROR(VLOOKUP(A177,'Country category'!$A$3:$A$50,1,FALSE)),"non-SSA","sub-Saharan Africa")</f>
        <v>sub-Saharan Africa</v>
      </c>
      <c r="C177" t="s">
        <v>541</v>
      </c>
      <c r="D177" t="s">
        <v>223</v>
      </c>
      <c r="E177">
        <v>43.768814086914098</v>
      </c>
      <c r="F177">
        <v>44.593223571777301</v>
      </c>
      <c r="G177">
        <v>52.2</v>
      </c>
      <c r="H177">
        <v>46.212467193603501</v>
      </c>
      <c r="I177">
        <v>47.0051078796387</v>
      </c>
      <c r="J177">
        <v>47.788616180419901</v>
      </c>
      <c r="K177">
        <v>50.1309194284432</v>
      </c>
      <c r="L177">
        <v>50.3</v>
      </c>
      <c r="M177">
        <v>50.145778656005902</v>
      </c>
      <c r="N177">
        <v>48</v>
      </c>
      <c r="O177">
        <v>55.9</v>
      </c>
      <c r="P177">
        <v>53.153900146484403</v>
      </c>
      <c r="Q177">
        <v>55.6</v>
      </c>
      <c r="R177">
        <v>54.424533843994098</v>
      </c>
      <c r="S177">
        <v>52.5</v>
      </c>
      <c r="T177">
        <v>59.3</v>
      </c>
      <c r="U177">
        <v>54.4</v>
      </c>
      <c r="V177">
        <v>56.5</v>
      </c>
      <c r="W177">
        <v>55.4</v>
      </c>
    </row>
    <row r="178" spans="1:23" hidden="1">
      <c r="A178" t="s">
        <v>542</v>
      </c>
      <c r="B178" t="str">
        <f>IF(ISERROR(VLOOKUP(A178,'Country category'!$A$3:$A$50,1,FALSE)),"non-SSA","sub-Saharan Africa")</f>
        <v>non-SSA</v>
      </c>
      <c r="C178" t="s">
        <v>543</v>
      </c>
      <c r="D178" t="s">
        <v>223</v>
      </c>
      <c r="E178">
        <v>72.221580000000003</v>
      </c>
      <c r="F178">
        <v>73.902908325195298</v>
      </c>
      <c r="G178">
        <v>74.453140258789105</v>
      </c>
      <c r="H178">
        <v>74.992736816406307</v>
      </c>
      <c r="I178">
        <v>73.821815000000001</v>
      </c>
      <c r="J178">
        <v>76.039466857910199</v>
      </c>
      <c r="K178">
        <v>76.555213928222699</v>
      </c>
      <c r="L178">
        <v>77.074142456054702</v>
      </c>
      <c r="M178">
        <v>77.916313000000002</v>
      </c>
      <c r="N178">
        <v>78.146507263183594</v>
      </c>
      <c r="O178">
        <v>78.712409973144503</v>
      </c>
      <c r="P178">
        <v>79.547080993652301</v>
      </c>
      <c r="Q178">
        <v>80.757270812988295</v>
      </c>
      <c r="R178">
        <v>81.853072999999995</v>
      </c>
      <c r="S178">
        <v>83.342315673828097</v>
      </c>
      <c r="T178">
        <v>84.743186950683594</v>
      </c>
      <c r="U178">
        <v>86.061500549316406</v>
      </c>
      <c r="V178">
        <v>87.194320678710895</v>
      </c>
      <c r="W178">
        <v>88.212669372558594</v>
      </c>
    </row>
    <row r="179" spans="1:23" hidden="1">
      <c r="A179" t="s">
        <v>544</v>
      </c>
      <c r="B179" t="str">
        <f>IF(ISERROR(VLOOKUP(A179,'Country category'!$A$3:$A$50,1,FALSE)),"non-SSA","sub-Saharan Africa")</f>
        <v>non-SSA</v>
      </c>
      <c r="C179" t="s">
        <v>545</v>
      </c>
      <c r="D179" t="s">
        <v>223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hidden="1">
      <c r="A180" t="s">
        <v>546</v>
      </c>
      <c r="B180" t="str">
        <f>IF(ISERROR(VLOOKUP(A180,'Country category'!$A$3:$A$50,1,FALSE)),"non-SSA","sub-Saharan Africa")</f>
        <v>non-SSA</v>
      </c>
      <c r="C180" t="s">
        <v>547</v>
      </c>
      <c r="D180" t="s">
        <v>223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</row>
    <row r="181" spans="1:23" hidden="1">
      <c r="A181" t="s">
        <v>548</v>
      </c>
      <c r="B181" t="str">
        <f>IF(ISERROR(VLOOKUP(A181,'Country category'!$A$3:$A$50,1,FALSE)),"non-SSA","sub-Saharan Africa")</f>
        <v>non-SSA</v>
      </c>
      <c r="C181" t="s">
        <v>549</v>
      </c>
      <c r="D181" t="s">
        <v>223</v>
      </c>
      <c r="E181">
        <v>24.6</v>
      </c>
      <c r="F181">
        <v>36.071502685546903</v>
      </c>
      <c r="G181">
        <v>42.41</v>
      </c>
      <c r="H181">
        <v>37.200000000000003</v>
      </c>
      <c r="I181">
        <v>46.730625152587898</v>
      </c>
      <c r="J181">
        <v>51.2</v>
      </c>
      <c r="K181">
        <v>53.792747497558601</v>
      </c>
      <c r="L181">
        <v>57.325469970703097</v>
      </c>
      <c r="M181">
        <v>60.867610931396499</v>
      </c>
      <c r="N181">
        <v>68.599999999999994</v>
      </c>
      <c r="O181">
        <v>67.260000000000005</v>
      </c>
      <c r="P181">
        <v>74.731971740722699</v>
      </c>
      <c r="Q181">
        <v>77.608917236328097</v>
      </c>
      <c r="R181">
        <v>84.9</v>
      </c>
      <c r="S181">
        <v>83.5274658203125</v>
      </c>
      <c r="T181">
        <v>90.7</v>
      </c>
      <c r="U181">
        <v>89.923080444335895</v>
      </c>
      <c r="V181">
        <v>93.92</v>
      </c>
      <c r="W181">
        <v>89.9</v>
      </c>
    </row>
    <row r="182" spans="1:23" hidden="1">
      <c r="A182" t="s">
        <v>550</v>
      </c>
      <c r="B182" t="str">
        <f>IF(ISERROR(VLOOKUP(A182,'Country category'!$A$3:$A$50,1,FALSE)),"non-SSA","sub-Saharan Africa")</f>
        <v>non-SSA</v>
      </c>
      <c r="C182" t="s">
        <v>551</v>
      </c>
      <c r="D182" t="s">
        <v>223</v>
      </c>
      <c r="E182">
        <v>99.348007202148395</v>
      </c>
      <c r="F182">
        <v>99.349662780761705</v>
      </c>
      <c r="G182">
        <v>99.341850280761705</v>
      </c>
      <c r="H182">
        <v>99.323402404785199</v>
      </c>
      <c r="I182">
        <v>99.293289184570298</v>
      </c>
      <c r="J182">
        <v>99.254043579101605</v>
      </c>
      <c r="K182">
        <v>99.8</v>
      </c>
      <c r="L182">
        <v>99.172637939453097</v>
      </c>
      <c r="M182">
        <v>99.142951965332003</v>
      </c>
      <c r="N182">
        <v>99.128921508789105</v>
      </c>
      <c r="O182">
        <v>99</v>
      </c>
      <c r="P182">
        <v>99.171066284179702</v>
      </c>
      <c r="Q182">
        <v>99.229461669921903</v>
      </c>
      <c r="R182">
        <v>99.307945251464801</v>
      </c>
      <c r="S182">
        <v>99</v>
      </c>
      <c r="T182">
        <v>99.659355163574205</v>
      </c>
      <c r="U182">
        <v>99.882049560546903</v>
      </c>
      <c r="V182">
        <v>99.919265747070298</v>
      </c>
      <c r="W182">
        <v>100</v>
      </c>
    </row>
    <row r="183" spans="1:23" hidden="1">
      <c r="A183" t="s">
        <v>552</v>
      </c>
      <c r="B183" t="str">
        <f>IF(ISERROR(VLOOKUP(A183,'Country category'!$A$3:$A$50,1,FALSE)),"non-SSA","sub-Saharan Africa")</f>
        <v>non-SSA</v>
      </c>
      <c r="C183" t="s">
        <v>553</v>
      </c>
      <c r="D183" t="s">
        <v>223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hidden="1">
      <c r="A184" t="s">
        <v>554</v>
      </c>
      <c r="B184" t="str">
        <f>IF(ISERROR(VLOOKUP(A184,'Country category'!$A$3:$A$50,1,FALSE)),"non-SSA","sub-Saharan Africa")</f>
        <v>non-SSA</v>
      </c>
      <c r="C184" t="s">
        <v>555</v>
      </c>
      <c r="D184" t="s">
        <v>223</v>
      </c>
      <c r="E184">
        <v>99.651099926946785</v>
      </c>
      <c r="F184">
        <v>99.593805298802494</v>
      </c>
      <c r="G184">
        <v>99.585362359873017</v>
      </c>
      <c r="H184">
        <v>99.674974710202761</v>
      </c>
      <c r="I184">
        <v>99.755707911658604</v>
      </c>
      <c r="J184">
        <v>99.757021548426337</v>
      </c>
      <c r="K184">
        <v>99.656046634305767</v>
      </c>
      <c r="L184">
        <v>99.757566340476842</v>
      </c>
      <c r="M184">
        <v>99.699073795756306</v>
      </c>
      <c r="N184">
        <v>99.811936940692661</v>
      </c>
      <c r="O184">
        <v>99.792170610243176</v>
      </c>
      <c r="P184">
        <v>99.813855422515132</v>
      </c>
      <c r="Q184">
        <v>99.845196167255182</v>
      </c>
      <c r="R184">
        <v>99.844135985060802</v>
      </c>
      <c r="S184">
        <v>99.837931169717308</v>
      </c>
      <c r="T184">
        <v>99.894763185406887</v>
      </c>
      <c r="U184">
        <v>99.940086684045454</v>
      </c>
      <c r="V184">
        <v>99.897581134510091</v>
      </c>
      <c r="W184">
        <v>99.990306969132746</v>
      </c>
    </row>
    <row r="185" spans="1:23" hidden="1">
      <c r="A185" t="s">
        <v>556</v>
      </c>
      <c r="B185" t="str">
        <f>IF(ISERROR(VLOOKUP(A185,'Country category'!$A$3:$A$50,1,FALSE)),"non-SSA","sub-Saharan Africa")</f>
        <v>non-SSA</v>
      </c>
      <c r="C185" t="s">
        <v>557</v>
      </c>
      <c r="D185" t="s">
        <v>223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99.999221801757798</v>
      </c>
      <c r="K185">
        <v>100</v>
      </c>
      <c r="L185">
        <v>100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  <c r="S185">
        <v>100</v>
      </c>
      <c r="T185">
        <v>100</v>
      </c>
      <c r="U185">
        <v>100</v>
      </c>
      <c r="V185">
        <v>100</v>
      </c>
      <c r="W185">
        <v>100</v>
      </c>
    </row>
    <row r="186" spans="1:23" hidden="1">
      <c r="A186" t="s">
        <v>558</v>
      </c>
      <c r="B186" t="str">
        <f>IF(ISERROR(VLOOKUP(A186,'Country category'!$A$3:$A$50,1,FALSE)),"non-SSA","sub-Saharan Africa")</f>
        <v>non-SSA</v>
      </c>
      <c r="C186" t="s">
        <v>559</v>
      </c>
      <c r="D186" t="s">
        <v>223</v>
      </c>
      <c r="E186">
        <v>56.735659638742717</v>
      </c>
      <c r="F186">
        <v>57.776512730275037</v>
      </c>
      <c r="G186">
        <v>58.81738204289757</v>
      </c>
      <c r="H186">
        <v>60.716719182027532</v>
      </c>
      <c r="I186">
        <v>62.045104784458303</v>
      </c>
      <c r="J186">
        <v>60.494090239972699</v>
      </c>
      <c r="K186">
        <v>62.045848738413802</v>
      </c>
      <c r="L186">
        <v>63.343032816879123</v>
      </c>
      <c r="M186">
        <v>63.892557863652293</v>
      </c>
      <c r="N186">
        <v>66.061529652164637</v>
      </c>
      <c r="O186">
        <v>68.113419492214561</v>
      </c>
      <c r="P186">
        <v>69.289696404107772</v>
      </c>
      <c r="Q186">
        <v>70.302172612826908</v>
      </c>
      <c r="R186">
        <v>71.865505801968283</v>
      </c>
      <c r="S186">
        <v>72.857464673947646</v>
      </c>
      <c r="T186">
        <v>74.073348877276018</v>
      </c>
      <c r="U186">
        <v>75.280237068040734</v>
      </c>
      <c r="V186">
        <v>77.484133483826056</v>
      </c>
      <c r="W186">
        <v>78.243331396777791</v>
      </c>
    </row>
    <row r="187" spans="1:23" hidden="1">
      <c r="A187" t="s">
        <v>560</v>
      </c>
      <c r="B187" t="str">
        <f>IF(ISERROR(VLOOKUP(A187,'Country category'!$A$3:$A$50,1,FALSE)),"non-SSA","sub-Saharan Africa")</f>
        <v>non-SSA</v>
      </c>
      <c r="C187" t="s">
        <v>561</v>
      </c>
      <c r="D187" t="s">
        <v>223</v>
      </c>
      <c r="E187">
        <v>70.425514221191406</v>
      </c>
      <c r="F187">
        <v>70.493743896484403</v>
      </c>
      <c r="G187">
        <v>70.552513122558594</v>
      </c>
      <c r="H187">
        <v>70.600646972656307</v>
      </c>
      <c r="I187">
        <v>70.637115478515597</v>
      </c>
      <c r="J187">
        <v>70.664451599121094</v>
      </c>
      <c r="K187">
        <v>70.688735961914105</v>
      </c>
      <c r="L187">
        <v>70.716201782226605</v>
      </c>
      <c r="M187">
        <v>70.753089904785199</v>
      </c>
      <c r="N187">
        <v>70.805641174316406</v>
      </c>
      <c r="O187">
        <v>70.880081176757798</v>
      </c>
      <c r="P187">
        <v>70.980941772460895</v>
      </c>
      <c r="Q187">
        <v>71.105918884277301</v>
      </c>
      <c r="R187">
        <v>71.250984191894503</v>
      </c>
      <c r="S187">
        <v>71.412124633789105</v>
      </c>
      <c r="T187">
        <v>71.585319519042997</v>
      </c>
      <c r="U187">
        <v>70.790000000000006</v>
      </c>
      <c r="V187">
        <v>72.634979248046903</v>
      </c>
      <c r="W187">
        <v>73.914360046386705</v>
      </c>
    </row>
    <row r="188" spans="1:23" hidden="1">
      <c r="A188" t="s">
        <v>562</v>
      </c>
      <c r="B188" t="str">
        <f>IF(ISERROR(VLOOKUP(A188,'Country category'!$A$3:$A$50,1,FALSE)),"non-SSA","sub-Saharan Africa")</f>
        <v>non-SSA</v>
      </c>
      <c r="C188" t="s">
        <v>563</v>
      </c>
      <c r="D188" t="s">
        <v>223</v>
      </c>
      <c r="E188">
        <v>81.4537353515625</v>
      </c>
      <c r="F188">
        <v>82.225784301757798</v>
      </c>
      <c r="G188">
        <v>87.8</v>
      </c>
      <c r="H188">
        <v>83.740303039550795</v>
      </c>
      <c r="I188">
        <v>84.480583190917997</v>
      </c>
      <c r="J188">
        <v>85.211730957031307</v>
      </c>
      <c r="K188">
        <v>85.939826965332003</v>
      </c>
      <c r="L188">
        <v>86.671104431152301</v>
      </c>
      <c r="M188">
        <v>87.411811828613295</v>
      </c>
      <c r="N188">
        <v>86.85</v>
      </c>
      <c r="O188">
        <v>88.946418762207003</v>
      </c>
      <c r="P188">
        <v>89.7510986328125</v>
      </c>
      <c r="Q188">
        <v>89.1</v>
      </c>
      <c r="R188">
        <v>91.428756713867202</v>
      </c>
      <c r="S188">
        <v>92.293708801269503</v>
      </c>
      <c r="T188">
        <v>93.170715332031307</v>
      </c>
      <c r="U188">
        <v>93.7</v>
      </c>
      <c r="V188">
        <v>94.94482421875</v>
      </c>
      <c r="W188">
        <v>95.834556579589801</v>
      </c>
    </row>
    <row r="189" spans="1:23" hidden="1">
      <c r="A189" t="s">
        <v>564</v>
      </c>
      <c r="B189" t="str">
        <f>IF(ISERROR(VLOOKUP(A189,'Country category'!$A$3:$A$50,1,FALSE)),"non-SSA","sub-Saharan Africa")</f>
        <v>non-SSA</v>
      </c>
      <c r="C189" t="s">
        <v>565</v>
      </c>
      <c r="D189" t="s">
        <v>223</v>
      </c>
      <c r="E189">
        <v>72.113111000000004</v>
      </c>
      <c r="F189">
        <v>74.382688000000002</v>
      </c>
      <c r="G189">
        <v>74.380966000000001</v>
      </c>
      <c r="H189">
        <v>75.692357000000001</v>
      </c>
      <c r="I189">
        <v>77.173644999999993</v>
      </c>
      <c r="J189">
        <v>80.157274999999998</v>
      </c>
      <c r="K189">
        <v>81.988130999999996</v>
      </c>
      <c r="L189">
        <v>84.678342999999998</v>
      </c>
      <c r="M189">
        <v>86.424319999999994</v>
      </c>
      <c r="N189">
        <v>88.123061000000007</v>
      </c>
      <c r="O189">
        <v>89.707491000000005</v>
      </c>
      <c r="P189">
        <v>91.099508</v>
      </c>
      <c r="Q189">
        <v>92.135364999999993</v>
      </c>
      <c r="R189">
        <v>92.919989000000001</v>
      </c>
      <c r="S189">
        <v>93.852179000000007</v>
      </c>
      <c r="T189">
        <v>94.2</v>
      </c>
      <c r="U189">
        <v>94.8</v>
      </c>
      <c r="V189">
        <v>95.2</v>
      </c>
      <c r="W189">
        <v>98.346603393554702</v>
      </c>
    </row>
    <row r="190" spans="1:23" hidden="1">
      <c r="A190" t="s">
        <v>566</v>
      </c>
      <c r="B190" t="str">
        <f>IF(ISERROR(VLOOKUP(A190,'Country category'!$A$3:$A$50,1,FALSE)),"non-SSA","sub-Saharan Africa")</f>
        <v>non-SSA</v>
      </c>
      <c r="C190" t="s">
        <v>567</v>
      </c>
      <c r="D190" t="s">
        <v>223</v>
      </c>
      <c r="E190">
        <v>75.737335205078097</v>
      </c>
      <c r="F190">
        <v>76.815513610839801</v>
      </c>
      <c r="G190">
        <v>76.599999999999994</v>
      </c>
      <c r="H190">
        <v>87.6</v>
      </c>
      <c r="I190">
        <v>79.988731384277301</v>
      </c>
      <c r="J190">
        <v>80.180000000000007</v>
      </c>
      <c r="K190">
        <v>82.060249328613295</v>
      </c>
      <c r="L190">
        <v>83.3</v>
      </c>
      <c r="M190">
        <v>84.3</v>
      </c>
      <c r="N190">
        <v>85.395706176757798</v>
      </c>
      <c r="O190">
        <v>87.2</v>
      </c>
      <c r="P190">
        <v>87.08</v>
      </c>
      <c r="Q190">
        <v>87.5</v>
      </c>
      <c r="R190">
        <v>89.692138671875</v>
      </c>
      <c r="S190">
        <v>89.08</v>
      </c>
      <c r="T190">
        <v>92.046371459960895</v>
      </c>
      <c r="U190">
        <v>93</v>
      </c>
      <c r="V190">
        <v>94.432754516601605</v>
      </c>
      <c r="W190">
        <v>95.628623962402301</v>
      </c>
    </row>
    <row r="191" spans="1:23" hidden="1">
      <c r="A191" t="s">
        <v>568</v>
      </c>
      <c r="B191" t="str">
        <f>IF(ISERROR(VLOOKUP(A191,'Country category'!$A$3:$A$50,1,FALSE)),"non-SSA","sub-Saharan Africa")</f>
        <v>non-SSA</v>
      </c>
      <c r="C191" t="s">
        <v>569</v>
      </c>
      <c r="D191" t="s">
        <v>223</v>
      </c>
      <c r="E191">
        <v>98.020622253417997</v>
      </c>
      <c r="F191">
        <v>98.117401123046903</v>
      </c>
      <c r="G191">
        <v>98.2047119140625</v>
      </c>
      <c r="H191">
        <v>98.281387329101605</v>
      </c>
      <c r="I191">
        <v>98.916507329509201</v>
      </c>
      <c r="J191">
        <v>98.402275085449205</v>
      </c>
      <c r="K191">
        <v>98.455101013183594</v>
      </c>
      <c r="L191">
        <v>98.511116027832003</v>
      </c>
      <c r="M191">
        <v>98.576553344726605</v>
      </c>
      <c r="N191">
        <v>98.657638549804702</v>
      </c>
      <c r="O191">
        <v>98.760627746582003</v>
      </c>
      <c r="P191">
        <v>97.630426309378805</v>
      </c>
      <c r="Q191">
        <v>99.043548583984403</v>
      </c>
      <c r="R191">
        <v>99.810299999999998</v>
      </c>
      <c r="S191">
        <v>99.406845092773395</v>
      </c>
      <c r="T191">
        <v>100</v>
      </c>
      <c r="U191">
        <v>100</v>
      </c>
      <c r="V191">
        <v>100</v>
      </c>
      <c r="W191">
        <v>100</v>
      </c>
    </row>
    <row r="192" spans="1:23" hidden="1">
      <c r="A192" t="s">
        <v>570</v>
      </c>
      <c r="B192" t="str">
        <f>IF(ISERROR(VLOOKUP(A192,'Country category'!$A$3:$A$50,1,FALSE)),"non-SSA","sub-Saharan Africa")</f>
        <v>non-SSA</v>
      </c>
      <c r="C192" t="s">
        <v>571</v>
      </c>
      <c r="D192" t="s">
        <v>223</v>
      </c>
      <c r="E192">
        <v>10.6714029312134</v>
      </c>
      <c r="F192">
        <v>12.781832695007299</v>
      </c>
      <c r="G192">
        <v>14.8827972412109</v>
      </c>
      <c r="H192">
        <v>16.973121643066399</v>
      </c>
      <c r="I192">
        <v>19.051784515380898</v>
      </c>
      <c r="J192">
        <v>12.4</v>
      </c>
      <c r="K192">
        <v>23.187791824340799</v>
      </c>
      <c r="L192">
        <v>25.2574558258057</v>
      </c>
      <c r="M192">
        <v>17.2</v>
      </c>
      <c r="N192">
        <v>19.5</v>
      </c>
      <c r="O192">
        <v>31.547920227050799</v>
      </c>
      <c r="P192">
        <v>33.690975189208999</v>
      </c>
      <c r="Q192">
        <v>35.858146667480497</v>
      </c>
      <c r="R192">
        <v>39.459964752197301</v>
      </c>
      <c r="S192">
        <v>44.360015869140597</v>
      </c>
      <c r="T192">
        <v>49.4</v>
      </c>
      <c r="U192">
        <v>54.4</v>
      </c>
      <c r="V192">
        <v>58.8876342773438</v>
      </c>
      <c r="W192">
        <v>63.464511871337898</v>
      </c>
    </row>
    <row r="193" spans="1:23" hidden="1">
      <c r="A193" t="s">
        <v>572</v>
      </c>
      <c r="B193" t="str">
        <f>IF(ISERROR(VLOOKUP(A193,'Country category'!$A$3:$A$50,1,FALSE)),"non-SSA","sub-Saharan Africa")</f>
        <v>non-SSA</v>
      </c>
      <c r="C193" t="s">
        <v>573</v>
      </c>
      <c r="D193" t="s">
        <v>223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  <c r="S193">
        <v>100</v>
      </c>
      <c r="T193">
        <v>100</v>
      </c>
      <c r="U193">
        <v>100</v>
      </c>
      <c r="V193">
        <v>100</v>
      </c>
      <c r="W193">
        <v>100</v>
      </c>
    </row>
    <row r="194" spans="1:23" hidden="1">
      <c r="A194" t="s">
        <v>574</v>
      </c>
      <c r="B194" t="str">
        <f>IF(ISERROR(VLOOKUP(A194,'Country category'!$A$3:$A$50,1,FALSE)),"non-SSA","sub-Saharan Africa")</f>
        <v>non-SSA</v>
      </c>
      <c r="C194" t="s">
        <v>575</v>
      </c>
      <c r="D194" t="s">
        <v>223</v>
      </c>
      <c r="E194">
        <v>23.921273868926939</v>
      </c>
      <c r="F194">
        <v>24.392350380253561</v>
      </c>
      <c r="G194">
        <v>26.906571664237489</v>
      </c>
      <c r="H194">
        <v>26.04800479866638</v>
      </c>
      <c r="I194">
        <v>26.448687103573899</v>
      </c>
      <c r="J194">
        <v>30.801230244454501</v>
      </c>
      <c r="K194">
        <v>32.527839374572572</v>
      </c>
      <c r="L194">
        <v>33.021522098804788</v>
      </c>
      <c r="M194">
        <v>31.871940571255099</v>
      </c>
      <c r="N194">
        <v>32.092065028773881</v>
      </c>
      <c r="O194">
        <v>35.529597071563728</v>
      </c>
      <c r="P194">
        <v>37.014193711865119</v>
      </c>
      <c r="Q194">
        <v>37.849751549812467</v>
      </c>
      <c r="R194">
        <v>39.400608304701983</v>
      </c>
      <c r="S194">
        <v>39.541940952766467</v>
      </c>
      <c r="T194">
        <v>44.278838135568577</v>
      </c>
      <c r="U194">
        <v>44.03408490774212</v>
      </c>
      <c r="V194">
        <v>46.724520054849812</v>
      </c>
      <c r="W194">
        <v>47.231059718069837</v>
      </c>
    </row>
    <row r="195" spans="1:23" hidden="1">
      <c r="A195" t="s">
        <v>576</v>
      </c>
      <c r="B195" t="str">
        <f>IF(ISERROR(VLOOKUP(A195,'Country category'!$A$3:$A$50,1,FALSE)),"non-SSA","sub-Saharan Africa")</f>
        <v>non-SSA</v>
      </c>
      <c r="C195" t="s">
        <v>577</v>
      </c>
      <c r="D195" t="s">
        <v>223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  <c r="S195">
        <v>100</v>
      </c>
      <c r="T195">
        <v>100</v>
      </c>
      <c r="U195">
        <v>100</v>
      </c>
      <c r="V195">
        <v>100</v>
      </c>
      <c r="W195">
        <v>100</v>
      </c>
    </row>
    <row r="196" spans="1:23" hidden="1">
      <c r="A196" t="s">
        <v>578</v>
      </c>
      <c r="B196" t="str">
        <f>IF(ISERROR(VLOOKUP(A196,'Country category'!$A$3:$A$50,1,FALSE)),"non-SSA","sub-Saharan Africa")</f>
        <v>non-SSA</v>
      </c>
      <c r="C196" t="s">
        <v>579</v>
      </c>
      <c r="D196" t="s">
        <v>223</v>
      </c>
      <c r="M196">
        <v>26</v>
      </c>
      <c r="N196">
        <v>29.2959308624268</v>
      </c>
      <c r="O196">
        <v>31.453123092651399</v>
      </c>
      <c r="P196">
        <v>33.636734008789098</v>
      </c>
      <c r="Q196">
        <v>35.844455718994098</v>
      </c>
      <c r="R196">
        <v>38.072273254394503</v>
      </c>
      <c r="S196">
        <v>40.316162109375</v>
      </c>
      <c r="T196">
        <v>42.572105407714801</v>
      </c>
      <c r="U196">
        <v>44.836086273193402</v>
      </c>
      <c r="V196">
        <v>47.104087829589801</v>
      </c>
      <c r="W196">
        <v>49.372756958007798</v>
      </c>
    </row>
    <row r="197" spans="1:23" hidden="1">
      <c r="A197" t="s">
        <v>580</v>
      </c>
      <c r="B197" t="str">
        <f>IF(ISERROR(VLOOKUP(A197,'Country category'!$A$3:$A$50,1,FALSE)),"non-SSA","sub-Saharan Africa")</f>
        <v>non-SSA</v>
      </c>
      <c r="C197" t="s">
        <v>581</v>
      </c>
      <c r="D197" t="s">
        <v>223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  <c r="S197">
        <v>100</v>
      </c>
      <c r="T197">
        <v>100</v>
      </c>
      <c r="U197">
        <v>100</v>
      </c>
      <c r="V197">
        <v>100</v>
      </c>
      <c r="W197">
        <v>100</v>
      </c>
    </row>
    <row r="198" spans="1:23" hidden="1">
      <c r="A198" t="s">
        <v>582</v>
      </c>
      <c r="B198" t="str">
        <f>IF(ISERROR(VLOOKUP(A198,'Country category'!$A$3:$A$50,1,FALSE)),"non-SSA","sub-Saharan Africa")</f>
        <v>non-SSA</v>
      </c>
      <c r="C198" t="s">
        <v>583</v>
      </c>
      <c r="D198" t="s">
        <v>223</v>
      </c>
      <c r="E198">
        <v>91.042069999999995</v>
      </c>
      <c r="F198">
        <v>91.666443000000001</v>
      </c>
      <c r="G198">
        <v>92.558398999999994</v>
      </c>
      <c r="H198">
        <v>93.249876</v>
      </c>
      <c r="I198">
        <v>94.686886000000001</v>
      </c>
      <c r="J198">
        <v>96.749044999999995</v>
      </c>
      <c r="K198">
        <v>96.452770999999998</v>
      </c>
      <c r="L198">
        <v>96.677896000000004</v>
      </c>
      <c r="M198">
        <v>96.891334999999998</v>
      </c>
      <c r="N198">
        <v>97.430859999999996</v>
      </c>
      <c r="O198">
        <v>98.236559999999997</v>
      </c>
      <c r="P198">
        <v>97.835616000000002</v>
      </c>
      <c r="Q198">
        <v>99.015884</v>
      </c>
      <c r="R198">
        <v>99.000715999999997</v>
      </c>
      <c r="S198">
        <v>99.331531999999996</v>
      </c>
      <c r="T198">
        <v>98.4</v>
      </c>
      <c r="U198">
        <v>99.3</v>
      </c>
      <c r="V198">
        <v>99.6</v>
      </c>
      <c r="W198">
        <v>100</v>
      </c>
    </row>
    <row r="199" spans="1:23" hidden="1">
      <c r="A199" t="s">
        <v>584</v>
      </c>
      <c r="B199" t="str">
        <f>IF(ISERROR(VLOOKUP(A199,'Country category'!$A$3:$A$50,1,FALSE)),"non-SSA","sub-Saharan Africa")</f>
        <v>non-SSA</v>
      </c>
      <c r="C199" t="s">
        <v>585</v>
      </c>
      <c r="D199" t="s">
        <v>223</v>
      </c>
      <c r="E199">
        <v>98.771873474121094</v>
      </c>
      <c r="F199">
        <v>98.834396362304702</v>
      </c>
      <c r="G199">
        <v>99.1</v>
      </c>
      <c r="H199">
        <v>98.04</v>
      </c>
      <c r="I199">
        <v>99.89</v>
      </c>
      <c r="J199">
        <v>99.7</v>
      </c>
      <c r="K199">
        <v>97.63</v>
      </c>
      <c r="L199">
        <v>99.022552490234403</v>
      </c>
      <c r="M199">
        <v>97.76</v>
      </c>
      <c r="N199">
        <v>99.9</v>
      </c>
      <c r="O199">
        <v>99.7</v>
      </c>
      <c r="P199">
        <v>99.752517700195298</v>
      </c>
      <c r="Q199">
        <v>99.731475830078097</v>
      </c>
      <c r="R199">
        <v>99.9</v>
      </c>
      <c r="S199">
        <v>99.9</v>
      </c>
      <c r="T199">
        <v>100</v>
      </c>
      <c r="U199">
        <v>99.7</v>
      </c>
      <c r="V199">
        <v>99.990371704101605</v>
      </c>
      <c r="W199">
        <v>100</v>
      </c>
    </row>
    <row r="200" spans="1:23" hidden="1">
      <c r="A200" t="s">
        <v>586</v>
      </c>
      <c r="B200" t="str">
        <f>IF(ISERROR(VLOOKUP(A200,'Country category'!$A$3:$A$50,1,FALSE)),"non-SSA","sub-Saharan Africa")</f>
        <v>non-SSA</v>
      </c>
      <c r="C200" t="s">
        <v>587</v>
      </c>
      <c r="D200" t="s">
        <v>223</v>
      </c>
      <c r="E200">
        <v>56.191336468512922</v>
      </c>
      <c r="F200">
        <v>58.282193944429878</v>
      </c>
      <c r="G200">
        <v>59.229317974646747</v>
      </c>
      <c r="H200">
        <v>60.408941251375012</v>
      </c>
      <c r="I200">
        <v>62.149086411100967</v>
      </c>
      <c r="J200">
        <v>61.468516904938149</v>
      </c>
      <c r="K200">
        <v>63.350039930031009</v>
      </c>
      <c r="L200">
        <v>66.810777505350515</v>
      </c>
      <c r="M200">
        <v>64.899184686437067</v>
      </c>
      <c r="N200">
        <v>69.847055778072786</v>
      </c>
      <c r="O200">
        <v>71.459536218159641</v>
      </c>
      <c r="P200">
        <v>72.977649164270261</v>
      </c>
      <c r="Q200">
        <v>72.618156081768092</v>
      </c>
      <c r="R200">
        <v>76.746913696388646</v>
      </c>
      <c r="S200">
        <v>79.301079504214357</v>
      </c>
      <c r="T200">
        <v>81.348564876800751</v>
      </c>
      <c r="U200">
        <v>82.887004182291705</v>
      </c>
      <c r="V200">
        <v>85.218159745493097</v>
      </c>
      <c r="W200">
        <v>86.745780583181173</v>
      </c>
    </row>
    <row r="201" spans="1:23" hidden="1">
      <c r="A201" t="s">
        <v>588</v>
      </c>
      <c r="B201" t="str">
        <f>IF(ISERROR(VLOOKUP(A201,'Country category'!$A$3:$A$50,1,FALSE)),"non-SSA","sub-Saharan Africa")</f>
        <v>non-SSA</v>
      </c>
      <c r="C201" t="s">
        <v>589</v>
      </c>
      <c r="D201" t="s">
        <v>223</v>
      </c>
      <c r="E201">
        <v>99.956463713834907</v>
      </c>
      <c r="F201">
        <v>99.94562424356603</v>
      </c>
      <c r="G201">
        <v>99.962503500046992</v>
      </c>
      <c r="H201">
        <v>99.96428642678633</v>
      </c>
      <c r="I201">
        <v>99.96034648739996</v>
      </c>
      <c r="J201">
        <v>99.965514302448156</v>
      </c>
      <c r="K201">
        <v>99.959431396452928</v>
      </c>
      <c r="L201">
        <v>99.97091087570665</v>
      </c>
      <c r="M201">
        <v>99.972450462201053</v>
      </c>
      <c r="N201">
        <v>99.974232529848692</v>
      </c>
      <c r="O201">
        <v>99.974811850837085</v>
      </c>
      <c r="P201">
        <v>99.972876408225204</v>
      </c>
      <c r="Q201">
        <v>99.979259598619592</v>
      </c>
      <c r="R201">
        <v>99.98352253214064</v>
      </c>
      <c r="S201">
        <v>99.985378274924159</v>
      </c>
      <c r="T201">
        <v>99.989224868462458</v>
      </c>
      <c r="U201">
        <v>99.992194315641143</v>
      </c>
      <c r="V201">
        <v>99.995185809820498</v>
      </c>
      <c r="W201">
        <v>99.997962903422277</v>
      </c>
    </row>
    <row r="202" spans="1:23" hidden="1">
      <c r="A202" t="s">
        <v>590</v>
      </c>
      <c r="B202" t="str">
        <f>IF(ISERROR(VLOOKUP(A202,'Country category'!$A$3:$A$50,1,FALSE)),"non-SSA","sub-Saharan Africa")</f>
        <v>non-SSA</v>
      </c>
      <c r="C202" t="s">
        <v>591</v>
      </c>
      <c r="D202" t="s">
        <v>223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  <c r="S202">
        <v>100</v>
      </c>
      <c r="T202">
        <v>100</v>
      </c>
      <c r="U202">
        <v>100</v>
      </c>
      <c r="V202">
        <v>100</v>
      </c>
      <c r="W202">
        <v>100</v>
      </c>
    </row>
    <row r="203" spans="1:23" hidden="1">
      <c r="A203" t="s">
        <v>592</v>
      </c>
      <c r="B203" t="str">
        <f>IF(ISERROR(VLOOKUP(A203,'Country category'!$A$3:$A$50,1,FALSE)),"non-SSA","sub-Saharan Africa")</f>
        <v>non-SSA</v>
      </c>
      <c r="C203" t="s">
        <v>593</v>
      </c>
      <c r="D203" t="s">
        <v>223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  <c r="S203">
        <v>100</v>
      </c>
      <c r="T203">
        <v>100</v>
      </c>
      <c r="U203">
        <v>100</v>
      </c>
      <c r="V203">
        <v>100</v>
      </c>
      <c r="W203">
        <v>100</v>
      </c>
    </row>
    <row r="204" spans="1:23" hidden="1">
      <c r="A204" t="s">
        <v>594</v>
      </c>
      <c r="B204" t="str">
        <f>IF(ISERROR(VLOOKUP(A204,'Country category'!$A$3:$A$50,1,FALSE)),"non-SSA","sub-Saharan Africa")</f>
        <v>non-SSA</v>
      </c>
      <c r="C204" t="s">
        <v>595</v>
      </c>
      <c r="D204" t="s">
        <v>223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  <c r="S204">
        <v>100</v>
      </c>
      <c r="T204">
        <v>99.1</v>
      </c>
      <c r="U204">
        <v>100</v>
      </c>
      <c r="V204">
        <v>100</v>
      </c>
      <c r="W204">
        <v>100</v>
      </c>
    </row>
    <row r="205" spans="1:23" hidden="1">
      <c r="A205" t="s">
        <v>596</v>
      </c>
      <c r="B205" t="str">
        <f>IF(ISERROR(VLOOKUP(A205,'Country category'!$A$3:$A$50,1,FALSE)),"non-SSA","sub-Saharan Africa")</f>
        <v>non-SSA</v>
      </c>
      <c r="C205" t="s">
        <v>597</v>
      </c>
      <c r="D205" t="s">
        <v>223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100</v>
      </c>
      <c r="S205">
        <v>95.5</v>
      </c>
      <c r="T205">
        <v>100</v>
      </c>
      <c r="U205">
        <v>100</v>
      </c>
      <c r="V205">
        <v>100</v>
      </c>
      <c r="W205">
        <v>100</v>
      </c>
    </row>
    <row r="206" spans="1:23">
      <c r="A206" t="s">
        <v>170</v>
      </c>
      <c r="B206" t="str">
        <f>IF(ISERROR(VLOOKUP(A206,'Country category'!$A$3:$A$50,1,FALSE)),"non-SSA","sub-Saharan Africa")</f>
        <v>sub-Saharan Africa</v>
      </c>
      <c r="C206" t="s">
        <v>598</v>
      </c>
      <c r="D206" t="s">
        <v>223</v>
      </c>
      <c r="E206">
        <v>5.5794930458068803</v>
      </c>
      <c r="F206">
        <v>6.69960689544678</v>
      </c>
      <c r="G206">
        <v>7.8102560043334996</v>
      </c>
      <c r="H206">
        <v>8.9102649688720703</v>
      </c>
      <c r="I206">
        <v>4.8</v>
      </c>
      <c r="J206">
        <v>11.0778245925903</v>
      </c>
      <c r="K206">
        <v>12.1539878845215</v>
      </c>
      <c r="L206">
        <v>6</v>
      </c>
      <c r="M206">
        <v>14.322104454040501</v>
      </c>
      <c r="N206">
        <v>9.6999999999999993</v>
      </c>
      <c r="O206">
        <v>10.8</v>
      </c>
      <c r="P206">
        <v>17.5</v>
      </c>
      <c r="Q206">
        <v>15.2</v>
      </c>
      <c r="R206">
        <v>19.8</v>
      </c>
      <c r="S206">
        <v>22.8</v>
      </c>
      <c r="T206">
        <v>29.37</v>
      </c>
      <c r="U206">
        <v>34.1</v>
      </c>
      <c r="V206">
        <v>34.742237091064503</v>
      </c>
      <c r="W206">
        <v>37.782436370849602</v>
      </c>
    </row>
    <row r="207" spans="1:23" hidden="1">
      <c r="A207" t="s">
        <v>599</v>
      </c>
      <c r="B207" t="str">
        <f>IF(ISERROR(VLOOKUP(A207,'Country category'!$A$3:$A$50,1,FALSE)),"non-SSA","sub-Saharan Africa")</f>
        <v>non-SSA</v>
      </c>
      <c r="C207" t="s">
        <v>600</v>
      </c>
      <c r="D207" t="s">
        <v>223</v>
      </c>
      <c r="E207">
        <v>54.962036557410777</v>
      </c>
      <c r="F207">
        <v>60.672715727816659</v>
      </c>
      <c r="G207">
        <v>62.30056330547076</v>
      </c>
      <c r="H207">
        <v>62.532684582102007</v>
      </c>
      <c r="I207">
        <v>64.417587550230706</v>
      </c>
      <c r="J207">
        <v>65.826152433408552</v>
      </c>
      <c r="K207">
        <v>67.269863792126088</v>
      </c>
      <c r="L207">
        <v>69.375096286234808</v>
      </c>
      <c r="M207">
        <v>72.320644790898427</v>
      </c>
      <c r="N207">
        <v>73.19362596465659</v>
      </c>
      <c r="O207">
        <v>67.056479168566554</v>
      </c>
      <c r="P207">
        <v>77.42161942876939</v>
      </c>
      <c r="Q207">
        <v>77.784919536883123</v>
      </c>
      <c r="R207">
        <v>80.547059238113263</v>
      </c>
      <c r="S207">
        <v>84.5863368595287</v>
      </c>
      <c r="T207">
        <v>86.540246576980621</v>
      </c>
      <c r="U207">
        <v>89.678978576489882</v>
      </c>
      <c r="V207">
        <v>92.361227289427234</v>
      </c>
      <c r="W207">
        <v>94.398729186775356</v>
      </c>
    </row>
    <row r="208" spans="1:23" hidden="1">
      <c r="A208" t="s">
        <v>601</v>
      </c>
      <c r="B208" t="str">
        <f>IF(ISERROR(VLOOKUP(A208,'Country category'!$A$3:$A$50,1,FALSE)),"non-SSA","sub-Saharan Africa")</f>
        <v>non-SSA</v>
      </c>
      <c r="C208" t="s">
        <v>602</v>
      </c>
      <c r="D208" t="s">
        <v>223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100</v>
      </c>
      <c r="S208">
        <v>100</v>
      </c>
      <c r="T208">
        <v>99.9</v>
      </c>
      <c r="U208">
        <v>99.93</v>
      </c>
      <c r="V208">
        <v>100</v>
      </c>
      <c r="W208">
        <v>100</v>
      </c>
    </row>
    <row r="209" spans="1:23">
      <c r="A209" t="s">
        <v>178</v>
      </c>
      <c r="B209" t="str">
        <f>IF(ISERROR(VLOOKUP(A209,'Country category'!$A$3:$A$50,1,FALSE)),"non-SSA","sub-Saharan Africa")</f>
        <v>sub-Saharan Africa</v>
      </c>
      <c r="C209" t="s">
        <v>603</v>
      </c>
      <c r="D209" t="s">
        <v>223</v>
      </c>
      <c r="E209">
        <v>31.698041915893601</v>
      </c>
      <c r="F209">
        <v>32.146640777587898</v>
      </c>
      <c r="G209">
        <v>32.585567474365199</v>
      </c>
      <c r="H209">
        <v>33.013591766357401</v>
      </c>
      <c r="I209">
        <v>33.429645538330099</v>
      </c>
      <c r="J209">
        <v>33.836265563964801</v>
      </c>
      <c r="K209">
        <v>34.239616394042997</v>
      </c>
      <c r="L209">
        <v>34.646011352539098</v>
      </c>
      <c r="M209">
        <v>29</v>
      </c>
      <c r="N209">
        <v>38.096282958984403</v>
      </c>
      <c r="O209">
        <v>39.859378814697301</v>
      </c>
      <c r="P209">
        <v>41.603633880615199</v>
      </c>
      <c r="Q209">
        <v>43.3248100280762</v>
      </c>
      <c r="R209">
        <v>44.9</v>
      </c>
      <c r="S209">
        <v>46.924995422363303</v>
      </c>
      <c r="T209">
        <v>48.830909729003899</v>
      </c>
      <c r="U209">
        <v>50.655464172363303</v>
      </c>
      <c r="V209">
        <v>52.297565460205099</v>
      </c>
      <c r="W209">
        <v>53.827072143554702</v>
      </c>
    </row>
    <row r="210" spans="1:23">
      <c r="A210" t="s">
        <v>172</v>
      </c>
      <c r="B210" t="str">
        <f>IF(ISERROR(VLOOKUP(A210,'Country category'!$A$3:$A$50,1,FALSE)),"non-SSA","sub-Saharan Africa")</f>
        <v>sub-Saharan Africa</v>
      </c>
      <c r="C210" t="s">
        <v>604</v>
      </c>
      <c r="D210" t="s">
        <v>223</v>
      </c>
      <c r="E210">
        <v>38.774280548095703</v>
      </c>
      <c r="F210">
        <v>36.799999999999997</v>
      </c>
      <c r="G210">
        <v>42.025470733642599</v>
      </c>
      <c r="H210">
        <v>36.799999999999997</v>
      </c>
      <c r="I210">
        <v>47.1</v>
      </c>
      <c r="J210">
        <v>49.9</v>
      </c>
      <c r="K210">
        <v>48.410064697265597</v>
      </c>
      <c r="L210">
        <v>49.999626159667997</v>
      </c>
      <c r="M210">
        <v>53.5</v>
      </c>
      <c r="N210">
        <v>56.5</v>
      </c>
      <c r="O210">
        <v>56.5</v>
      </c>
      <c r="P210">
        <v>56.5</v>
      </c>
      <c r="Q210">
        <v>57</v>
      </c>
      <c r="R210">
        <v>61</v>
      </c>
      <c r="S210">
        <v>60.5</v>
      </c>
      <c r="T210">
        <v>64.5</v>
      </c>
      <c r="U210">
        <v>61.7</v>
      </c>
      <c r="V210">
        <v>66</v>
      </c>
      <c r="W210">
        <v>70.400000000000006</v>
      </c>
    </row>
    <row r="211" spans="1:23" hidden="1">
      <c r="A211" t="s">
        <v>605</v>
      </c>
      <c r="B211" t="str">
        <f>IF(ISERROR(VLOOKUP(A211,'Country category'!$A$3:$A$50,1,FALSE)),"non-SSA","sub-Saharan Africa")</f>
        <v>non-SSA</v>
      </c>
      <c r="C211" t="s">
        <v>606</v>
      </c>
      <c r="D211" t="s">
        <v>223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100</v>
      </c>
      <c r="S211">
        <v>100</v>
      </c>
      <c r="T211">
        <v>100</v>
      </c>
      <c r="U211">
        <v>100</v>
      </c>
      <c r="V211">
        <v>100</v>
      </c>
      <c r="W211">
        <v>100</v>
      </c>
    </row>
    <row r="212" spans="1:23" hidden="1">
      <c r="A212" t="s">
        <v>607</v>
      </c>
      <c r="B212" t="str">
        <f>IF(ISERROR(VLOOKUP(A212,'Country category'!$A$3:$A$50,1,FALSE)),"non-SSA","sub-Saharan Africa")</f>
        <v>non-SSA</v>
      </c>
      <c r="C212" t="s">
        <v>608</v>
      </c>
      <c r="D212" t="s">
        <v>223</v>
      </c>
      <c r="E212">
        <v>7.5320234298706099</v>
      </c>
      <c r="F212">
        <v>10.504017829895</v>
      </c>
      <c r="G212">
        <v>13.4665479660034</v>
      </c>
      <c r="H212">
        <v>16.4184379577637</v>
      </c>
      <c r="I212">
        <v>19.35866355896</v>
      </c>
      <c r="J212">
        <v>14.4</v>
      </c>
      <c r="K212">
        <v>12.9</v>
      </c>
      <c r="L212">
        <v>28.149030685424801</v>
      </c>
      <c r="M212">
        <v>21.2</v>
      </c>
      <c r="N212">
        <v>34.208103179931598</v>
      </c>
      <c r="O212">
        <v>38.224597930908203</v>
      </c>
      <c r="P212">
        <v>42.223186492919901</v>
      </c>
      <c r="Q212">
        <v>44.7</v>
      </c>
      <c r="R212">
        <v>50.211109161377003</v>
      </c>
      <c r="S212">
        <v>55.1</v>
      </c>
      <c r="T212">
        <v>58.487701416015597</v>
      </c>
      <c r="U212">
        <v>62.9</v>
      </c>
      <c r="V212">
        <v>66.473045349121094</v>
      </c>
      <c r="W212">
        <v>70.258491516113295</v>
      </c>
    </row>
    <row r="213" spans="1:23">
      <c r="A213" t="s">
        <v>174</v>
      </c>
      <c r="B213" t="str">
        <f>IF(ISERROR(VLOOKUP(A213,'Country category'!$A$3:$A$50,1,FALSE)),"non-SSA","sub-Saharan Africa")</f>
        <v>sub-Saharan Africa</v>
      </c>
      <c r="C213" t="s">
        <v>609</v>
      </c>
      <c r="D213" t="s">
        <v>223</v>
      </c>
      <c r="E213" s="8">
        <f t="shared" ref="E213:F213" si="0">(1-$U$216)*F213</f>
        <v>15.033842803043447</v>
      </c>
      <c r="F213" s="8">
        <f t="shared" si="0"/>
        <v>15.600903977814303</v>
      </c>
      <c r="G213" s="8">
        <f>(1-$U$216)*H213</f>
        <v>16.189354120139576</v>
      </c>
      <c r="H213">
        <v>16.8</v>
      </c>
      <c r="I213">
        <v>11.3324855164618</v>
      </c>
      <c r="J213">
        <v>12.3339195251465</v>
      </c>
      <c r="K213">
        <v>13.0740556716919</v>
      </c>
      <c r="L213">
        <v>12.1</v>
      </c>
      <c r="M213">
        <v>14.5701189041138</v>
      </c>
      <c r="N213">
        <v>11.4621730735475</v>
      </c>
      <c r="O213">
        <v>14.2</v>
      </c>
      <c r="P213">
        <v>16.9455261230469</v>
      </c>
      <c r="Q213">
        <v>13.5</v>
      </c>
      <c r="R213">
        <v>18.6472682952881</v>
      </c>
      <c r="S213">
        <v>19.5242595672607</v>
      </c>
      <c r="T213">
        <v>20.3</v>
      </c>
      <c r="U213">
        <v>23.4</v>
      </c>
      <c r="V213">
        <v>26.1</v>
      </c>
      <c r="W213">
        <v>22.7</v>
      </c>
    </row>
    <row r="214" spans="1:23" hidden="1">
      <c r="A214" t="s">
        <v>610</v>
      </c>
      <c r="B214" t="str">
        <f>IF(ISERROR(VLOOKUP(A214,'Country category'!$A$3:$A$50,1,FALSE)),"non-SSA","sub-Saharan Africa")</f>
        <v>non-SSA</v>
      </c>
      <c r="C214" t="s">
        <v>611</v>
      </c>
      <c r="D214" t="s">
        <v>223</v>
      </c>
      <c r="E214">
        <v>87.063828999999998</v>
      </c>
      <c r="F214">
        <v>87.549059999999997</v>
      </c>
      <c r="G214">
        <v>86.961151000000001</v>
      </c>
      <c r="H214">
        <v>87.357044999999999</v>
      </c>
      <c r="I214">
        <v>87.525839000000005</v>
      </c>
      <c r="J214">
        <v>89.201466999999994</v>
      </c>
      <c r="K214">
        <v>91.109558000000007</v>
      </c>
      <c r="L214">
        <v>91.000226999999995</v>
      </c>
      <c r="M214">
        <v>91.084019999999995</v>
      </c>
      <c r="N214">
        <v>91.580237999999994</v>
      </c>
      <c r="O214">
        <v>92.574686</v>
      </c>
      <c r="P214">
        <v>93.680571</v>
      </c>
      <c r="Q214">
        <v>95.043104999999997</v>
      </c>
      <c r="R214">
        <v>95.125416000000001</v>
      </c>
      <c r="S214">
        <v>95.4</v>
      </c>
      <c r="T214">
        <v>96</v>
      </c>
      <c r="U214">
        <v>96.8</v>
      </c>
      <c r="V214">
        <v>97</v>
      </c>
      <c r="W214">
        <v>100</v>
      </c>
    </row>
    <row r="215" spans="1:23" hidden="1">
      <c r="A215" t="s">
        <v>612</v>
      </c>
      <c r="B215" t="str">
        <f>IF(ISERROR(VLOOKUP(A215,'Country category'!$A$3:$A$50,1,FALSE)),"non-SSA","sub-Saharan Africa")</f>
        <v>non-SSA</v>
      </c>
      <c r="C215" t="s">
        <v>613</v>
      </c>
      <c r="D215" t="s">
        <v>223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  <c r="P215">
        <v>100</v>
      </c>
      <c r="Q215">
        <v>100</v>
      </c>
      <c r="R215">
        <v>100</v>
      </c>
      <c r="S215">
        <v>100</v>
      </c>
      <c r="T215">
        <v>100</v>
      </c>
      <c r="U215">
        <v>100</v>
      </c>
      <c r="V215">
        <v>100</v>
      </c>
      <c r="W215">
        <v>100</v>
      </c>
    </row>
    <row r="216" spans="1:23" s="25" customFormat="1">
      <c r="H216" s="25">
        <f>(I213-H213)/H213</f>
        <v>-0.32544729068679767</v>
      </c>
      <c r="I216" s="25">
        <f t="shared" ref="I216:S216" si="1">(J213-I213)/I213</f>
        <v>8.8368434906005142E-2</v>
      </c>
      <c r="J216" s="25">
        <f t="shared" si="1"/>
        <v>6.0008186776020683E-2</v>
      </c>
      <c r="K216" s="25">
        <f t="shared" si="1"/>
        <v>-7.4502946610586734E-2</v>
      </c>
      <c r="L216" s="25">
        <f t="shared" si="1"/>
        <v>0.20414205819122316</v>
      </c>
      <c r="M216" s="25">
        <f t="shared" si="1"/>
        <v>-0.21330957221555594</v>
      </c>
      <c r="N216" s="25">
        <f t="shared" si="1"/>
        <v>0.23885758039816019</v>
      </c>
      <c r="O216" s="25">
        <f t="shared" si="1"/>
        <v>0.1933469100737254</v>
      </c>
      <c r="P216" s="25">
        <f t="shared" si="1"/>
        <v>-0.20332954539315154</v>
      </c>
      <c r="Q216" s="25">
        <f t="shared" si="1"/>
        <v>0.38127913298430371</v>
      </c>
      <c r="R216" s="25">
        <f t="shared" si="1"/>
        <v>4.7030549359028777E-2</v>
      </c>
      <c r="S216" s="25">
        <f t="shared" si="1"/>
        <v>3.973213068935548E-2</v>
      </c>
      <c r="U216" s="25">
        <f>AVERAGE(H216:S216)</f>
        <v>3.6347969039310896E-2</v>
      </c>
    </row>
    <row r="217" spans="1:23">
      <c r="A217" t="s">
        <v>175</v>
      </c>
      <c r="B217" t="str">
        <f>IF(ISERROR(VLOOKUP(A217,'Country category'!$A$3:$A$50,1,FALSE)),"non-SSA","sub-Saharan Africa")</f>
        <v>sub-Saharan Africa</v>
      </c>
      <c r="C217" t="s">
        <v>614</v>
      </c>
      <c r="D217" t="s">
        <v>223</v>
      </c>
      <c r="E217" s="8">
        <f>F217*(1-P220)</f>
        <v>6.40683680810917</v>
      </c>
      <c r="F217">
        <v>7.4</v>
      </c>
      <c r="G217">
        <v>9.9088554382324201</v>
      </c>
      <c r="H217">
        <v>11.4906816482544</v>
      </c>
      <c r="I217">
        <v>13.060844421386699</v>
      </c>
      <c r="J217">
        <v>15.233785822021099</v>
      </c>
      <c r="K217">
        <v>16.179855346679702</v>
      </c>
      <c r="L217">
        <v>17.741020202636701</v>
      </c>
      <c r="M217">
        <v>19.3116054534912</v>
      </c>
      <c r="N217">
        <v>20.897850036621101</v>
      </c>
      <c r="O217">
        <v>22.505987167358398</v>
      </c>
      <c r="P217">
        <v>24.140544891357401</v>
      </c>
      <c r="Q217">
        <v>25.7992134094238</v>
      </c>
      <c r="R217">
        <v>27.4779758453369</v>
      </c>
      <c r="S217">
        <v>29.1728115081787</v>
      </c>
      <c r="T217">
        <v>30.879701614379901</v>
      </c>
      <c r="U217">
        <v>32.594631195068402</v>
      </c>
      <c r="V217">
        <v>34.313575744628899</v>
      </c>
      <c r="W217">
        <v>36.033195495605497</v>
      </c>
    </row>
    <row r="218" spans="1:23" hidden="1">
      <c r="A218" t="s">
        <v>615</v>
      </c>
      <c r="B218" t="str">
        <f>IF(ISERROR(VLOOKUP(A218,'Country category'!$A$3:$A$50,1,FALSE)),"non-SSA","sub-Saharan Africa")</f>
        <v>non-SSA</v>
      </c>
      <c r="C218" t="s">
        <v>616</v>
      </c>
      <c r="D218" t="s">
        <v>223</v>
      </c>
      <c r="E218">
        <v>100</v>
      </c>
      <c r="F218">
        <v>100</v>
      </c>
      <c r="G218">
        <v>100</v>
      </c>
      <c r="H218">
        <v>100</v>
      </c>
      <c r="I218">
        <v>99.690721649484502</v>
      </c>
      <c r="J218">
        <v>100</v>
      </c>
      <c r="K218">
        <v>100</v>
      </c>
      <c r="L218">
        <v>100</v>
      </c>
      <c r="M218">
        <v>100</v>
      </c>
      <c r="N218">
        <v>99.718397997496893</v>
      </c>
      <c r="O218">
        <v>100</v>
      </c>
      <c r="P218">
        <v>100</v>
      </c>
      <c r="Q218">
        <v>99.92</v>
      </c>
      <c r="R218">
        <v>99.660797932482595</v>
      </c>
      <c r="S218">
        <v>99.9</v>
      </c>
      <c r="T218">
        <v>100</v>
      </c>
      <c r="U218">
        <v>100</v>
      </c>
      <c r="V218">
        <v>100</v>
      </c>
      <c r="W218">
        <v>99.8</v>
      </c>
    </row>
    <row r="219" spans="1:23" hidden="1">
      <c r="A219" t="s">
        <v>617</v>
      </c>
      <c r="B219" t="str">
        <f>IF(ISERROR(VLOOKUP(A219,'Country category'!$A$3:$A$50,1,FALSE)),"non-SSA","sub-Saharan Africa")</f>
        <v>non-SSA</v>
      </c>
      <c r="C219" t="s">
        <v>186</v>
      </c>
      <c r="D219" t="s">
        <v>223</v>
      </c>
      <c r="E219">
        <v>28.11120557959223</v>
      </c>
      <c r="F219">
        <v>29.018623566631391</v>
      </c>
      <c r="G219">
        <v>31.190071473703579</v>
      </c>
      <c r="H219">
        <v>30.792617008271961</v>
      </c>
      <c r="I219">
        <v>29.402975890831101</v>
      </c>
      <c r="J219">
        <v>32.363296102327872</v>
      </c>
      <c r="K219">
        <v>34.165869002872903</v>
      </c>
      <c r="L219">
        <v>34.044427032077522</v>
      </c>
      <c r="M219">
        <v>33.267809170763378</v>
      </c>
      <c r="N219">
        <v>33.662842401777411</v>
      </c>
      <c r="O219">
        <v>35.443657356746002</v>
      </c>
      <c r="P219">
        <v>37.021561049896363</v>
      </c>
      <c r="Q219">
        <v>38.080590810984432</v>
      </c>
      <c r="R219">
        <v>37.942418043436213</v>
      </c>
      <c r="S219">
        <v>38.728408239934787</v>
      </c>
      <c r="T219">
        <v>43.446101316257113</v>
      </c>
      <c r="U219">
        <v>43.41872101490317</v>
      </c>
      <c r="V219">
        <v>45.830256208821133</v>
      </c>
      <c r="W219">
        <v>46.744988919528943</v>
      </c>
    </row>
    <row r="220" spans="1:23" s="25" customFormat="1">
      <c r="F220" s="25">
        <f>(G217-F217)/F217</f>
        <v>0.33903451868005668</v>
      </c>
      <c r="G220" s="25">
        <f t="shared" ref="G220:N220" si="2">(H217-G217)/G217</f>
        <v>0.15963763119589441</v>
      </c>
      <c r="H220" s="25">
        <f t="shared" si="2"/>
        <v>0.13664661690203816</v>
      </c>
      <c r="I220" s="25">
        <f t="shared" si="2"/>
        <v>0.16637066720405005</v>
      </c>
      <c r="J220" s="25">
        <f t="shared" si="2"/>
        <v>6.2103375727589512E-2</v>
      </c>
      <c r="K220" s="25">
        <f t="shared" si="2"/>
        <v>9.6488183763482713E-2</v>
      </c>
      <c r="L220" s="25">
        <f t="shared" si="2"/>
        <v>8.8528463014831374E-2</v>
      </c>
      <c r="M220" s="25">
        <f t="shared" si="2"/>
        <v>8.2139446507961636E-2</v>
      </c>
      <c r="N220" s="25">
        <f t="shared" si="2"/>
        <v>7.6952276330781416E-2</v>
      </c>
      <c r="P220" s="25">
        <f>AVERAGE(F220:N220)</f>
        <v>0.13421124214740957</v>
      </c>
    </row>
    <row r="221" spans="1:23">
      <c r="A221" t="s">
        <v>177</v>
      </c>
      <c r="B221" t="str">
        <f>IF(ISERROR(VLOOKUP(A221,'Country category'!$A$3:$A$50,1,FALSE)),"non-SSA","sub-Saharan Africa")</f>
        <v>sub-Saharan Africa</v>
      </c>
      <c r="C221" t="s">
        <v>618</v>
      </c>
      <c r="D221" t="s">
        <v>223</v>
      </c>
      <c r="E221" s="8"/>
      <c r="F221" s="8"/>
      <c r="G221" s="8"/>
      <c r="H221" s="8"/>
      <c r="I221" s="8"/>
      <c r="J221" s="8"/>
      <c r="K221" s="8"/>
      <c r="L221" s="8"/>
      <c r="M221">
        <v>3</v>
      </c>
      <c r="N221">
        <v>1.5</v>
      </c>
      <c r="O221">
        <v>2.6897382736206099</v>
      </c>
      <c r="P221">
        <v>3.1372447013854998</v>
      </c>
      <c r="Q221">
        <v>3.6088624000549299</v>
      </c>
      <c r="R221">
        <v>4.1005725860595703</v>
      </c>
      <c r="S221">
        <v>4.6083574295043901</v>
      </c>
      <c r="T221">
        <v>5.1281971931457502</v>
      </c>
      <c r="U221">
        <v>4.2</v>
      </c>
      <c r="V221">
        <v>6.1879701614379901</v>
      </c>
      <c r="W221">
        <v>6.7205352783203098</v>
      </c>
    </row>
    <row r="222" spans="1:23" hidden="1">
      <c r="A222" t="s">
        <v>124</v>
      </c>
      <c r="B222" t="str">
        <f>IF(ISERROR(VLOOKUP(A222,'Country category'!$A$3:$A$50,1,FALSE)),"non-SSA","sub-Saharan Africa")</f>
        <v>non-SSA</v>
      </c>
      <c r="C222" t="s">
        <v>619</v>
      </c>
      <c r="D222" t="s">
        <v>223</v>
      </c>
      <c r="E222">
        <v>28.119432361540799</v>
      </c>
      <c r="F222">
        <v>29.026868647052758</v>
      </c>
      <c r="G222">
        <v>31.197634178241341</v>
      </c>
      <c r="H222">
        <v>30.799984418990519</v>
      </c>
      <c r="I222">
        <v>29.410338646681769</v>
      </c>
      <c r="J222">
        <v>32.370640896129743</v>
      </c>
      <c r="K222">
        <v>34.173299569607288</v>
      </c>
      <c r="L222">
        <v>34.051115906023377</v>
      </c>
      <c r="M222">
        <v>33.274387387668078</v>
      </c>
      <c r="N222">
        <v>33.669392220891559</v>
      </c>
      <c r="O222">
        <v>35.449790221196729</v>
      </c>
      <c r="P222">
        <v>37.027459840363811</v>
      </c>
      <c r="Q222">
        <v>38.086306044636601</v>
      </c>
      <c r="R222">
        <v>37.948269191339797</v>
      </c>
      <c r="S222">
        <v>38.734158284604788</v>
      </c>
      <c r="T222">
        <v>43.451337692874702</v>
      </c>
      <c r="U222">
        <v>43.423884899464809</v>
      </c>
      <c r="V222">
        <v>45.835117080474099</v>
      </c>
      <c r="W222">
        <v>46.74968559371829</v>
      </c>
    </row>
    <row r="223" spans="1:23" hidden="1">
      <c r="A223" t="s">
        <v>620</v>
      </c>
      <c r="B223" t="str">
        <f>IF(ISERROR(VLOOKUP(A223,'Country category'!$A$3:$A$50,1,FALSE)),"non-SSA","sub-Saharan Africa")</f>
        <v>non-SSA</v>
      </c>
      <c r="C223" t="s">
        <v>621</v>
      </c>
      <c r="D223" t="s">
        <v>223</v>
      </c>
      <c r="E223">
        <v>64.507290593381768</v>
      </c>
      <c r="F223">
        <v>65.168731793441196</v>
      </c>
      <c r="G223">
        <v>65.943392399895799</v>
      </c>
      <c r="H223">
        <v>67.416243093664363</v>
      </c>
      <c r="I223">
        <v>68.481028375245216</v>
      </c>
      <c r="J223">
        <v>67.069926037367935</v>
      </c>
      <c r="K223">
        <v>68.426591244558026</v>
      </c>
      <c r="L223">
        <v>69.740074230728553</v>
      </c>
      <c r="M223">
        <v>69.788228297720508</v>
      </c>
      <c r="N223">
        <v>71.864351450092059</v>
      </c>
      <c r="O223">
        <v>73.262458674527338</v>
      </c>
      <c r="P223">
        <v>74.374224045234342</v>
      </c>
      <c r="Q223">
        <v>75.150016758769127</v>
      </c>
      <c r="R223">
        <v>76.511383149198068</v>
      </c>
      <c r="S223">
        <v>77.5325316489605</v>
      </c>
      <c r="T223">
        <v>78.718319853970627</v>
      </c>
      <c r="U223">
        <v>79.787838740687135</v>
      </c>
      <c r="V223">
        <v>81.625087758880966</v>
      </c>
      <c r="W223">
        <v>82.35172866021351</v>
      </c>
    </row>
    <row r="224" spans="1:23">
      <c r="A224" t="s">
        <v>171</v>
      </c>
      <c r="B224" t="str">
        <f>IF(ISERROR(VLOOKUP(A224,'Country category'!$A$3:$A$50,1,FALSE)),"non-SSA","sub-Saharan Africa")</f>
        <v>sub-Saharan Africa</v>
      </c>
      <c r="C224" t="s">
        <v>622</v>
      </c>
      <c r="D224" t="s">
        <v>223</v>
      </c>
      <c r="E224">
        <v>51.5303344726563</v>
      </c>
      <c r="F224">
        <v>52.649036407470703</v>
      </c>
      <c r="G224">
        <v>53.758270263671903</v>
      </c>
      <c r="H224">
        <v>54.856864929199197</v>
      </c>
      <c r="I224">
        <v>55.943798065185497</v>
      </c>
      <c r="J224">
        <v>57.021598815917997</v>
      </c>
      <c r="K224">
        <v>58.096347808837898</v>
      </c>
      <c r="L224">
        <v>59.174282073974602</v>
      </c>
      <c r="M224">
        <v>56.9</v>
      </c>
      <c r="N224">
        <v>61.364650726318402</v>
      </c>
      <c r="O224">
        <v>62.489555358886697</v>
      </c>
      <c r="P224">
        <v>57.9</v>
      </c>
      <c r="Q224">
        <v>64.816322326660199</v>
      </c>
      <c r="R224">
        <v>68.599999999999994</v>
      </c>
      <c r="S224">
        <v>67.263763427734403</v>
      </c>
      <c r="T224">
        <v>69.426582336425795</v>
      </c>
      <c r="U224">
        <v>74.27</v>
      </c>
      <c r="V224">
        <v>71</v>
      </c>
      <c r="W224">
        <v>75.181907653808594</v>
      </c>
    </row>
    <row r="225" spans="1:23" hidden="1">
      <c r="A225" t="s">
        <v>623</v>
      </c>
      <c r="B225" t="str">
        <f>IF(ISERROR(VLOOKUP(A225,'Country category'!$A$3:$A$50,1,FALSE)),"non-SSA","sub-Saharan Africa")</f>
        <v>non-SSA</v>
      </c>
      <c r="C225" t="s">
        <v>624</v>
      </c>
      <c r="D225" t="s">
        <v>223</v>
      </c>
      <c r="E225">
        <v>95.395454406738295</v>
      </c>
      <c r="F225">
        <v>95.317810058593807</v>
      </c>
      <c r="G225">
        <v>95.230697631835895</v>
      </c>
      <c r="H225">
        <v>95.132949829101605</v>
      </c>
      <c r="I225">
        <v>95.023536682128906</v>
      </c>
      <c r="J225">
        <v>91.019839888618193</v>
      </c>
      <c r="K225">
        <v>94.783393859863295</v>
      </c>
      <c r="L225">
        <v>94.664978027343807</v>
      </c>
      <c r="M225">
        <v>94.555992126464801</v>
      </c>
      <c r="N225">
        <v>91.197515863372502</v>
      </c>
      <c r="O225">
        <v>94.391220092773395</v>
      </c>
      <c r="P225">
        <v>94.346199035644503</v>
      </c>
      <c r="Q225">
        <v>94.325294494628906</v>
      </c>
      <c r="R225">
        <v>94.324478149414105</v>
      </c>
      <c r="S225">
        <v>95.002044677734403</v>
      </c>
      <c r="T225">
        <v>95.906654357910199</v>
      </c>
      <c r="U225">
        <v>96.728706359863295</v>
      </c>
      <c r="V225">
        <v>97.4</v>
      </c>
      <c r="W225">
        <v>97.887351989746094</v>
      </c>
    </row>
    <row r="226" spans="1:23" hidden="1">
      <c r="A226" t="s">
        <v>625</v>
      </c>
      <c r="B226" t="str">
        <f>IF(ISERROR(VLOOKUP(A226,'Country category'!$A$3:$A$50,1,FALSE)),"non-SSA","sub-Saharan Africa")</f>
        <v>non-SSA</v>
      </c>
      <c r="C226" t="s">
        <v>626</v>
      </c>
      <c r="D226" t="s">
        <v>223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  <c r="N226">
        <v>100</v>
      </c>
      <c r="O226">
        <v>100</v>
      </c>
      <c r="P226">
        <v>100</v>
      </c>
      <c r="Q226">
        <v>100</v>
      </c>
      <c r="R226">
        <v>100</v>
      </c>
      <c r="S226">
        <v>100</v>
      </c>
      <c r="T226">
        <v>100</v>
      </c>
      <c r="U226">
        <v>100</v>
      </c>
      <c r="V226">
        <v>100</v>
      </c>
      <c r="W226">
        <v>100</v>
      </c>
    </row>
    <row r="227" spans="1:23" hidden="1">
      <c r="A227" t="s">
        <v>627</v>
      </c>
      <c r="B227" t="str">
        <f>IF(ISERROR(VLOOKUP(A227,'Country category'!$A$3:$A$50,1,FALSE)),"non-SSA","sub-Saharan Africa")</f>
        <v>non-SSA</v>
      </c>
      <c r="C227" t="s">
        <v>628</v>
      </c>
      <c r="D227" t="s">
        <v>223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  <c r="S227">
        <v>100</v>
      </c>
      <c r="T227">
        <v>100</v>
      </c>
      <c r="U227">
        <v>100</v>
      </c>
      <c r="V227">
        <v>100</v>
      </c>
      <c r="W227">
        <v>100</v>
      </c>
    </row>
    <row r="228" spans="1:23" hidden="1">
      <c r="A228" t="s">
        <v>629</v>
      </c>
      <c r="B228" t="str">
        <f>IF(ISERROR(VLOOKUP(A228,'Country category'!$A$3:$A$50,1,FALSE)),"non-SSA","sub-Saharan Africa")</f>
        <v>non-SSA</v>
      </c>
      <c r="C228" t="s">
        <v>630</v>
      </c>
      <c r="D228" t="s">
        <v>223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100</v>
      </c>
      <c r="S228">
        <v>100</v>
      </c>
      <c r="T228">
        <v>100</v>
      </c>
      <c r="U228">
        <v>100</v>
      </c>
      <c r="V228">
        <v>100</v>
      </c>
      <c r="W228">
        <v>100</v>
      </c>
    </row>
    <row r="229" spans="1:23">
      <c r="A229" t="s">
        <v>151</v>
      </c>
      <c r="B229" t="str">
        <f>IF(ISERROR(VLOOKUP(A229,'Country category'!$A$3:$A$50,1,FALSE)),"non-SSA","sub-Saharan Africa")</f>
        <v>sub-Saharan Africa</v>
      </c>
      <c r="C229" t="s">
        <v>631</v>
      </c>
      <c r="D229" t="s">
        <v>223</v>
      </c>
      <c r="E229">
        <v>26.9</v>
      </c>
      <c r="F229">
        <v>25.878911972045898</v>
      </c>
      <c r="G229">
        <v>28.692064285278299</v>
      </c>
      <c r="H229">
        <v>31.494575500488299</v>
      </c>
      <c r="I229">
        <v>34.285423278808601</v>
      </c>
      <c r="J229">
        <v>35.200000000000003</v>
      </c>
      <c r="K229">
        <v>39.8458061218262</v>
      </c>
      <c r="L229">
        <v>42.627658843994098</v>
      </c>
      <c r="M229">
        <v>38.6</v>
      </c>
      <c r="N229">
        <v>45.552337608605697</v>
      </c>
      <c r="O229">
        <v>51.054683685302699</v>
      </c>
      <c r="P229">
        <v>54.211048126220703</v>
      </c>
      <c r="Q229">
        <v>57.463096618652301</v>
      </c>
      <c r="R229">
        <v>65</v>
      </c>
      <c r="S229">
        <v>64.131851196289105</v>
      </c>
      <c r="T229">
        <v>63.43</v>
      </c>
      <c r="U229">
        <v>73.5</v>
      </c>
      <c r="V229">
        <v>74.109436035156307</v>
      </c>
      <c r="W229">
        <v>77.169639587402301</v>
      </c>
    </row>
    <row r="230" spans="1:23" hidden="1">
      <c r="A230" t="s">
        <v>632</v>
      </c>
      <c r="B230" t="str">
        <f>IF(ISERROR(VLOOKUP(A230,'Country category'!$A$3:$A$50,1,FALSE)),"non-SSA","sub-Saharan Africa")</f>
        <v>non-SSA</v>
      </c>
      <c r="C230" t="s">
        <v>633</v>
      </c>
      <c r="D230" t="s">
        <v>223</v>
      </c>
      <c r="E230">
        <v>100</v>
      </c>
      <c r="F230">
        <v>100</v>
      </c>
      <c r="G230">
        <v>100</v>
      </c>
      <c r="H230">
        <v>100</v>
      </c>
      <c r="I230">
        <v>100</v>
      </c>
      <c r="J230">
        <v>99.997833251953097</v>
      </c>
      <c r="K230">
        <v>99.985298156738295</v>
      </c>
      <c r="L230">
        <v>99.953903198242202</v>
      </c>
      <c r="M230">
        <v>99.908981323242202</v>
      </c>
      <c r="N230">
        <v>100</v>
      </c>
      <c r="O230">
        <v>100</v>
      </c>
      <c r="P230">
        <v>100</v>
      </c>
      <c r="Q230">
        <v>100</v>
      </c>
      <c r="R230">
        <v>100</v>
      </c>
      <c r="S230">
        <v>100</v>
      </c>
      <c r="T230">
        <v>100</v>
      </c>
      <c r="U230">
        <v>100</v>
      </c>
      <c r="V230">
        <v>100</v>
      </c>
      <c r="W230">
        <v>100</v>
      </c>
    </row>
    <row r="231" spans="1:23">
      <c r="A231" t="s">
        <v>173</v>
      </c>
      <c r="B231" t="str">
        <f>IF(ISERROR(VLOOKUP(A231,'Country category'!$A$3:$A$50,1,FALSE)),"non-SSA","sub-Saharan Africa")</f>
        <v>sub-Saharan Africa</v>
      </c>
      <c r="C231" t="s">
        <v>634</v>
      </c>
      <c r="D231" t="s">
        <v>223</v>
      </c>
      <c r="E231">
        <v>94.379859924316406</v>
      </c>
      <c r="F231">
        <v>96.1</v>
      </c>
      <c r="G231">
        <v>95.060760498046903</v>
      </c>
      <c r="H231">
        <v>95.385833740234403</v>
      </c>
      <c r="I231">
        <v>95.699249267578097</v>
      </c>
      <c r="J231">
        <v>99</v>
      </c>
      <c r="K231">
        <v>96.304763793945298</v>
      </c>
      <c r="L231">
        <v>96.609176635742202</v>
      </c>
      <c r="M231">
        <v>96.923019409179702</v>
      </c>
      <c r="N231">
        <v>97</v>
      </c>
      <c r="O231">
        <v>98.079368591308594</v>
      </c>
      <c r="P231">
        <v>98.327209472656307</v>
      </c>
      <c r="Q231">
        <v>98</v>
      </c>
      <c r="R231">
        <v>100</v>
      </c>
      <c r="S231">
        <v>100</v>
      </c>
      <c r="T231">
        <v>100</v>
      </c>
      <c r="U231">
        <v>100</v>
      </c>
      <c r="V231">
        <v>100</v>
      </c>
      <c r="W231">
        <v>100</v>
      </c>
    </row>
    <row r="232" spans="1:23" hidden="1">
      <c r="A232" t="s">
        <v>635</v>
      </c>
      <c r="B232" t="str">
        <f>IF(ISERROR(VLOOKUP(A232,'Country category'!$A$3:$A$50,1,FALSE)),"non-SSA","sub-Saharan Africa")</f>
        <v>non-SSA</v>
      </c>
      <c r="C232" t="s">
        <v>636</v>
      </c>
      <c r="D232" t="s">
        <v>223</v>
      </c>
      <c r="F232">
        <v>86.6</v>
      </c>
      <c r="G232">
        <v>92.661651611328097</v>
      </c>
      <c r="H232">
        <v>92.402160644531307</v>
      </c>
      <c r="I232">
        <v>92.131004333496094</v>
      </c>
      <c r="J232">
        <v>99.505757400494204</v>
      </c>
      <c r="K232">
        <v>91.567375183105497</v>
      </c>
      <c r="L232">
        <v>91.287216186523395</v>
      </c>
      <c r="M232">
        <v>91.016487121582003</v>
      </c>
      <c r="N232">
        <v>92.7</v>
      </c>
      <c r="O232">
        <v>91.599182128906307</v>
      </c>
      <c r="P232">
        <v>90.842315673828097</v>
      </c>
      <c r="Q232">
        <v>90.138816833496094</v>
      </c>
      <c r="R232">
        <v>89.976257324218807</v>
      </c>
      <c r="S232">
        <v>89.829772949218807</v>
      </c>
      <c r="T232">
        <v>89.695343017578097</v>
      </c>
      <c r="U232">
        <v>89.568954467773395</v>
      </c>
      <c r="V232">
        <v>86</v>
      </c>
      <c r="W232">
        <v>89.324882507324205</v>
      </c>
    </row>
    <row r="233" spans="1:23" hidden="1">
      <c r="A233" t="s">
        <v>637</v>
      </c>
      <c r="B233" t="str">
        <f>IF(ISERROR(VLOOKUP(A233,'Country category'!$A$3:$A$50,1,FALSE)),"non-SSA","sub-Saharan Africa")</f>
        <v>non-SSA</v>
      </c>
      <c r="C233" t="s">
        <v>638</v>
      </c>
      <c r="D233" t="s">
        <v>223</v>
      </c>
      <c r="E233">
        <v>94.791564941406307</v>
      </c>
      <c r="F233">
        <v>95.136322021484403</v>
      </c>
      <c r="G233">
        <v>95.471603393554702</v>
      </c>
      <c r="H233">
        <v>95.796249389648395</v>
      </c>
      <c r="I233">
        <v>96.109237670898395</v>
      </c>
      <c r="J233">
        <v>96.4130859375</v>
      </c>
      <c r="K233">
        <v>96.713890075683594</v>
      </c>
      <c r="L233">
        <v>97.017875671386705</v>
      </c>
      <c r="M233">
        <v>100</v>
      </c>
      <c r="N233">
        <v>100</v>
      </c>
      <c r="O233">
        <v>100</v>
      </c>
      <c r="P233">
        <v>93.1</v>
      </c>
      <c r="Q233">
        <v>100</v>
      </c>
      <c r="R233">
        <v>100</v>
      </c>
      <c r="S233">
        <v>100</v>
      </c>
      <c r="T233">
        <v>100</v>
      </c>
      <c r="U233">
        <v>100</v>
      </c>
      <c r="V233">
        <v>100</v>
      </c>
      <c r="W233">
        <v>100</v>
      </c>
    </row>
    <row r="234" spans="1:23">
      <c r="A234" t="s">
        <v>144</v>
      </c>
      <c r="B234" t="str">
        <f>IF(ISERROR(VLOOKUP(A234,'Country category'!$A$3:$A$50,1,FALSE)),"non-SSA","sub-Saharan Africa")</f>
        <v>sub-Saharan Africa</v>
      </c>
      <c r="C234" t="s">
        <v>639</v>
      </c>
      <c r="D234" t="s">
        <v>223</v>
      </c>
      <c r="E234">
        <v>3.5588824748992902</v>
      </c>
      <c r="F234">
        <v>3.9233729839325</v>
      </c>
      <c r="G234">
        <v>4.2783989906311</v>
      </c>
      <c r="H234">
        <v>3.5</v>
      </c>
      <c r="I234">
        <v>4.9555072784423801</v>
      </c>
      <c r="J234">
        <v>5.2790975570678702</v>
      </c>
      <c r="K234">
        <v>5.5996370315551802</v>
      </c>
      <c r="L234">
        <v>5.92336130142212</v>
      </c>
      <c r="M234">
        <v>6.2565073966979998</v>
      </c>
      <c r="N234">
        <v>6.4</v>
      </c>
      <c r="O234">
        <v>8.98</v>
      </c>
      <c r="P234">
        <v>7.8592600822448704</v>
      </c>
      <c r="Q234">
        <v>8.1158475875854492</v>
      </c>
      <c r="R234">
        <v>8.4057731628418004</v>
      </c>
      <c r="S234">
        <v>7.7</v>
      </c>
      <c r="T234">
        <v>9.2409553527831996</v>
      </c>
      <c r="U234">
        <v>10.9</v>
      </c>
      <c r="V234">
        <v>10.1215171813965</v>
      </c>
      <c r="W234">
        <v>8.4</v>
      </c>
    </row>
    <row r="235" spans="1:23" hidden="1">
      <c r="A235" t="s">
        <v>640</v>
      </c>
      <c r="B235" t="str">
        <f>IF(ISERROR(VLOOKUP(A235,'Country category'!$A$3:$A$50,1,FALSE)),"non-SSA","sub-Saharan Africa")</f>
        <v>non-SSA</v>
      </c>
      <c r="C235" t="s">
        <v>641</v>
      </c>
      <c r="D235" t="s">
        <v>223</v>
      </c>
      <c r="E235">
        <v>93.073544965198408</v>
      </c>
      <c r="F235">
        <v>92.310469264627471</v>
      </c>
      <c r="G235">
        <v>92.548676242910616</v>
      </c>
      <c r="H235">
        <v>93.493777486227714</v>
      </c>
      <c r="I235">
        <v>93.132475302215113</v>
      </c>
      <c r="J235">
        <v>94.206696980011159</v>
      </c>
      <c r="K235">
        <v>94.282305470811409</v>
      </c>
      <c r="L235">
        <v>94.760135594288258</v>
      </c>
      <c r="M235">
        <v>95.473226181440182</v>
      </c>
      <c r="N235">
        <v>95.879132614441119</v>
      </c>
      <c r="O235">
        <v>96.513263454195254</v>
      </c>
      <c r="P235">
        <v>96.762066751933446</v>
      </c>
      <c r="Q235">
        <v>96.96396746862068</v>
      </c>
      <c r="R235">
        <v>97.105098866751632</v>
      </c>
      <c r="S235">
        <v>97.523907488888526</v>
      </c>
      <c r="T235">
        <v>97.624725881140066</v>
      </c>
      <c r="U235">
        <v>98.279028709606607</v>
      </c>
      <c r="V235">
        <v>98.365065428444964</v>
      </c>
      <c r="W235">
        <v>98.538226687082982</v>
      </c>
    </row>
    <row r="236" spans="1:23" hidden="1">
      <c r="A236" t="s">
        <v>642</v>
      </c>
      <c r="B236" t="str">
        <f>IF(ISERROR(VLOOKUP(A236,'Country category'!$A$3:$A$50,1,FALSE)),"non-SSA","sub-Saharan Africa")</f>
        <v>non-SSA</v>
      </c>
      <c r="C236" t="s">
        <v>643</v>
      </c>
      <c r="D236" t="s">
        <v>223</v>
      </c>
      <c r="E236">
        <v>99.890392567756109</v>
      </c>
      <c r="F236">
        <v>99.910198356325338</v>
      </c>
      <c r="G236">
        <v>99.93711671026044</v>
      </c>
      <c r="H236">
        <v>99.908041901491032</v>
      </c>
      <c r="I236">
        <v>99.884389899607555</v>
      </c>
      <c r="J236">
        <v>99.880678063013875</v>
      </c>
      <c r="K236">
        <v>99.898717542792156</v>
      </c>
      <c r="L236">
        <v>99.924143136800481</v>
      </c>
      <c r="M236">
        <v>99.934491309077089</v>
      </c>
      <c r="N236">
        <v>99.939363361246421</v>
      </c>
      <c r="O236">
        <v>99.926404019753207</v>
      </c>
      <c r="P236">
        <v>99.956492091030668</v>
      </c>
      <c r="Q236">
        <v>99.951247458156828</v>
      </c>
      <c r="R236">
        <v>99.964729861885999</v>
      </c>
      <c r="S236">
        <v>98.507079257911016</v>
      </c>
      <c r="T236">
        <v>99.939034442054023</v>
      </c>
      <c r="U236">
        <v>99.982866646562002</v>
      </c>
      <c r="V236">
        <v>99.983700039255012</v>
      </c>
      <c r="W236">
        <v>99.986663694845817</v>
      </c>
    </row>
    <row r="237" spans="1:23">
      <c r="A237" t="s">
        <v>180</v>
      </c>
      <c r="B237" t="str">
        <f>IF(ISERROR(VLOOKUP(A237,'Country category'!$A$3:$A$50,1,FALSE)),"non-SSA","sub-Saharan Africa")</f>
        <v>sub-Saharan Africa</v>
      </c>
      <c r="C237" t="s">
        <v>644</v>
      </c>
      <c r="D237" t="s">
        <v>223</v>
      </c>
      <c r="E237">
        <v>19.645774841308601</v>
      </c>
      <c r="F237">
        <v>21.4203186035156</v>
      </c>
      <c r="G237">
        <v>23.185396194458001</v>
      </c>
      <c r="H237">
        <v>24.939834594726602</v>
      </c>
      <c r="I237">
        <v>26.682611465454102</v>
      </c>
      <c r="J237">
        <v>27.9</v>
      </c>
      <c r="K237">
        <v>30.146846771240199</v>
      </c>
      <c r="L237">
        <v>31.880622863769499</v>
      </c>
      <c r="M237">
        <v>33.623821258544901</v>
      </c>
      <c r="N237">
        <v>30.791743684534801</v>
      </c>
      <c r="O237">
        <v>39.700000000000003</v>
      </c>
      <c r="P237">
        <v>38.970596313476598</v>
      </c>
      <c r="Q237">
        <v>40.8018798828125</v>
      </c>
      <c r="R237">
        <v>45.7</v>
      </c>
      <c r="S237">
        <v>44.741920471191399</v>
      </c>
      <c r="T237">
        <v>46.849998474121101</v>
      </c>
      <c r="U237">
        <v>48</v>
      </c>
      <c r="V237">
        <v>50</v>
      </c>
      <c r="W237">
        <v>52.441097259521499</v>
      </c>
    </row>
    <row r="238" spans="1:23" hidden="1">
      <c r="A238" t="s">
        <v>645</v>
      </c>
      <c r="B238" t="str">
        <f>IF(ISERROR(VLOOKUP(A238,'Country category'!$A$3:$A$50,1,FALSE)),"non-SSA","sub-Saharan Africa")</f>
        <v>non-SSA</v>
      </c>
      <c r="C238" t="s">
        <v>646</v>
      </c>
      <c r="D238" t="s">
        <v>223</v>
      </c>
      <c r="E238">
        <v>90.453430175781307</v>
      </c>
      <c r="F238">
        <v>91.108299255371094</v>
      </c>
      <c r="G238">
        <v>91.753707885742202</v>
      </c>
      <c r="H238">
        <v>92.388473510742202</v>
      </c>
      <c r="I238">
        <v>93.011573791503906</v>
      </c>
      <c r="J238">
        <v>99.146201481454</v>
      </c>
      <c r="K238">
        <v>94.236465454101605</v>
      </c>
      <c r="L238">
        <v>94.850563049316406</v>
      </c>
      <c r="M238">
        <v>98.96</v>
      </c>
      <c r="N238">
        <v>99.7</v>
      </c>
      <c r="O238">
        <v>99.359283447265597</v>
      </c>
      <c r="P238">
        <v>99.108623548922097</v>
      </c>
      <c r="Q238">
        <v>99.427062988281307</v>
      </c>
      <c r="R238">
        <v>99.483642578125</v>
      </c>
      <c r="S238">
        <v>99.6</v>
      </c>
      <c r="T238">
        <v>99.852127075195298</v>
      </c>
      <c r="U238">
        <v>99.9</v>
      </c>
      <c r="V238">
        <v>99.82</v>
      </c>
      <c r="W238">
        <v>99.9</v>
      </c>
    </row>
    <row r="239" spans="1:23" hidden="1">
      <c r="A239" t="s">
        <v>647</v>
      </c>
      <c r="B239" t="str">
        <f>IF(ISERROR(VLOOKUP(A239,'Country category'!$A$3:$A$50,1,FALSE)),"non-SSA","sub-Saharan Africa")</f>
        <v>non-SSA</v>
      </c>
      <c r="C239" t="s">
        <v>648</v>
      </c>
      <c r="D239" t="s">
        <v>223</v>
      </c>
      <c r="E239">
        <v>98.624534606933594</v>
      </c>
      <c r="F239">
        <v>99</v>
      </c>
      <c r="G239">
        <v>100</v>
      </c>
      <c r="H239">
        <v>98.682777404785199</v>
      </c>
      <c r="I239">
        <v>99.3</v>
      </c>
      <c r="J239">
        <v>98.668655395507798</v>
      </c>
      <c r="K239">
        <v>98.653968811035199</v>
      </c>
      <c r="L239">
        <v>98.642478942871094</v>
      </c>
      <c r="M239">
        <v>99</v>
      </c>
      <c r="N239">
        <v>98.653984069824205</v>
      </c>
      <c r="O239">
        <v>98.689460754394503</v>
      </c>
      <c r="P239">
        <v>99.1</v>
      </c>
      <c r="Q239">
        <v>98.837371826171903</v>
      </c>
      <c r="R239">
        <v>98.943473815917997</v>
      </c>
      <c r="S239">
        <v>98</v>
      </c>
      <c r="T239">
        <v>99.199882507324205</v>
      </c>
      <c r="U239">
        <v>99.3</v>
      </c>
      <c r="V239">
        <v>99.3</v>
      </c>
      <c r="W239">
        <v>99.635391235351605</v>
      </c>
    </row>
    <row r="240" spans="1:23" hidden="1">
      <c r="A240" t="s">
        <v>649</v>
      </c>
      <c r="B240" t="str">
        <f>IF(ISERROR(VLOOKUP(A240,'Country category'!$A$3:$A$50,1,FALSE)),"non-SSA","sub-Saharan Africa")</f>
        <v>non-SSA</v>
      </c>
      <c r="C240" t="s">
        <v>650</v>
      </c>
      <c r="D240" t="s">
        <v>223</v>
      </c>
      <c r="E240">
        <v>99.721427917480497</v>
      </c>
      <c r="F240">
        <v>99.7325439453125</v>
      </c>
      <c r="G240">
        <v>99.734191894531307</v>
      </c>
      <c r="H240">
        <v>99.725196838378906</v>
      </c>
      <c r="I240">
        <v>99.704544067382798</v>
      </c>
      <c r="J240">
        <v>99.8413328044427</v>
      </c>
      <c r="K240">
        <v>99.641921997070298</v>
      </c>
      <c r="L240">
        <v>99.612266540527301</v>
      </c>
      <c r="M240">
        <v>99.592041015625</v>
      </c>
      <c r="N240">
        <v>100</v>
      </c>
      <c r="O240">
        <v>99.8841552734375</v>
      </c>
      <c r="P240">
        <v>99.893905639648395</v>
      </c>
      <c r="Q240">
        <v>99.882362365722699</v>
      </c>
      <c r="R240">
        <v>99.930290222167997</v>
      </c>
      <c r="S240">
        <v>100</v>
      </c>
      <c r="T240">
        <v>99.994010925292997</v>
      </c>
      <c r="U240">
        <v>100</v>
      </c>
      <c r="V240">
        <v>100</v>
      </c>
      <c r="W240">
        <v>99.9</v>
      </c>
    </row>
    <row r="241" spans="1:23" hidden="1">
      <c r="A241" t="s">
        <v>651</v>
      </c>
      <c r="B241" t="str">
        <f>IF(ISERROR(VLOOKUP(A241,'Country category'!$A$3:$A$50,1,FALSE)),"non-SSA","sub-Saharan Africa")</f>
        <v>non-SSA</v>
      </c>
      <c r="C241" t="s">
        <v>652</v>
      </c>
      <c r="D241" t="s">
        <v>223</v>
      </c>
      <c r="E241">
        <v>92.194151579725443</v>
      </c>
      <c r="F241">
        <v>92.515301699141233</v>
      </c>
      <c r="G241">
        <v>92.61750352415423</v>
      </c>
      <c r="H241">
        <v>93.114006315591183</v>
      </c>
      <c r="I241">
        <v>93.452225375470491</v>
      </c>
      <c r="J241">
        <v>94.182387912498697</v>
      </c>
      <c r="K241">
        <v>94.461444113582417</v>
      </c>
      <c r="L241">
        <v>95.171164599727277</v>
      </c>
      <c r="M241">
        <v>95.35831359793815</v>
      </c>
      <c r="N241">
        <v>96.057267640214604</v>
      </c>
      <c r="O241">
        <v>96.125115652041075</v>
      </c>
      <c r="P241">
        <v>96.504735938240316</v>
      </c>
      <c r="Q241">
        <v>96.805109292343417</v>
      </c>
      <c r="R241">
        <v>96.980468292127796</v>
      </c>
      <c r="S241">
        <v>97.246611994508029</v>
      </c>
      <c r="T241">
        <v>97.446284711886094</v>
      </c>
      <c r="U241">
        <v>97.684990661684736</v>
      </c>
      <c r="V241">
        <v>97.747397803382256</v>
      </c>
      <c r="W241">
        <v>98.388446610094235</v>
      </c>
    </row>
    <row r="242" spans="1:23" hidden="1">
      <c r="A242" t="s">
        <v>653</v>
      </c>
      <c r="B242" t="str">
        <f>IF(ISERROR(VLOOKUP(A242,'Country category'!$A$3:$A$50,1,FALSE)),"non-SSA","sub-Saharan Africa")</f>
        <v>non-SSA</v>
      </c>
      <c r="C242" t="s">
        <v>654</v>
      </c>
      <c r="D242" t="s">
        <v>223</v>
      </c>
      <c r="E242">
        <v>25.6</v>
      </c>
      <c r="F242">
        <v>23.925289154052699</v>
      </c>
      <c r="G242">
        <v>27.7</v>
      </c>
      <c r="H242">
        <v>30.750410079956101</v>
      </c>
      <c r="I242">
        <v>34.145988464355497</v>
      </c>
      <c r="J242">
        <v>37.532432556152301</v>
      </c>
      <c r="K242">
        <v>36.6</v>
      </c>
      <c r="L242">
        <v>44.302406311035199</v>
      </c>
      <c r="M242">
        <v>47.698406219482401</v>
      </c>
      <c r="N242">
        <v>38</v>
      </c>
      <c r="O242">
        <v>54.543617248535199</v>
      </c>
      <c r="P242">
        <v>58.003589630127003</v>
      </c>
      <c r="Q242">
        <v>61.4876708984375</v>
      </c>
      <c r="R242">
        <v>73.47</v>
      </c>
      <c r="S242">
        <v>67.2815339423354</v>
      </c>
      <c r="T242">
        <v>76.5</v>
      </c>
      <c r="U242">
        <v>83.237548828125</v>
      </c>
      <c r="V242">
        <v>89.034103393554702</v>
      </c>
      <c r="W242">
        <v>94.716178894042997</v>
      </c>
    </row>
    <row r="243" spans="1:23" hidden="1">
      <c r="A243" t="s">
        <v>655</v>
      </c>
      <c r="B243" t="str">
        <f>IF(ISERROR(VLOOKUP(A243,'Country category'!$A$3:$A$50,1,FALSE)),"non-SSA","sub-Saharan Africa")</f>
        <v>non-SSA</v>
      </c>
      <c r="C243" t="s">
        <v>656</v>
      </c>
      <c r="D243" t="s">
        <v>223</v>
      </c>
      <c r="E243">
        <v>89.676830887754591</v>
      </c>
      <c r="F243">
        <v>89.820338160293559</v>
      </c>
      <c r="G243">
        <v>91.001986911113249</v>
      </c>
      <c r="H243">
        <v>91.036632337637528</v>
      </c>
      <c r="I243">
        <v>91.90922246800595</v>
      </c>
      <c r="J243">
        <v>94.890211744384516</v>
      </c>
      <c r="K243">
        <v>92.714507301088361</v>
      </c>
      <c r="L243">
        <v>93.963491486570732</v>
      </c>
      <c r="M243">
        <v>94.052370165065312</v>
      </c>
      <c r="N243">
        <v>95.050318691151972</v>
      </c>
      <c r="O243">
        <v>95.094014958656246</v>
      </c>
      <c r="P243">
        <v>94.582955968814488</v>
      </c>
      <c r="Q243">
        <v>96.549030367190952</v>
      </c>
      <c r="R243">
        <v>95.371024633152075</v>
      </c>
      <c r="S243">
        <v>95.90251564595566</v>
      </c>
      <c r="T243">
        <v>96.274380551725173</v>
      </c>
      <c r="U243">
        <v>97.267184520987087</v>
      </c>
      <c r="V243">
        <v>95.588866340246085</v>
      </c>
      <c r="W243">
        <v>96.715129702477839</v>
      </c>
    </row>
    <row r="244" spans="1:23" hidden="1">
      <c r="A244" t="s">
        <v>657</v>
      </c>
      <c r="B244" t="str">
        <f>IF(ISERROR(VLOOKUP(A244,'Country category'!$A$3:$A$50,1,FALSE)),"non-SSA","sub-Saharan Africa")</f>
        <v>non-SSA</v>
      </c>
      <c r="C244" t="s">
        <v>658</v>
      </c>
      <c r="D244" t="s">
        <v>223</v>
      </c>
      <c r="E244">
        <v>86.317001342773395</v>
      </c>
      <c r="F244">
        <v>87.049232482910199</v>
      </c>
      <c r="G244">
        <v>87.772003173828097</v>
      </c>
      <c r="H244">
        <v>88.484138488769503</v>
      </c>
      <c r="I244">
        <v>89.184608459472699</v>
      </c>
      <c r="J244">
        <v>92.3</v>
      </c>
      <c r="K244">
        <v>90.564224243164105</v>
      </c>
      <c r="L244">
        <v>91.255691528320298</v>
      </c>
      <c r="M244">
        <v>91.956588745117202</v>
      </c>
      <c r="N244">
        <v>92.673133850097699</v>
      </c>
      <c r="O244">
        <v>92.175456108245996</v>
      </c>
      <c r="P244">
        <v>92.8</v>
      </c>
      <c r="Q244">
        <v>94.965408325195298</v>
      </c>
      <c r="R244">
        <v>95.774475097656307</v>
      </c>
      <c r="S244">
        <v>100</v>
      </c>
      <c r="T244">
        <v>97.02</v>
      </c>
      <c r="U244">
        <v>98.331016540527301</v>
      </c>
      <c r="V244">
        <v>99.131301879882798</v>
      </c>
      <c r="W244">
        <v>98.4</v>
      </c>
    </row>
    <row r="245" spans="1:23" hidden="1">
      <c r="A245" t="s">
        <v>659</v>
      </c>
      <c r="B245" t="str">
        <f>IF(ISERROR(VLOOKUP(A245,'Country category'!$A$3:$A$50,1,FALSE)),"non-SSA","sub-Saharan Africa")</f>
        <v>non-SSA</v>
      </c>
      <c r="C245" t="s">
        <v>660</v>
      </c>
      <c r="D245" t="s">
        <v>223</v>
      </c>
      <c r="E245">
        <v>54.962036557410777</v>
      </c>
      <c r="F245">
        <v>60.672715727816659</v>
      </c>
      <c r="G245">
        <v>62.30056330547076</v>
      </c>
      <c r="H245">
        <v>62.532684582102</v>
      </c>
      <c r="I245">
        <v>64.417587550230706</v>
      </c>
      <c r="J245">
        <v>65.826152433408552</v>
      </c>
      <c r="K245">
        <v>67.269863792126088</v>
      </c>
      <c r="L245">
        <v>69.375096286234808</v>
      </c>
      <c r="M245">
        <v>72.320644790898427</v>
      </c>
      <c r="N245">
        <v>73.19362596465659</v>
      </c>
      <c r="O245">
        <v>67.056479168566554</v>
      </c>
      <c r="P245">
        <v>77.42161942876939</v>
      </c>
      <c r="Q245">
        <v>77.784919536883123</v>
      </c>
      <c r="R245">
        <v>80.547059238113292</v>
      </c>
      <c r="S245">
        <v>84.5863368595287</v>
      </c>
      <c r="T245">
        <v>86.540246576980635</v>
      </c>
      <c r="U245">
        <v>89.678978576489882</v>
      </c>
      <c r="V245">
        <v>92.361227289427234</v>
      </c>
      <c r="W245">
        <v>94.398729186775356</v>
      </c>
    </row>
    <row r="246" spans="1:23" hidden="1">
      <c r="A246" t="s">
        <v>661</v>
      </c>
      <c r="B246" t="str">
        <f>IF(ISERROR(VLOOKUP(A246,'Country category'!$A$3:$A$50,1,FALSE)),"non-SSA","sub-Saharan Africa")</f>
        <v>non-SSA</v>
      </c>
      <c r="C246" t="s">
        <v>662</v>
      </c>
      <c r="D246" t="s">
        <v>223</v>
      </c>
      <c r="E246">
        <v>28.119432361540799</v>
      </c>
      <c r="F246">
        <v>29.026868647052758</v>
      </c>
      <c r="G246">
        <v>31.19763417824133</v>
      </c>
      <c r="H246">
        <v>30.79998441899053</v>
      </c>
      <c r="I246">
        <v>29.410338646681769</v>
      </c>
      <c r="J246">
        <v>32.370640896129743</v>
      </c>
      <c r="K246">
        <v>34.173299569607302</v>
      </c>
      <c r="L246">
        <v>34.051115906023377</v>
      </c>
      <c r="M246">
        <v>33.274387387668078</v>
      </c>
      <c r="N246">
        <v>33.669392220891559</v>
      </c>
      <c r="O246">
        <v>35.449790221196729</v>
      </c>
      <c r="P246">
        <v>37.027459840363811</v>
      </c>
      <c r="Q246">
        <v>38.086306044636601</v>
      </c>
      <c r="R246">
        <v>37.948269191339797</v>
      </c>
      <c r="S246">
        <v>38.734158284604803</v>
      </c>
      <c r="T246">
        <v>43.451337692874688</v>
      </c>
      <c r="U246">
        <v>43.423884899464817</v>
      </c>
      <c r="V246">
        <v>45.835117080474092</v>
      </c>
      <c r="W246">
        <v>46.74968559371829</v>
      </c>
    </row>
    <row r="247" spans="1:23" hidden="1">
      <c r="A247" t="s">
        <v>663</v>
      </c>
      <c r="B247" t="str">
        <f>IF(ISERROR(VLOOKUP(A247,'Country category'!$A$3:$A$50,1,FALSE)),"non-SSA","sub-Saharan Africa")</f>
        <v>non-SSA</v>
      </c>
      <c r="C247" t="s">
        <v>664</v>
      </c>
      <c r="D247" t="s">
        <v>223</v>
      </c>
      <c r="E247">
        <v>96.638816833496094</v>
      </c>
      <c r="F247">
        <v>96.894187927246094</v>
      </c>
      <c r="G247">
        <v>97.140098571777301</v>
      </c>
      <c r="H247">
        <v>97.375358581542997</v>
      </c>
      <c r="I247">
        <v>97.598960876464801</v>
      </c>
      <c r="J247">
        <v>100</v>
      </c>
      <c r="K247">
        <v>100</v>
      </c>
      <c r="L247">
        <v>100</v>
      </c>
      <c r="M247">
        <v>99</v>
      </c>
      <c r="N247">
        <v>100</v>
      </c>
      <c r="O247">
        <v>100</v>
      </c>
      <c r="P247">
        <v>100</v>
      </c>
      <c r="Q247">
        <v>100</v>
      </c>
      <c r="R247">
        <v>100</v>
      </c>
      <c r="S247">
        <v>100</v>
      </c>
      <c r="T247">
        <v>100</v>
      </c>
      <c r="U247">
        <v>100</v>
      </c>
      <c r="V247">
        <v>100</v>
      </c>
      <c r="W247">
        <v>100</v>
      </c>
    </row>
    <row r="248" spans="1:23" hidden="1">
      <c r="A248" t="s">
        <v>665</v>
      </c>
      <c r="B248" t="str">
        <f>IF(ISERROR(VLOOKUP(A248,'Country category'!$A$3:$A$50,1,FALSE)),"non-SSA","sub-Saharan Africa")</f>
        <v>non-SSA</v>
      </c>
      <c r="C248" t="s">
        <v>666</v>
      </c>
      <c r="D248" t="s">
        <v>223</v>
      </c>
      <c r="E248">
        <v>97.3</v>
      </c>
      <c r="F248">
        <v>97.8</v>
      </c>
      <c r="G248">
        <v>98.4</v>
      </c>
      <c r="H248">
        <v>99</v>
      </c>
      <c r="I248">
        <v>99.3</v>
      </c>
      <c r="J248">
        <v>99.4</v>
      </c>
      <c r="K248">
        <v>99.4</v>
      </c>
      <c r="L248">
        <v>99.4</v>
      </c>
      <c r="M248">
        <v>99.5</v>
      </c>
      <c r="N248">
        <v>99.5</v>
      </c>
      <c r="O248">
        <v>99.5</v>
      </c>
      <c r="P248">
        <v>99.5</v>
      </c>
      <c r="Q248">
        <v>99.7</v>
      </c>
      <c r="R248">
        <v>99.8</v>
      </c>
      <c r="S248">
        <v>99.9</v>
      </c>
      <c r="T248">
        <v>100</v>
      </c>
      <c r="U248">
        <v>100</v>
      </c>
      <c r="V248">
        <v>99.8</v>
      </c>
      <c r="W248">
        <v>100</v>
      </c>
    </row>
    <row r="249" spans="1:23" hidden="1">
      <c r="A249" t="s">
        <v>667</v>
      </c>
      <c r="B249" t="str">
        <f>IF(ISERROR(VLOOKUP(A249,'Country category'!$A$3:$A$50,1,FALSE)),"non-SSA","sub-Saharan Africa")</f>
        <v>non-SSA</v>
      </c>
      <c r="C249" t="s">
        <v>668</v>
      </c>
      <c r="D249" t="s">
        <v>223</v>
      </c>
      <c r="N249">
        <v>100</v>
      </c>
      <c r="O249">
        <v>100</v>
      </c>
      <c r="P249">
        <v>100</v>
      </c>
      <c r="Q249">
        <v>100</v>
      </c>
      <c r="R249">
        <v>100</v>
      </c>
      <c r="S249">
        <v>100</v>
      </c>
      <c r="T249">
        <v>100</v>
      </c>
      <c r="U249">
        <v>100</v>
      </c>
      <c r="V249">
        <v>100</v>
      </c>
      <c r="W249">
        <v>100</v>
      </c>
    </row>
    <row r="250" spans="1:23" hidden="1">
      <c r="A250" t="s">
        <v>669</v>
      </c>
      <c r="B250" t="str">
        <f>IF(ISERROR(VLOOKUP(A250,'Country category'!$A$3:$A$50,1,FALSE)),"non-SSA","sub-Saharan Africa")</f>
        <v>non-SSA</v>
      </c>
      <c r="C250" t="s">
        <v>670</v>
      </c>
      <c r="D250" t="s">
        <v>223</v>
      </c>
      <c r="F250">
        <v>94.629783163265301</v>
      </c>
      <c r="G250">
        <v>95.114448547363295</v>
      </c>
      <c r="H250">
        <v>95.407852172851605</v>
      </c>
      <c r="I250">
        <v>95.689590454101605</v>
      </c>
      <c r="J250">
        <v>95.962188720703097</v>
      </c>
      <c r="K250">
        <v>96.7</v>
      </c>
      <c r="L250">
        <v>96.504478454589801</v>
      </c>
      <c r="M250">
        <v>96.786643981933594</v>
      </c>
      <c r="N250">
        <v>97.084457397460895</v>
      </c>
      <c r="O250">
        <v>97.404167175292997</v>
      </c>
      <c r="P250">
        <v>97.671777399204998</v>
      </c>
      <c r="Q250">
        <v>98.120544433593807</v>
      </c>
      <c r="R250">
        <v>98.510871887207003</v>
      </c>
      <c r="S250">
        <v>98.917282104492202</v>
      </c>
      <c r="T250">
        <v>99.335746765136705</v>
      </c>
      <c r="U250">
        <v>99.762252807617202</v>
      </c>
      <c r="V250">
        <v>99.8990478515625</v>
      </c>
      <c r="W250">
        <v>100</v>
      </c>
    </row>
    <row r="251" spans="1:23">
      <c r="A251" t="s">
        <v>179</v>
      </c>
      <c r="B251" t="str">
        <f>IF(ISERROR(VLOOKUP(A251,'Country category'!$A$3:$A$50,1,FALSE)),"non-SSA","sub-Saharan Africa")</f>
        <v>sub-Saharan Africa</v>
      </c>
      <c r="C251" t="s">
        <v>671</v>
      </c>
      <c r="D251" t="s">
        <v>223</v>
      </c>
      <c r="E251">
        <v>9.9964437484741193</v>
      </c>
      <c r="F251">
        <v>10.92848777771</v>
      </c>
      <c r="G251">
        <v>11.1</v>
      </c>
      <c r="H251">
        <v>11.4</v>
      </c>
      <c r="I251">
        <v>13.663281440734901</v>
      </c>
      <c r="J251">
        <v>14.554425239563001</v>
      </c>
      <c r="K251">
        <v>15.442517280578601</v>
      </c>
      <c r="L251">
        <v>11.5</v>
      </c>
      <c r="M251">
        <v>11.2</v>
      </c>
      <c r="N251">
        <v>14.8</v>
      </c>
      <c r="O251">
        <v>14.2</v>
      </c>
      <c r="P251">
        <v>15.3</v>
      </c>
      <c r="Q251">
        <v>16.399999999999999</v>
      </c>
      <c r="R251">
        <v>23.5</v>
      </c>
      <c r="S251">
        <v>26.342781066894499</v>
      </c>
      <c r="T251">
        <v>32.799999999999997</v>
      </c>
      <c r="U251">
        <v>32.418403625488303</v>
      </c>
      <c r="V251">
        <v>35.229450225830099</v>
      </c>
      <c r="W251">
        <v>37.700000000000003</v>
      </c>
    </row>
    <row r="252" spans="1:23">
      <c r="A252" t="s">
        <v>181</v>
      </c>
      <c r="B252" t="str">
        <f>IF(ISERROR(VLOOKUP(A252,'Country category'!$A$3:$A$50,1,FALSE)),"non-SSA","sub-Saharan Africa")</f>
        <v>sub-Saharan Africa</v>
      </c>
      <c r="C252" t="s">
        <v>672</v>
      </c>
      <c r="D252" t="s">
        <v>223</v>
      </c>
      <c r="E252">
        <v>8.6</v>
      </c>
      <c r="F252">
        <v>7.8</v>
      </c>
      <c r="G252">
        <v>10.6282033920288</v>
      </c>
      <c r="H252">
        <v>11.7116851806641</v>
      </c>
      <c r="I252">
        <v>8.9</v>
      </c>
      <c r="J252">
        <v>9</v>
      </c>
      <c r="K252">
        <v>14.905824661254901</v>
      </c>
      <c r="L252">
        <v>15.968645095825201</v>
      </c>
      <c r="M252">
        <v>10</v>
      </c>
      <c r="N252">
        <v>12.1</v>
      </c>
      <c r="O252">
        <v>14.6</v>
      </c>
      <c r="P252">
        <v>20.374794006347699</v>
      </c>
      <c r="Q252">
        <v>13.9</v>
      </c>
      <c r="R252">
        <v>20.399999999999999</v>
      </c>
      <c r="S252">
        <v>18.5</v>
      </c>
      <c r="T252">
        <v>26.7</v>
      </c>
      <c r="U252">
        <v>32.724559783935497</v>
      </c>
      <c r="V252">
        <v>42.7</v>
      </c>
      <c r="W252">
        <v>41.3</v>
      </c>
    </row>
    <row r="253" spans="1:23" hidden="1">
      <c r="A253" t="s">
        <v>673</v>
      </c>
      <c r="B253" t="str">
        <f>IF(ISERROR(VLOOKUP(A253,'Country category'!$A$3:$A$50,1,FALSE)),"non-SSA","sub-Saharan Africa")</f>
        <v>non-SSA</v>
      </c>
      <c r="C253" t="s">
        <v>674</v>
      </c>
      <c r="D253" t="s">
        <v>223</v>
      </c>
      <c r="E253">
        <v>100</v>
      </c>
      <c r="F253">
        <v>100</v>
      </c>
      <c r="G253">
        <v>100</v>
      </c>
      <c r="H253">
        <v>100</v>
      </c>
      <c r="I253">
        <v>99.885561701316007</v>
      </c>
      <c r="J253">
        <v>100</v>
      </c>
      <c r="K253">
        <v>99.8</v>
      </c>
      <c r="L253">
        <v>100</v>
      </c>
      <c r="M253">
        <v>100</v>
      </c>
      <c r="N253">
        <v>100</v>
      </c>
      <c r="O253">
        <v>100</v>
      </c>
      <c r="P253">
        <v>99.867491166077698</v>
      </c>
      <c r="Q253">
        <v>100</v>
      </c>
      <c r="R253">
        <v>100</v>
      </c>
      <c r="S253">
        <v>100</v>
      </c>
      <c r="T253">
        <v>100</v>
      </c>
      <c r="U253">
        <v>100</v>
      </c>
      <c r="V253">
        <v>100</v>
      </c>
      <c r="W253">
        <v>100</v>
      </c>
    </row>
    <row r="254" spans="1:23" hidden="1">
      <c r="A254" t="s">
        <v>675</v>
      </c>
      <c r="B254" t="str">
        <f>IF(ISERROR(VLOOKUP(A254,'Country category'!$A$3:$A$50,1,FALSE)),"non-SSA","sub-Saharan Africa")</f>
        <v>non-SSA</v>
      </c>
      <c r="C254" t="s">
        <v>676</v>
      </c>
      <c r="D254" t="s">
        <v>223</v>
      </c>
      <c r="E254">
        <v>95.909492038287013</v>
      </c>
      <c r="F254">
        <v>96.329571260301293</v>
      </c>
      <c r="G254">
        <v>96.584095330610822</v>
      </c>
      <c r="H254">
        <v>96.856852237304949</v>
      </c>
      <c r="I254">
        <v>97.123813274802117</v>
      </c>
      <c r="J254">
        <v>97.564104973799658</v>
      </c>
      <c r="K254">
        <v>97.630830927503027</v>
      </c>
      <c r="L254">
        <v>97.92372322480837</v>
      </c>
      <c r="M254">
        <v>98.23173612013376</v>
      </c>
      <c r="N254">
        <v>98.762940053384284</v>
      </c>
      <c r="O254">
        <v>98.842057959699574</v>
      </c>
      <c r="P254">
        <v>99.020803976068393</v>
      </c>
      <c r="Q254">
        <v>99.092394591020309</v>
      </c>
      <c r="R254">
        <v>99.132552152566447</v>
      </c>
      <c r="S254">
        <v>98.905583468004096</v>
      </c>
      <c r="T254">
        <v>99.189009254936877</v>
      </c>
      <c r="U254">
        <v>99.266540176535088</v>
      </c>
      <c r="V254">
        <v>99.239849748658827</v>
      </c>
      <c r="W254">
        <v>99.379889031342259</v>
      </c>
    </row>
    <row r="255" spans="1:23" hidden="1">
      <c r="A255" t="s">
        <v>677</v>
      </c>
      <c r="B255" t="str">
        <f>IF(ISERROR(VLOOKUP(A255,'Country category'!$A$3:$A$50,1,FALSE)),"non-SSA","sub-Saharan Africa")</f>
        <v>non-SSA</v>
      </c>
      <c r="C255" t="s">
        <v>678</v>
      </c>
      <c r="D255" t="s">
        <v>223</v>
      </c>
      <c r="E255">
        <v>97.700744628906307</v>
      </c>
      <c r="F255">
        <v>97.841712951660199</v>
      </c>
      <c r="G255">
        <v>97.973220825195298</v>
      </c>
      <c r="H255">
        <v>98.094093322753906</v>
      </c>
      <c r="I255">
        <v>98.203292846679702</v>
      </c>
      <c r="J255">
        <v>98.505426</v>
      </c>
      <c r="K255">
        <v>98.692635999999993</v>
      </c>
      <c r="L255">
        <v>98.784355000000005</v>
      </c>
      <c r="M255">
        <v>99.1</v>
      </c>
      <c r="N255">
        <v>99.3</v>
      </c>
      <c r="O255">
        <v>99.17</v>
      </c>
      <c r="P255">
        <v>99.6</v>
      </c>
      <c r="Q255">
        <v>99.611807999999996</v>
      </c>
      <c r="R255">
        <v>99.657084999999995</v>
      </c>
      <c r="S255">
        <v>99.709479999999999</v>
      </c>
      <c r="T255">
        <v>99.7</v>
      </c>
      <c r="U255">
        <v>99.8</v>
      </c>
      <c r="V255">
        <v>99.8</v>
      </c>
      <c r="W255">
        <v>99.9</v>
      </c>
    </row>
    <row r="256" spans="1:23" hidden="1">
      <c r="A256" t="s">
        <v>679</v>
      </c>
      <c r="B256" t="str">
        <f>IF(ISERROR(VLOOKUP(A256,'Country category'!$A$3:$A$50,1,FALSE)),"non-SSA","sub-Saharan Africa")</f>
        <v>non-SSA</v>
      </c>
      <c r="C256" t="s">
        <v>680</v>
      </c>
      <c r="D256" t="s">
        <v>223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100</v>
      </c>
      <c r="N256">
        <v>100</v>
      </c>
      <c r="O256">
        <v>100</v>
      </c>
      <c r="P256">
        <v>100</v>
      </c>
      <c r="Q256">
        <v>100</v>
      </c>
      <c r="R256">
        <v>100</v>
      </c>
      <c r="S256">
        <v>100</v>
      </c>
      <c r="T256">
        <v>100</v>
      </c>
      <c r="U256">
        <v>100</v>
      </c>
      <c r="V256">
        <v>100</v>
      </c>
      <c r="W256">
        <v>100</v>
      </c>
    </row>
    <row r="257" spans="1:23" hidden="1">
      <c r="A257" t="s">
        <v>681</v>
      </c>
      <c r="B257" t="str">
        <f>IF(ISERROR(VLOOKUP(A257,'Country category'!$A$3:$A$50,1,FALSE)),"non-SSA","sub-Saharan Africa")</f>
        <v>non-SSA</v>
      </c>
      <c r="C257" t="s">
        <v>682</v>
      </c>
      <c r="D257" t="s">
        <v>223</v>
      </c>
      <c r="E257">
        <v>99.624656677246094</v>
      </c>
      <c r="F257">
        <v>99.7</v>
      </c>
      <c r="G257">
        <v>99.702041625976605</v>
      </c>
      <c r="H257">
        <v>99.725364685058594</v>
      </c>
      <c r="I257">
        <v>99.737022399902301</v>
      </c>
      <c r="J257">
        <v>99.490096097274005</v>
      </c>
      <c r="K257">
        <v>99.739028930664105</v>
      </c>
      <c r="L257">
        <v>99.741683959960895</v>
      </c>
      <c r="M257">
        <v>99.753768920898395</v>
      </c>
      <c r="N257">
        <v>99.781509399414105</v>
      </c>
      <c r="O257">
        <v>99.831138610839801</v>
      </c>
      <c r="P257">
        <v>99.909332275390597</v>
      </c>
      <c r="Q257">
        <v>99.966247558593807</v>
      </c>
      <c r="R257">
        <v>99.994201660156307</v>
      </c>
      <c r="S257">
        <v>100</v>
      </c>
      <c r="T257">
        <v>100</v>
      </c>
      <c r="U257">
        <v>100</v>
      </c>
      <c r="V257">
        <v>100</v>
      </c>
      <c r="W257">
        <v>100</v>
      </c>
    </row>
    <row r="258" spans="1:23" hidden="1">
      <c r="A258" t="s">
        <v>683</v>
      </c>
      <c r="B258" t="str">
        <f>IF(ISERROR(VLOOKUP(A258,'Country category'!$A$3:$A$50,1,FALSE)),"non-SSA","sub-Saharan Africa")</f>
        <v>non-SSA</v>
      </c>
      <c r="C258" t="s">
        <v>684</v>
      </c>
      <c r="D258" t="s">
        <v>223</v>
      </c>
      <c r="E258">
        <v>82.41</v>
      </c>
      <c r="F258">
        <v>82.470474243164105</v>
      </c>
      <c r="G258">
        <v>83.771644592285199</v>
      </c>
      <c r="H258">
        <v>85.062179565429702</v>
      </c>
      <c r="I258">
        <v>86.341049194335895</v>
      </c>
      <c r="J258">
        <v>87.610786437988295</v>
      </c>
      <c r="K258">
        <v>88.79</v>
      </c>
      <c r="L258">
        <v>90.1473388671875</v>
      </c>
      <c r="M258">
        <v>91.426628112792997</v>
      </c>
      <c r="N258">
        <v>92.721580505371094</v>
      </c>
      <c r="O258">
        <v>94.038421630859403</v>
      </c>
      <c r="P258">
        <v>95.381683349609403</v>
      </c>
      <c r="Q258">
        <v>96.749061584472699</v>
      </c>
      <c r="R258">
        <v>98.136528015136705</v>
      </c>
      <c r="S258">
        <v>99.540069580078097</v>
      </c>
      <c r="T258">
        <v>99.7685546875</v>
      </c>
      <c r="U258">
        <v>99.971252441406307</v>
      </c>
      <c r="V258">
        <v>100</v>
      </c>
      <c r="W258">
        <v>100</v>
      </c>
    </row>
    <row r="259" spans="1:23" hidden="1">
      <c r="A259" t="s">
        <v>685</v>
      </c>
      <c r="B259" t="str">
        <f>IF(ISERROR(VLOOKUP(A259,'Country category'!$A$3:$A$50,1,FALSE)),"non-SSA","sub-Saharan Africa")</f>
        <v>non-SSA</v>
      </c>
      <c r="C259" t="s">
        <v>686</v>
      </c>
      <c r="D259" t="s">
        <v>223</v>
      </c>
      <c r="E259">
        <v>99.9</v>
      </c>
      <c r="F259">
        <v>99.8</v>
      </c>
      <c r="G259">
        <v>95.7</v>
      </c>
      <c r="H259">
        <v>99.1</v>
      </c>
      <c r="I259">
        <v>98.932701110839801</v>
      </c>
      <c r="J259">
        <v>99.3</v>
      </c>
      <c r="K259">
        <v>98.938621520996094</v>
      </c>
      <c r="L259">
        <v>98.9432373046875</v>
      </c>
      <c r="M259">
        <v>98.957275390625</v>
      </c>
      <c r="N259">
        <v>99.092674255371094</v>
      </c>
      <c r="O259">
        <v>98.84</v>
      </c>
      <c r="P259">
        <v>99.208267211914105</v>
      </c>
      <c r="Q259">
        <v>99.235809326171903</v>
      </c>
      <c r="R259">
        <v>100</v>
      </c>
      <c r="S259">
        <v>100</v>
      </c>
      <c r="T259">
        <v>99.4</v>
      </c>
      <c r="U259">
        <v>99.2</v>
      </c>
      <c r="V259">
        <v>99.908302307128906</v>
      </c>
      <c r="W259">
        <v>100</v>
      </c>
    </row>
    <row r="260" spans="1:23" hidden="1">
      <c r="A260" t="s">
        <v>687</v>
      </c>
      <c r="B260" t="str">
        <f>IF(ISERROR(VLOOKUP(A260,'Country category'!$A$3:$A$50,1,FALSE)),"non-SSA","sub-Saharan Africa")</f>
        <v>non-SSA</v>
      </c>
      <c r="C260" t="s">
        <v>688</v>
      </c>
      <c r="D260" t="s">
        <v>223</v>
      </c>
      <c r="E260">
        <v>96.890983581542997</v>
      </c>
      <c r="F260">
        <v>97.068595886230497</v>
      </c>
      <c r="G260">
        <v>97.236740112304702</v>
      </c>
      <c r="H260">
        <v>97.394248962402301</v>
      </c>
      <c r="I260">
        <v>97.540092468261705</v>
      </c>
      <c r="J260">
        <v>97.676803588867202</v>
      </c>
      <c r="K260">
        <v>97.810462951660199</v>
      </c>
      <c r="L260">
        <v>97.947303771972699</v>
      </c>
      <c r="M260">
        <v>98.093574523925795</v>
      </c>
      <c r="N260">
        <v>99.054405212402301</v>
      </c>
      <c r="O260">
        <v>99.173820495605497</v>
      </c>
      <c r="P260">
        <v>99.275329589843807</v>
      </c>
      <c r="Q260">
        <v>99.355545043945298</v>
      </c>
      <c r="R260">
        <v>99.469093322753906</v>
      </c>
      <c r="S260">
        <v>100</v>
      </c>
      <c r="T260">
        <v>100</v>
      </c>
      <c r="U260">
        <v>100</v>
      </c>
      <c r="V260">
        <v>100</v>
      </c>
      <c r="W260">
        <v>100</v>
      </c>
    </row>
    <row r="261" spans="1:23" hidden="1">
      <c r="A261" t="s">
        <v>689</v>
      </c>
      <c r="B261" t="str">
        <f>IF(ISERROR(VLOOKUP(A261,'Country category'!$A$3:$A$50,1,FALSE)),"non-SSA","sub-Saharan Africa")</f>
        <v>non-SSA</v>
      </c>
      <c r="C261" t="s">
        <v>690</v>
      </c>
      <c r="D261" t="s">
        <v>223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100</v>
      </c>
      <c r="N261">
        <v>100</v>
      </c>
      <c r="O261">
        <v>100</v>
      </c>
      <c r="P261">
        <v>100</v>
      </c>
      <c r="Q261">
        <v>100</v>
      </c>
      <c r="R261">
        <v>100</v>
      </c>
      <c r="S261">
        <v>100</v>
      </c>
      <c r="T261">
        <v>100</v>
      </c>
      <c r="U261">
        <v>100</v>
      </c>
      <c r="V261">
        <v>100</v>
      </c>
      <c r="W261">
        <v>100</v>
      </c>
    </row>
    <row r="262" spans="1:23" hidden="1">
      <c r="A262" t="s">
        <v>691</v>
      </c>
      <c r="B262" t="str">
        <f>IF(ISERROR(VLOOKUP(A262,'Country category'!$A$3:$A$50,1,FALSE)),"non-SSA","sub-Saharan Africa")</f>
        <v>non-SSA</v>
      </c>
      <c r="C262" t="s">
        <v>692</v>
      </c>
      <c r="D262" t="s">
        <v>223</v>
      </c>
      <c r="E262">
        <v>88.612373352050795</v>
      </c>
      <c r="F262">
        <v>89.1</v>
      </c>
      <c r="G262">
        <v>90.197151184082003</v>
      </c>
      <c r="H262">
        <v>90.974174499511705</v>
      </c>
      <c r="I262">
        <v>96.1</v>
      </c>
      <c r="J262">
        <v>96</v>
      </c>
      <c r="K262">
        <v>93.248916625976605</v>
      </c>
      <c r="L262">
        <v>94.005279541015597</v>
      </c>
      <c r="M262">
        <v>96.1</v>
      </c>
      <c r="N262">
        <v>97.43</v>
      </c>
      <c r="O262">
        <v>99</v>
      </c>
      <c r="P262">
        <v>97.89</v>
      </c>
      <c r="Q262">
        <v>98.536033630371094</v>
      </c>
      <c r="R262">
        <v>99.2</v>
      </c>
      <c r="S262">
        <v>99.803405761718807</v>
      </c>
      <c r="T262">
        <v>99.2</v>
      </c>
      <c r="U262">
        <v>100</v>
      </c>
      <c r="V262">
        <v>100</v>
      </c>
      <c r="W262">
        <v>99.4</v>
      </c>
    </row>
    <row r="263" spans="1:23" hidden="1">
      <c r="A263" t="s">
        <v>693</v>
      </c>
      <c r="B263" t="str">
        <f>IF(ISERROR(VLOOKUP(A263,'Country category'!$A$3:$A$50,1,FALSE)),"non-SSA","sub-Saharan Africa")</f>
        <v>non-SSA</v>
      </c>
      <c r="C263" t="s">
        <v>694</v>
      </c>
      <c r="D263" t="s">
        <v>223</v>
      </c>
      <c r="E263">
        <v>23.979124069213899</v>
      </c>
      <c r="F263">
        <v>25.796184539794901</v>
      </c>
      <c r="G263">
        <v>27.603782653808601</v>
      </c>
      <c r="H263">
        <v>29.4007377624512</v>
      </c>
      <c r="I263">
        <v>31.186031341552699</v>
      </c>
      <c r="J263">
        <v>26.44</v>
      </c>
      <c r="K263">
        <v>33.624620060790299</v>
      </c>
      <c r="L263">
        <v>36.5115966796875</v>
      </c>
      <c r="M263">
        <v>33.291115192198099</v>
      </c>
      <c r="N263">
        <v>44.1</v>
      </c>
      <c r="O263">
        <v>41.921955108642599</v>
      </c>
      <c r="P263">
        <v>43.771640777587898</v>
      </c>
      <c r="Q263">
        <v>31.7</v>
      </c>
      <c r="R263">
        <v>49.077171325683601</v>
      </c>
      <c r="S263">
        <v>52.294124603271499</v>
      </c>
      <c r="T263">
        <v>57.82</v>
      </c>
      <c r="U263">
        <v>62.8</v>
      </c>
      <c r="V263">
        <v>61.772453308105497</v>
      </c>
      <c r="W263">
        <v>64.666236877441406</v>
      </c>
    </row>
    <row r="264" spans="1:23" hidden="1">
      <c r="A264" t="s">
        <v>695</v>
      </c>
      <c r="B264" t="str">
        <f>IF(ISERROR(VLOOKUP(A264,'Country category'!$A$3:$A$50,1,FALSE)),"non-SSA","sub-Saharan Africa")</f>
        <v>non-SSA</v>
      </c>
      <c r="C264" t="s">
        <v>696</v>
      </c>
      <c r="D264" t="s">
        <v>223</v>
      </c>
      <c r="E264">
        <v>78.221628939541503</v>
      </c>
      <c r="F264">
        <v>79.397508790482192</v>
      </c>
      <c r="G264">
        <v>80.00867813203719</v>
      </c>
      <c r="H264">
        <v>80.160438064766808</v>
      </c>
      <c r="I264">
        <v>80.161373830438322</v>
      </c>
      <c r="J264">
        <v>81.251030689207681</v>
      </c>
      <c r="K264">
        <v>82.204644886193847</v>
      </c>
      <c r="L264">
        <v>82.284267674243097</v>
      </c>
      <c r="M264">
        <v>82.765005035528034</v>
      </c>
      <c r="N264">
        <v>83.29991759687536</v>
      </c>
      <c r="O264">
        <v>82.11498289153414</v>
      </c>
      <c r="P264">
        <v>84.745819412054061</v>
      </c>
      <c r="Q264">
        <v>85.031064773846055</v>
      </c>
      <c r="R264">
        <v>85.552846663483535</v>
      </c>
      <c r="S264">
        <v>86.579333489284707</v>
      </c>
      <c r="T264">
        <v>87.729517467731796</v>
      </c>
      <c r="U264">
        <v>88.61689526147407</v>
      </c>
      <c r="V264">
        <v>89.432945729647955</v>
      </c>
      <c r="W264">
        <v>90.097010896809607</v>
      </c>
    </row>
    <row r="265" spans="1:23" hidden="1">
      <c r="A265" t="s">
        <v>697</v>
      </c>
      <c r="B265" t="str">
        <f>IF(ISERROR(VLOOKUP(A265,'Country category'!$A$3:$A$50,1,FALSE)),"non-SSA","sub-Saharan Africa")</f>
        <v>non-SSA</v>
      </c>
      <c r="C265" t="s">
        <v>698</v>
      </c>
      <c r="D265" t="s">
        <v>223</v>
      </c>
      <c r="E265">
        <v>88.591720581054702</v>
      </c>
      <c r="F265">
        <v>89.336372375488295</v>
      </c>
      <c r="G265">
        <v>90.071563720703097</v>
      </c>
      <c r="H265">
        <v>90.796112060546903</v>
      </c>
      <c r="I265">
        <v>91.508995056152301</v>
      </c>
      <c r="J265">
        <v>96.371729727459794</v>
      </c>
      <c r="K265">
        <v>92.9134521484375</v>
      </c>
      <c r="L265">
        <v>98.1</v>
      </c>
      <c r="M265">
        <v>97.9</v>
      </c>
      <c r="N265">
        <v>96.378135681152301</v>
      </c>
      <c r="O265">
        <v>96.668574699484793</v>
      </c>
      <c r="P265">
        <v>96.826843261718807</v>
      </c>
      <c r="Q265">
        <v>97.389144897460895</v>
      </c>
      <c r="R265">
        <v>97.9</v>
      </c>
      <c r="S265">
        <v>99.048187255859403</v>
      </c>
      <c r="T265">
        <v>99.897796630859403</v>
      </c>
      <c r="U265">
        <v>96.8</v>
      </c>
      <c r="V265">
        <v>99.993614196777301</v>
      </c>
      <c r="W265">
        <v>99.2</v>
      </c>
    </row>
    <row r="266" spans="1:23" hidden="1">
      <c r="A266" t="s">
        <v>699</v>
      </c>
      <c r="B266" t="str">
        <f>IF(ISERROR(VLOOKUP(A266,'Country category'!$A$3:$A$50,1,FALSE)),"non-SSA","sub-Saharan Africa")</f>
        <v>non-SSA</v>
      </c>
      <c r="C266" t="s">
        <v>700</v>
      </c>
      <c r="D266" t="s">
        <v>223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100</v>
      </c>
      <c r="N266">
        <v>99</v>
      </c>
      <c r="O266">
        <v>100</v>
      </c>
      <c r="P266">
        <v>99.75</v>
      </c>
      <c r="Q266">
        <v>99.75</v>
      </c>
      <c r="R266">
        <v>99.68</v>
      </c>
      <c r="S266">
        <v>99.86</v>
      </c>
      <c r="T266">
        <v>99.8</v>
      </c>
      <c r="U266">
        <v>99.8</v>
      </c>
      <c r="V266">
        <v>100</v>
      </c>
      <c r="W266">
        <v>100</v>
      </c>
    </row>
    <row r="267" spans="1:23" hidden="1">
      <c r="A267" t="s">
        <v>701</v>
      </c>
      <c r="B267" t="str">
        <f>IF(ISERROR(VLOOKUP(A267,'Country category'!$A$3:$A$50,1,FALSE)),"non-SSA","sub-Saharan Africa")</f>
        <v>non-SSA</v>
      </c>
      <c r="C267" t="s">
        <v>702</v>
      </c>
      <c r="D267" t="s">
        <v>223</v>
      </c>
      <c r="E267">
        <v>50.360641479492202</v>
      </c>
      <c r="F267">
        <v>51.532642364502003</v>
      </c>
      <c r="G267">
        <v>52.695182800292997</v>
      </c>
      <c r="H267">
        <v>49.59</v>
      </c>
      <c r="I267">
        <v>54.987312316894503</v>
      </c>
      <c r="J267">
        <v>55.8003346346905</v>
      </c>
      <c r="K267">
        <v>57.246467590332003</v>
      </c>
      <c r="L267">
        <v>58.3777046203613</v>
      </c>
      <c r="M267">
        <v>59.518360137939503</v>
      </c>
      <c r="N267">
        <v>60.674674987792997</v>
      </c>
      <c r="O267">
        <v>61.8852729797363</v>
      </c>
      <c r="P267">
        <v>52.41</v>
      </c>
      <c r="Q267">
        <v>75.599999999999994</v>
      </c>
      <c r="R267">
        <v>66.099999999999994</v>
      </c>
      <c r="S267">
        <v>67.396667480468807</v>
      </c>
      <c r="T267">
        <v>68.918708801269503</v>
      </c>
      <c r="U267">
        <v>79.2</v>
      </c>
      <c r="V267">
        <v>62</v>
      </c>
      <c r="W267">
        <v>72.751701354980497</v>
      </c>
    </row>
    <row r="268" spans="1:23">
      <c r="A268" t="s">
        <v>176</v>
      </c>
      <c r="B268" t="str">
        <f>IF(ISERROR(VLOOKUP(A268,'Country category'!$A$3:$A$50,1,FALSE)),"non-SSA","sub-Saharan Africa")</f>
        <v>sub-Saharan Africa</v>
      </c>
      <c r="C268" t="s">
        <v>703</v>
      </c>
      <c r="D268" t="s">
        <v>223</v>
      </c>
      <c r="E268">
        <v>70.2</v>
      </c>
      <c r="F268">
        <v>76.7</v>
      </c>
      <c r="G268">
        <v>78.8</v>
      </c>
      <c r="H268">
        <v>80.900000000000006</v>
      </c>
      <c r="I268">
        <v>80.8</v>
      </c>
      <c r="J268">
        <v>80.7</v>
      </c>
      <c r="K268">
        <v>82</v>
      </c>
      <c r="L268">
        <v>81.900000000000006</v>
      </c>
      <c r="M268">
        <v>82.6</v>
      </c>
      <c r="N268">
        <v>82.9</v>
      </c>
      <c r="O268">
        <v>83.6</v>
      </c>
      <c r="P268">
        <v>85.3</v>
      </c>
      <c r="Q268">
        <v>85.2</v>
      </c>
      <c r="R268">
        <v>86</v>
      </c>
      <c r="S268">
        <v>85.3</v>
      </c>
      <c r="T268">
        <v>84.2</v>
      </c>
      <c r="U268">
        <v>84.4</v>
      </c>
      <c r="V268">
        <v>84.7</v>
      </c>
      <c r="W268">
        <v>85</v>
      </c>
    </row>
    <row r="269" spans="1:23">
      <c r="A269" t="s">
        <v>182</v>
      </c>
      <c r="B269" t="str">
        <f>IF(ISERROR(VLOOKUP(A269,'Country category'!$A$3:$A$50,1,FALSE)),"non-SSA","sub-Saharan Africa")</f>
        <v>sub-Saharan Africa</v>
      </c>
      <c r="C269" t="s">
        <v>704</v>
      </c>
      <c r="D269" t="s">
        <v>223</v>
      </c>
      <c r="E269">
        <v>19.944206237793001</v>
      </c>
      <c r="F269">
        <v>17.399999999999999</v>
      </c>
      <c r="G269">
        <v>18.5</v>
      </c>
      <c r="H269">
        <v>20.3</v>
      </c>
      <c r="I269">
        <v>22.6434135437012</v>
      </c>
      <c r="J269">
        <v>23.292650222778299</v>
      </c>
      <c r="K269">
        <v>18.5</v>
      </c>
      <c r="L269">
        <v>24.5882053375244</v>
      </c>
      <c r="M269">
        <v>25.246997833251999</v>
      </c>
      <c r="N269">
        <v>22</v>
      </c>
      <c r="O269">
        <v>26.617790222168001</v>
      </c>
      <c r="P269">
        <v>27.340553283691399</v>
      </c>
      <c r="Q269">
        <v>28.087427139282202</v>
      </c>
      <c r="R269">
        <v>27.9</v>
      </c>
      <c r="S269">
        <v>31.1</v>
      </c>
      <c r="T269">
        <v>35.173164367675803</v>
      </c>
      <c r="U269">
        <v>40.299999999999997</v>
      </c>
      <c r="V269">
        <v>39.822303771972699</v>
      </c>
      <c r="W269">
        <v>43</v>
      </c>
    </row>
    <row r="270" spans="1:23">
      <c r="A270" t="s">
        <v>183</v>
      </c>
      <c r="B270" t="str">
        <f>IF(ISERROR(VLOOKUP(A270,'Country category'!$A$3:$A$50,1,FALSE)),"non-SSA","sub-Saharan Africa")</f>
        <v>sub-Saharan Africa</v>
      </c>
      <c r="C270" t="s">
        <v>705</v>
      </c>
      <c r="D270" t="s">
        <v>223</v>
      </c>
      <c r="E270">
        <v>34.2140502929688</v>
      </c>
      <c r="F270">
        <v>34.200000000000003</v>
      </c>
      <c r="G270">
        <v>34.914707183837898</v>
      </c>
      <c r="H270">
        <v>35.249660491943402</v>
      </c>
      <c r="I270">
        <v>35.572952270507798</v>
      </c>
      <c r="J270">
        <v>37.200000000000003</v>
      </c>
      <c r="K270">
        <v>36.198219299316399</v>
      </c>
      <c r="L270">
        <v>36.5125122070313</v>
      </c>
      <c r="M270">
        <v>43.369081872874702</v>
      </c>
      <c r="N270">
        <v>40.458183288574197</v>
      </c>
      <c r="O270">
        <v>36.9</v>
      </c>
      <c r="P270">
        <v>44</v>
      </c>
      <c r="Q270">
        <v>38.336353302002003</v>
      </c>
      <c r="R270">
        <v>32.299999999999997</v>
      </c>
      <c r="S270">
        <v>33.700000000000003</v>
      </c>
      <c r="T270">
        <v>39.676227569580099</v>
      </c>
      <c r="U270">
        <v>40.144283294677699</v>
      </c>
      <c r="V270">
        <v>40.616359710693402</v>
      </c>
      <c r="W270">
        <v>41.089107513427699</v>
      </c>
    </row>
  </sheetData>
  <autoFilter ref="A1:X270" xr:uid="{00000000-0009-0000-0000-000002000000}">
    <filterColumn colId="1">
      <filters>
        <filter val="sub-Saharan Africa"/>
      </filters>
    </filterColumn>
  </autoFilter>
  <phoneticPr fontId="8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S49"/>
  <sheetViews>
    <sheetView topLeftCell="A36" workbookViewId="0">
      <selection activeCell="L39" sqref="L39"/>
    </sheetView>
  </sheetViews>
  <sheetFormatPr baseColWidth="10" defaultRowHeight="18"/>
  <sheetData>
    <row r="1" spans="1:19">
      <c r="A1" t="s">
        <v>185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</row>
    <row r="2" spans="1:19">
      <c r="A2" t="s">
        <v>136</v>
      </c>
      <c r="B2">
        <v>26.383869171142599</v>
      </c>
      <c r="C2">
        <v>27.465635299682599</v>
      </c>
      <c r="D2">
        <v>28.536760330200199</v>
      </c>
      <c r="E2">
        <v>29.5962238311768</v>
      </c>
      <c r="F2">
        <v>30.6465549468994</v>
      </c>
      <c r="G2">
        <v>37.5</v>
      </c>
      <c r="H2">
        <v>38.49</v>
      </c>
      <c r="I2">
        <v>33.804183959960902</v>
      </c>
      <c r="J2">
        <v>34.879726409912102</v>
      </c>
      <c r="K2">
        <v>34.6</v>
      </c>
      <c r="L2">
        <v>37.101024627685497</v>
      </c>
      <c r="M2">
        <v>38.248992919921903</v>
      </c>
      <c r="N2">
        <v>32</v>
      </c>
      <c r="O2">
        <v>42</v>
      </c>
      <c r="P2">
        <v>41.797378540039098</v>
      </c>
      <c r="Q2">
        <v>43.001609802246101</v>
      </c>
      <c r="R2">
        <v>45.29</v>
      </c>
      <c r="S2">
        <v>45.670314788818402</v>
      </c>
    </row>
    <row r="3" spans="1:19">
      <c r="A3" t="s">
        <v>140</v>
      </c>
      <c r="B3">
        <v>3.1546571254730198</v>
      </c>
      <c r="C3">
        <v>3.4985325336456299</v>
      </c>
      <c r="D3">
        <v>3.8317673206329301</v>
      </c>
      <c r="E3">
        <v>3.2073170731707301</v>
      </c>
      <c r="F3">
        <v>2.66</v>
      </c>
      <c r="G3">
        <v>4.77516794204712</v>
      </c>
      <c r="H3">
        <v>4.8</v>
      </c>
      <c r="I3">
        <v>5.4097371101379403</v>
      </c>
      <c r="J3">
        <v>5.3</v>
      </c>
      <c r="K3">
        <v>6.1069364547729501</v>
      </c>
      <c r="L3">
        <v>6.5</v>
      </c>
      <c r="M3">
        <v>6.9</v>
      </c>
      <c r="N3">
        <v>7</v>
      </c>
      <c r="O3">
        <v>8.4030895233154297</v>
      </c>
      <c r="P3">
        <v>9.2517995834350604</v>
      </c>
      <c r="Q3">
        <v>9.3000000000000007</v>
      </c>
      <c r="R3">
        <v>10.598614692688001</v>
      </c>
      <c r="S3">
        <v>11.0647974014282</v>
      </c>
    </row>
    <row r="4" spans="1:19">
      <c r="A4" t="s">
        <v>137</v>
      </c>
      <c r="B4">
        <v>23.4730834960938</v>
      </c>
      <c r="C4">
        <v>24.426071166992202</v>
      </c>
      <c r="D4">
        <v>25.3684177398682</v>
      </c>
      <c r="E4">
        <v>26.299100875854499</v>
      </c>
      <c r="F4">
        <v>27.9</v>
      </c>
      <c r="G4">
        <v>28.139152526855501</v>
      </c>
      <c r="H4">
        <v>29.060838699340799</v>
      </c>
      <c r="I4">
        <v>29.991945266723601</v>
      </c>
      <c r="J4">
        <v>34.200000000000003</v>
      </c>
      <c r="K4">
        <v>36.9</v>
      </c>
      <c r="L4">
        <v>38.4</v>
      </c>
      <c r="M4">
        <v>34.65625</v>
      </c>
      <c r="N4">
        <v>34.1</v>
      </c>
      <c r="O4">
        <v>29.62</v>
      </c>
      <c r="P4">
        <v>37.083686828613303</v>
      </c>
      <c r="Q4">
        <v>34.5</v>
      </c>
      <c r="R4">
        <v>39.238601684570298</v>
      </c>
      <c r="S4">
        <v>40.318740844726598</v>
      </c>
    </row>
    <row r="5" spans="1:19">
      <c r="A5" t="s">
        <v>139</v>
      </c>
      <c r="B5">
        <v>10.008074760436999</v>
      </c>
      <c r="C5">
        <v>11.4</v>
      </c>
      <c r="D5">
        <v>10.9063987731934</v>
      </c>
      <c r="E5">
        <v>11.3385782241821</v>
      </c>
      <c r="F5">
        <v>11.761624336242701</v>
      </c>
      <c r="G5">
        <v>12.181619644165</v>
      </c>
      <c r="H5">
        <v>12.6048011779785</v>
      </c>
      <c r="I5">
        <v>12.63</v>
      </c>
      <c r="J5">
        <v>13.1</v>
      </c>
      <c r="K5">
        <v>14.8994045257568</v>
      </c>
      <c r="L5">
        <v>15.162938117981</v>
      </c>
      <c r="M5">
        <v>15.405174255371101</v>
      </c>
      <c r="N5">
        <v>19.2</v>
      </c>
      <c r="O5">
        <v>16.070703506469702</v>
      </c>
      <c r="P5">
        <v>16.639612197876001</v>
      </c>
      <c r="Q5">
        <v>17.216556549072301</v>
      </c>
      <c r="R5">
        <v>14.4</v>
      </c>
      <c r="S5">
        <v>18.379152297973601</v>
      </c>
    </row>
    <row r="6" spans="1:19">
      <c r="A6" t="s">
        <v>138</v>
      </c>
      <c r="B6">
        <v>31.6886501312256</v>
      </c>
      <c r="C6">
        <v>33.883258819580099</v>
      </c>
      <c r="D6">
        <v>36.067230224609403</v>
      </c>
      <c r="E6">
        <v>38.239536285400398</v>
      </c>
      <c r="F6">
        <v>40.4027099609375</v>
      </c>
      <c r="G6">
        <v>42.562831878662102</v>
      </c>
      <c r="H6">
        <v>44.5</v>
      </c>
      <c r="I6">
        <v>43.36</v>
      </c>
      <c r="J6">
        <v>51.781070709228501</v>
      </c>
      <c r="K6">
        <v>53.24</v>
      </c>
      <c r="L6">
        <v>55.874313354492202</v>
      </c>
      <c r="M6">
        <v>57.8906860351563</v>
      </c>
      <c r="N6">
        <v>59.940395355224602</v>
      </c>
      <c r="O6">
        <v>62.13</v>
      </c>
      <c r="P6">
        <v>64.295150756835895</v>
      </c>
      <c r="Q6">
        <v>67.400000000000006</v>
      </c>
      <c r="R6">
        <v>68.358657836914105</v>
      </c>
      <c r="S6">
        <v>70.183181762695298</v>
      </c>
    </row>
    <row r="7" spans="1:19">
      <c r="A7" t="s">
        <v>143</v>
      </c>
      <c r="B7">
        <v>6.2265992164611799</v>
      </c>
      <c r="C7">
        <v>6.6821727752685502</v>
      </c>
      <c r="D7">
        <v>7.1271052360534703</v>
      </c>
      <c r="E7">
        <v>7.5603747367858896</v>
      </c>
      <c r="F7">
        <v>7.8051693252580403</v>
      </c>
      <c r="G7">
        <v>8.4055986404418892</v>
      </c>
      <c r="H7">
        <v>7.48</v>
      </c>
      <c r="I7">
        <v>9.2635631561279297</v>
      </c>
      <c r="J7">
        <v>9.8000000000000007</v>
      </c>
      <c r="K7">
        <v>10.3107233047485</v>
      </c>
      <c r="L7">
        <v>10.8942823410034</v>
      </c>
      <c r="M7">
        <v>11.45654296875</v>
      </c>
      <c r="N7">
        <v>12.052141189575201</v>
      </c>
      <c r="O7">
        <v>12.7457284927368</v>
      </c>
      <c r="P7">
        <v>13.498670578002899</v>
      </c>
      <c r="Q7">
        <v>14.169054031372101</v>
      </c>
      <c r="R7">
        <v>14.6539525985718</v>
      </c>
      <c r="S7">
        <v>14.3</v>
      </c>
    </row>
    <row r="8" spans="1:19">
      <c r="A8" t="s">
        <v>298</v>
      </c>
      <c r="B8">
        <v>51.4</v>
      </c>
      <c r="C8">
        <v>51.623306274414098</v>
      </c>
      <c r="D8">
        <v>52.586502075195298</v>
      </c>
      <c r="E8">
        <v>58.9</v>
      </c>
      <c r="F8">
        <v>60.171052631578902</v>
      </c>
      <c r="G8">
        <v>55.4197807312012</v>
      </c>
      <c r="H8">
        <v>60.3</v>
      </c>
      <c r="I8">
        <v>57.314273834228501</v>
      </c>
      <c r="J8">
        <v>58.281887054443402</v>
      </c>
      <c r="K8">
        <v>55.8</v>
      </c>
      <c r="L8">
        <v>55.8</v>
      </c>
      <c r="M8">
        <v>61.327358245849602</v>
      </c>
      <c r="N8">
        <v>61.9</v>
      </c>
      <c r="O8">
        <v>62.6</v>
      </c>
      <c r="P8">
        <v>64.3</v>
      </c>
      <c r="Q8">
        <v>65.599999999999994</v>
      </c>
      <c r="R8">
        <v>67.172370910644503</v>
      </c>
      <c r="S8">
        <v>68.550109863281307</v>
      </c>
    </row>
    <row r="9" spans="1:19">
      <c r="A9" t="s">
        <v>142</v>
      </c>
      <c r="B9">
        <v>44.0661430358887</v>
      </c>
      <c r="C9">
        <v>45.168571472167997</v>
      </c>
      <c r="D9">
        <v>47.1</v>
      </c>
      <c r="E9">
        <v>47.340484619140597</v>
      </c>
      <c r="F9">
        <v>49</v>
      </c>
      <c r="G9">
        <v>48.2</v>
      </c>
      <c r="H9">
        <v>50.550548553466797</v>
      </c>
      <c r="I9">
        <v>51.631095886230497</v>
      </c>
      <c r="J9">
        <v>52.727302551269503</v>
      </c>
      <c r="K9">
        <v>53.7</v>
      </c>
      <c r="L9">
        <v>54.989921569824197</v>
      </c>
      <c r="M9">
        <v>56.158554077148402</v>
      </c>
      <c r="N9">
        <v>56.8</v>
      </c>
      <c r="O9">
        <v>58.552078247070298</v>
      </c>
      <c r="P9">
        <v>59.768932342529297</v>
      </c>
      <c r="Q9">
        <v>60.993824005127003</v>
      </c>
      <c r="R9">
        <v>62.2</v>
      </c>
      <c r="S9">
        <v>63.452312469482401</v>
      </c>
    </row>
    <row r="10" spans="1:19">
      <c r="A10" t="s">
        <v>146</v>
      </c>
      <c r="B10">
        <v>7.8207063674926802</v>
      </c>
      <c r="C10">
        <v>8.4715700149536097</v>
      </c>
      <c r="D10">
        <v>9.1117935180664098</v>
      </c>
      <c r="E10">
        <v>6</v>
      </c>
      <c r="F10">
        <v>10.3597812652588</v>
      </c>
      <c r="G10">
        <v>15.2</v>
      </c>
      <c r="H10">
        <v>11.595720291137701</v>
      </c>
      <c r="I10">
        <v>12.224703788757299</v>
      </c>
      <c r="J10">
        <v>12.8693447113037</v>
      </c>
      <c r="K10">
        <v>13.5358791351318</v>
      </c>
      <c r="L10">
        <v>15.4</v>
      </c>
      <c r="M10">
        <v>14.9459009170532</v>
      </c>
      <c r="N10">
        <v>13.5</v>
      </c>
      <c r="O10">
        <v>16.436292648315401</v>
      </c>
      <c r="P10">
        <v>17.201581954956101</v>
      </c>
      <c r="Q10">
        <v>18.006385803222699</v>
      </c>
      <c r="R10">
        <v>18.752252578735401</v>
      </c>
      <c r="S10">
        <v>19.100000000000001</v>
      </c>
    </row>
    <row r="11" spans="1:19">
      <c r="A11" t="s">
        <v>147</v>
      </c>
      <c r="E11">
        <v>33.799999999999997</v>
      </c>
      <c r="F11">
        <v>34.918067932128899</v>
      </c>
      <c r="G11">
        <v>35.860691070556598</v>
      </c>
      <c r="H11">
        <v>36.806495666503899</v>
      </c>
      <c r="I11">
        <v>37.1</v>
      </c>
      <c r="J11">
        <v>39.961521148681598</v>
      </c>
      <c r="K11">
        <v>40.800849914550803</v>
      </c>
      <c r="L11">
        <v>41.6</v>
      </c>
      <c r="M11">
        <v>42.422405242919901</v>
      </c>
      <c r="N11">
        <v>43.255867004394503</v>
      </c>
      <c r="O11">
        <v>44.187320709228501</v>
      </c>
      <c r="P11">
        <v>45.178131103515597</v>
      </c>
      <c r="Q11">
        <v>46.121879577636697</v>
      </c>
      <c r="R11">
        <v>47.225467681884801</v>
      </c>
      <c r="S11">
        <v>48.329723358154297</v>
      </c>
    </row>
    <row r="12" spans="1:19">
      <c r="A12" t="s">
        <v>145</v>
      </c>
      <c r="B12">
        <v>44.8</v>
      </c>
      <c r="C12">
        <v>46.659778594970703</v>
      </c>
      <c r="D12">
        <v>48.945610046386697</v>
      </c>
      <c r="E12">
        <v>51.219783782958999</v>
      </c>
      <c r="F12">
        <v>53.484821319580099</v>
      </c>
      <c r="G12">
        <v>55.7468070983887</v>
      </c>
      <c r="H12">
        <v>58.011978149414098</v>
      </c>
      <c r="I12">
        <v>60.286571502685497</v>
      </c>
      <c r="J12">
        <v>70.182312011718807</v>
      </c>
      <c r="K12">
        <v>69.609405517578097</v>
      </c>
      <c r="L12">
        <v>69.3</v>
      </c>
      <c r="M12">
        <v>69.5902099609375</v>
      </c>
      <c r="N12">
        <v>71.972984313964801</v>
      </c>
      <c r="O12">
        <v>74.371826171875</v>
      </c>
      <c r="P12">
        <v>76.782722473144503</v>
      </c>
      <c r="Q12">
        <v>79.20166015625</v>
      </c>
      <c r="R12">
        <v>81.624610900878906</v>
      </c>
      <c r="S12">
        <v>84.048240661621094</v>
      </c>
    </row>
    <row r="13" spans="1:19">
      <c r="A13" t="s">
        <v>141</v>
      </c>
      <c r="B13">
        <v>58.6</v>
      </c>
      <c r="C13">
        <v>63.263359069824197</v>
      </c>
      <c r="D13">
        <v>65.229301452636705</v>
      </c>
      <c r="E13">
        <v>67</v>
      </c>
      <c r="F13">
        <v>69.128723144531307</v>
      </c>
      <c r="G13">
        <v>71.070816040039105</v>
      </c>
      <c r="H13">
        <v>73.016098022460895</v>
      </c>
      <c r="I13">
        <v>74.970802307128906</v>
      </c>
      <c r="J13">
        <v>81.099999999999994</v>
      </c>
      <c r="K13">
        <v>79.467849731445298</v>
      </c>
      <c r="L13">
        <v>80.952079772949205</v>
      </c>
      <c r="M13">
        <v>82.994865417480497</v>
      </c>
      <c r="N13">
        <v>85.057746887207003</v>
      </c>
      <c r="O13">
        <v>87.136695861816406</v>
      </c>
      <c r="P13">
        <v>89.227699279785199</v>
      </c>
      <c r="Q13">
        <v>91.326744079589801</v>
      </c>
      <c r="R13">
        <v>93.4298095703125</v>
      </c>
      <c r="S13">
        <v>95.533538818359403</v>
      </c>
    </row>
    <row r="14" spans="1:19">
      <c r="A14" t="s">
        <v>150</v>
      </c>
      <c r="B14">
        <v>32.200000000000003</v>
      </c>
      <c r="C14">
        <v>32.469783782958999</v>
      </c>
      <c r="D14">
        <v>33.538585662841797</v>
      </c>
      <c r="E14">
        <v>34.5957221984863</v>
      </c>
      <c r="F14">
        <v>35.643730163574197</v>
      </c>
      <c r="G14">
        <v>36.688686370849602</v>
      </c>
      <c r="H14">
        <v>37.736824035644503</v>
      </c>
      <c r="I14">
        <v>38.794387817382798</v>
      </c>
      <c r="J14">
        <v>39.867607116699197</v>
      </c>
      <c r="K14">
        <v>40.962718963622997</v>
      </c>
      <c r="L14">
        <v>42.084251403808601</v>
      </c>
      <c r="M14">
        <v>43.229896545410199</v>
      </c>
      <c r="N14">
        <v>44.395633697509801</v>
      </c>
      <c r="O14">
        <v>45.577445983886697</v>
      </c>
      <c r="P14">
        <v>46.771312713622997</v>
      </c>
      <c r="Q14">
        <v>47.973213195800803</v>
      </c>
      <c r="R14">
        <v>49.1791381835938</v>
      </c>
      <c r="S14">
        <v>50.385730743408203</v>
      </c>
    </row>
    <row r="15" spans="1:19">
      <c r="A15" t="s">
        <v>152</v>
      </c>
      <c r="B15">
        <v>26.379478454589801</v>
      </c>
      <c r="C15">
        <v>27.271846771240199</v>
      </c>
      <c r="D15">
        <v>28.1535758972168</v>
      </c>
      <c r="E15">
        <v>14</v>
      </c>
      <c r="F15">
        <v>29.884574890136701</v>
      </c>
      <c r="H15">
        <v>31.6035270690918</v>
      </c>
      <c r="I15">
        <v>32.474014282226598</v>
      </c>
      <c r="J15">
        <v>33.360160827636697</v>
      </c>
      <c r="K15">
        <v>23</v>
      </c>
      <c r="L15">
        <v>35.202663421630902</v>
      </c>
      <c r="M15">
        <v>36.1612358093262</v>
      </c>
      <c r="N15">
        <v>27.2</v>
      </c>
      <c r="O15">
        <v>29</v>
      </c>
      <c r="P15">
        <v>42.9</v>
      </c>
      <c r="Q15">
        <v>44.3</v>
      </c>
      <c r="R15">
        <v>45.053401947021499</v>
      </c>
      <c r="S15">
        <v>48.271621704101598</v>
      </c>
    </row>
    <row r="16" spans="1:19">
      <c r="A16" t="s">
        <v>153</v>
      </c>
      <c r="B16">
        <v>77.863853454589801</v>
      </c>
      <c r="C16">
        <v>78.580123901367202</v>
      </c>
      <c r="D16">
        <v>79.285743713378906</v>
      </c>
      <c r="E16">
        <v>81.599999999999994</v>
      </c>
      <c r="F16">
        <v>80.664543151855497</v>
      </c>
      <c r="G16">
        <v>81.346321105957003</v>
      </c>
      <c r="H16">
        <v>82.031288146972699</v>
      </c>
      <c r="I16">
        <v>82.725669860839801</v>
      </c>
      <c r="J16">
        <v>89.485664367675795</v>
      </c>
      <c r="K16">
        <v>88.877479553222699</v>
      </c>
      <c r="L16">
        <v>89.3</v>
      </c>
      <c r="M16">
        <v>86.4</v>
      </c>
      <c r="N16">
        <v>86.989952087402301</v>
      </c>
      <c r="O16">
        <v>87.329673767089801</v>
      </c>
      <c r="P16">
        <v>88.160369873046903</v>
      </c>
      <c r="Q16">
        <v>86.27</v>
      </c>
      <c r="R16">
        <v>89.841842651367202</v>
      </c>
      <c r="S16">
        <v>90.685256958007798</v>
      </c>
    </row>
    <row r="17" spans="1:19">
      <c r="A17" t="s">
        <v>155</v>
      </c>
      <c r="B17">
        <v>46.898227691650398</v>
      </c>
      <c r="C17">
        <v>48.3</v>
      </c>
      <c r="D17">
        <v>50.957992553710902</v>
      </c>
      <c r="E17">
        <v>41.25</v>
      </c>
      <c r="F17">
        <v>55.093450075770299</v>
      </c>
      <c r="G17">
        <v>56.975372314453097</v>
      </c>
      <c r="H17">
        <v>60.5</v>
      </c>
      <c r="I17">
        <v>60.992595672607401</v>
      </c>
      <c r="J17">
        <v>64.2</v>
      </c>
      <c r="K17">
        <v>64.062560000000005</v>
      </c>
      <c r="L17">
        <v>56.51</v>
      </c>
      <c r="M17">
        <v>70.7</v>
      </c>
      <c r="N17">
        <v>78.3</v>
      </c>
      <c r="O17">
        <v>74.171051025390597</v>
      </c>
      <c r="P17">
        <v>79.3</v>
      </c>
      <c r="Q17">
        <v>79</v>
      </c>
      <c r="R17">
        <v>80.400000000000006</v>
      </c>
      <c r="S17">
        <v>83.5</v>
      </c>
    </row>
    <row r="18" spans="1:19">
      <c r="A18" t="s">
        <v>156</v>
      </c>
      <c r="B18">
        <v>17.940191268920898</v>
      </c>
      <c r="C18">
        <v>19.163524627685501</v>
      </c>
      <c r="D18">
        <v>20.376218795776399</v>
      </c>
      <c r="E18">
        <v>20.2</v>
      </c>
      <c r="F18">
        <v>22.769149780273398</v>
      </c>
      <c r="G18">
        <v>23.9579963684082</v>
      </c>
      <c r="H18">
        <v>25.150030136108398</v>
      </c>
      <c r="I18">
        <v>26.351484298706101</v>
      </c>
      <c r="J18">
        <v>27.568595886230501</v>
      </c>
      <c r="K18">
        <v>28.807601928710898</v>
      </c>
      <c r="L18">
        <v>26.2</v>
      </c>
      <c r="M18">
        <v>31.362564086914102</v>
      </c>
      <c r="N18">
        <v>32.672195434570298</v>
      </c>
      <c r="O18">
        <v>33.997898101806598</v>
      </c>
      <c r="P18">
        <v>33.5</v>
      </c>
      <c r="Q18">
        <v>35.4</v>
      </c>
      <c r="R18">
        <v>44</v>
      </c>
      <c r="S18">
        <v>42.418388366699197</v>
      </c>
    </row>
    <row r="19" spans="1:19">
      <c r="A19" t="s">
        <v>378</v>
      </c>
      <c r="B19">
        <v>31.501682281494102</v>
      </c>
      <c r="C19">
        <v>27.8</v>
      </c>
      <c r="D19">
        <v>34.742149353027301</v>
      </c>
      <c r="E19">
        <v>30.456267501235398</v>
      </c>
      <c r="F19">
        <v>37.9395141601563</v>
      </c>
      <c r="G19">
        <v>39.530582427978501</v>
      </c>
      <c r="H19">
        <v>41.124832153320298</v>
      </c>
      <c r="I19">
        <v>42.728507995605497</v>
      </c>
      <c r="J19">
        <v>47.4140014648438</v>
      </c>
      <c r="K19">
        <v>48.8145942687988</v>
      </c>
      <c r="L19">
        <v>50.1972846984863</v>
      </c>
      <c r="M19">
        <v>51.5</v>
      </c>
      <c r="N19">
        <v>52.953407287597699</v>
      </c>
      <c r="O19">
        <v>54.446125030517599</v>
      </c>
      <c r="P19">
        <v>55.998195648193402</v>
      </c>
      <c r="Q19">
        <v>56.2</v>
      </c>
      <c r="R19">
        <v>60.3</v>
      </c>
      <c r="S19">
        <v>59.921287536621101</v>
      </c>
    </row>
    <row r="20" spans="1:19">
      <c r="A20" t="s">
        <v>157</v>
      </c>
      <c r="F20">
        <v>14.536199095022599</v>
      </c>
      <c r="G20">
        <v>7.9982314109802202</v>
      </c>
      <c r="H20">
        <v>9.3232336044311506</v>
      </c>
      <c r="I20">
        <v>4.7</v>
      </c>
      <c r="J20">
        <v>6</v>
      </c>
      <c r="K20">
        <v>13.379713058471699</v>
      </c>
      <c r="L20">
        <v>14.7781085968018</v>
      </c>
      <c r="M20">
        <v>16.200614929199201</v>
      </c>
      <c r="N20">
        <v>17.2</v>
      </c>
      <c r="O20">
        <v>20.141107559204102</v>
      </c>
      <c r="P20">
        <v>23.0492153167725</v>
      </c>
      <c r="Q20">
        <v>26</v>
      </c>
      <c r="R20">
        <v>28.514829635620099</v>
      </c>
      <c r="S20">
        <v>31.040412902831999</v>
      </c>
    </row>
    <row r="21" spans="1:19">
      <c r="A21" t="s">
        <v>149</v>
      </c>
      <c r="K21">
        <v>66.099999999999994</v>
      </c>
      <c r="L21">
        <v>65.663368225097699</v>
      </c>
      <c r="M21">
        <v>65.755775451660199</v>
      </c>
      <c r="N21">
        <v>65.868270874023395</v>
      </c>
      <c r="O21">
        <v>65.996849060058594</v>
      </c>
      <c r="P21">
        <v>66.137474060058594</v>
      </c>
      <c r="Q21">
        <v>66.286140441894503</v>
      </c>
      <c r="R21">
        <v>66.438827514648395</v>
      </c>
      <c r="S21">
        <v>66.592178344726605</v>
      </c>
    </row>
    <row r="22" spans="1:19">
      <c r="A22" t="s">
        <v>158</v>
      </c>
      <c r="B22">
        <v>18.985170364379901</v>
      </c>
      <c r="C22">
        <v>16</v>
      </c>
      <c r="D22">
        <v>22.790662765502901</v>
      </c>
      <c r="E22">
        <v>24.676425933837901</v>
      </c>
      <c r="F22">
        <v>26.553054809570298</v>
      </c>
      <c r="G22">
        <v>28.426633834838899</v>
      </c>
      <c r="H22">
        <v>30.303398132324201</v>
      </c>
      <c r="I22">
        <v>23</v>
      </c>
      <c r="J22">
        <v>19.2</v>
      </c>
      <c r="K22">
        <v>36.015163421630902</v>
      </c>
      <c r="L22">
        <v>37.965320587158203</v>
      </c>
      <c r="M22">
        <v>39.939590454101598</v>
      </c>
      <c r="N22">
        <v>36</v>
      </c>
      <c r="O22">
        <v>41.6</v>
      </c>
      <c r="P22">
        <v>53.1</v>
      </c>
      <c r="Q22">
        <v>56.0914306640625</v>
      </c>
      <c r="R22">
        <v>61.436416625976598</v>
      </c>
      <c r="S22">
        <v>69.7</v>
      </c>
    </row>
    <row r="23" spans="1:19">
      <c r="A23" t="s">
        <v>160</v>
      </c>
      <c r="G23">
        <v>3</v>
      </c>
      <c r="H23">
        <v>1.30031406879425</v>
      </c>
      <c r="I23">
        <v>1.9</v>
      </c>
      <c r="J23">
        <v>5.1715464591979998</v>
      </c>
      <c r="K23">
        <v>4.0999999999999996</v>
      </c>
      <c r="L23">
        <v>9.1286449432372994</v>
      </c>
      <c r="M23">
        <v>9.8000000000000007</v>
      </c>
      <c r="N23">
        <v>9.4</v>
      </c>
      <c r="O23">
        <v>15.5277109146118</v>
      </c>
      <c r="P23">
        <v>17.7</v>
      </c>
      <c r="Q23">
        <v>24.2</v>
      </c>
      <c r="R23">
        <v>24.818078994751001</v>
      </c>
      <c r="S23">
        <v>27.6492099761963</v>
      </c>
    </row>
    <row r="24" spans="1:19">
      <c r="A24" t="s">
        <v>159</v>
      </c>
      <c r="B24">
        <v>3.4036648273468</v>
      </c>
      <c r="C24">
        <v>5.5276851654052699</v>
      </c>
      <c r="D24">
        <v>6.8</v>
      </c>
      <c r="E24">
        <v>9.7427816390991193</v>
      </c>
      <c r="F24">
        <v>9.6999999999999993</v>
      </c>
      <c r="G24">
        <v>13.924899101257299</v>
      </c>
      <c r="H24">
        <v>16.0176181793213</v>
      </c>
      <c r="I24">
        <v>17</v>
      </c>
      <c r="J24">
        <v>17</v>
      </c>
      <c r="K24">
        <v>22.377246856689499</v>
      </c>
      <c r="L24">
        <v>20.56</v>
      </c>
      <c r="M24">
        <v>26.7335815429688</v>
      </c>
      <c r="N24">
        <v>27.8</v>
      </c>
      <c r="O24">
        <v>31.7840766906738</v>
      </c>
      <c r="P24">
        <v>35.181510925292997</v>
      </c>
      <c r="Q24">
        <v>33.700000000000003</v>
      </c>
      <c r="R24">
        <v>47</v>
      </c>
      <c r="S24">
        <v>44.640678405761697</v>
      </c>
    </row>
    <row r="25" spans="1:19">
      <c r="A25" t="s">
        <v>161</v>
      </c>
      <c r="B25">
        <v>14.074017524719199</v>
      </c>
      <c r="C25">
        <v>20.3</v>
      </c>
      <c r="D25">
        <v>14.8796682357788</v>
      </c>
      <c r="E25">
        <v>15.265510559081999</v>
      </c>
      <c r="F25">
        <v>15.642219543456999</v>
      </c>
      <c r="G25">
        <v>16.0158786773682</v>
      </c>
      <c r="H25">
        <v>16.3927211761475</v>
      </c>
      <c r="I25">
        <v>17.399999999999999</v>
      </c>
      <c r="J25">
        <v>12.3</v>
      </c>
      <c r="K25">
        <v>14.3</v>
      </c>
      <c r="L25">
        <v>18.7</v>
      </c>
      <c r="M25">
        <v>12.9</v>
      </c>
      <c r="N25">
        <v>19.0237522125244</v>
      </c>
      <c r="O25">
        <v>20.543708801269499</v>
      </c>
      <c r="P25">
        <v>22.9</v>
      </c>
      <c r="Q25">
        <v>24.1</v>
      </c>
      <c r="R25">
        <v>25.515560150146499</v>
      </c>
      <c r="S25">
        <v>26.907184600830099</v>
      </c>
    </row>
    <row r="26" spans="1:19">
      <c r="A26" t="s">
        <v>163</v>
      </c>
      <c r="B26">
        <v>13.120466232299799</v>
      </c>
      <c r="C26">
        <v>14.863146781921399</v>
      </c>
      <c r="D26">
        <v>16.595186233520501</v>
      </c>
      <c r="E26">
        <v>18.3155632019043</v>
      </c>
      <c r="F26">
        <v>16.600000000000001</v>
      </c>
      <c r="G26">
        <v>21.735002517700199</v>
      </c>
      <c r="H26">
        <v>23.4463806152344</v>
      </c>
      <c r="I26">
        <v>24.030895834837199</v>
      </c>
      <c r="J26">
        <v>26.903638839721701</v>
      </c>
      <c r="K26">
        <v>28.661989212036101</v>
      </c>
      <c r="L26">
        <v>25.6</v>
      </c>
      <c r="M26">
        <v>32.255645751953097</v>
      </c>
      <c r="N26">
        <v>34.084621429443402</v>
      </c>
      <c r="O26">
        <v>37.6</v>
      </c>
      <c r="P26">
        <v>38.867053985595703</v>
      </c>
      <c r="Q26">
        <v>34.78</v>
      </c>
      <c r="R26">
        <v>50.9</v>
      </c>
      <c r="S26">
        <v>48.021247863769503</v>
      </c>
    </row>
    <row r="27" spans="1:19">
      <c r="A27" t="s">
        <v>166</v>
      </c>
      <c r="B27">
        <v>8.4866485595703107</v>
      </c>
      <c r="C27">
        <v>8.1</v>
      </c>
      <c r="D27">
        <v>10.8463039398193</v>
      </c>
      <c r="E27">
        <v>12.009148597717299</v>
      </c>
      <c r="F27">
        <v>13.1628608703613</v>
      </c>
      <c r="G27">
        <v>12.4</v>
      </c>
      <c r="H27">
        <v>13.5712238463743</v>
      </c>
      <c r="I27">
        <v>15</v>
      </c>
      <c r="J27">
        <v>18.837596893310501</v>
      </c>
      <c r="K27">
        <v>20.2</v>
      </c>
      <c r="L27">
        <v>21.236719131469702</v>
      </c>
      <c r="M27">
        <v>22.406030654907202</v>
      </c>
      <c r="N27">
        <v>24.8</v>
      </c>
      <c r="O27">
        <v>24</v>
      </c>
      <c r="P27">
        <v>26.269311904907202</v>
      </c>
      <c r="Q27">
        <v>24.3</v>
      </c>
      <c r="R27">
        <v>31.1</v>
      </c>
      <c r="S27">
        <v>29.616161346435501</v>
      </c>
    </row>
    <row r="28" spans="1:19">
      <c r="A28" t="s">
        <v>164</v>
      </c>
      <c r="B28">
        <v>21.5186557769775</v>
      </c>
      <c r="C28">
        <v>22.909746170043899</v>
      </c>
      <c r="D28">
        <v>24.290195465087901</v>
      </c>
      <c r="E28">
        <v>18.2</v>
      </c>
      <c r="F28">
        <v>27.0186367034912</v>
      </c>
      <c r="G28">
        <v>33.040540540540498</v>
      </c>
      <c r="H28">
        <v>30</v>
      </c>
      <c r="I28">
        <v>31.1042385101318</v>
      </c>
      <c r="J28">
        <v>33.926902770996101</v>
      </c>
      <c r="K28">
        <v>35.131340026855497</v>
      </c>
      <c r="L28">
        <v>36.317874908447301</v>
      </c>
      <c r="M28">
        <v>37.483112335205099</v>
      </c>
      <c r="N28">
        <v>38.799999999999997</v>
      </c>
      <c r="O28">
        <v>39.5</v>
      </c>
      <c r="P28">
        <v>41.334163665771499</v>
      </c>
      <c r="Q28">
        <v>42.9</v>
      </c>
      <c r="R28">
        <v>44.293827056884801</v>
      </c>
      <c r="S28">
        <v>45.812068939208999</v>
      </c>
    </row>
    <row r="29" spans="1:19">
      <c r="A29" t="s">
        <v>165</v>
      </c>
      <c r="B29">
        <v>99.4</v>
      </c>
      <c r="C29">
        <v>99.213912963867202</v>
      </c>
      <c r="D29">
        <v>99.182357788085895</v>
      </c>
      <c r="E29">
        <v>99.139137268066406</v>
      </c>
      <c r="F29">
        <v>99.086784362792997</v>
      </c>
      <c r="G29">
        <v>99.031379699707003</v>
      </c>
      <c r="H29">
        <v>98.979164123535199</v>
      </c>
      <c r="I29">
        <v>98.936363220214801</v>
      </c>
      <c r="J29">
        <v>99.589981079101605</v>
      </c>
      <c r="K29">
        <v>99.6</v>
      </c>
      <c r="L29">
        <v>99.496353149414105</v>
      </c>
      <c r="M29">
        <v>99.419288635253906</v>
      </c>
      <c r="N29">
        <v>99.375556945800795</v>
      </c>
      <c r="O29">
        <v>99.429817199707003</v>
      </c>
      <c r="P29">
        <v>99.543434143066406</v>
      </c>
      <c r="Q29">
        <v>99.61</v>
      </c>
      <c r="R29">
        <v>99.420066833496094</v>
      </c>
      <c r="S29">
        <v>100</v>
      </c>
    </row>
    <row r="30" spans="1:19">
      <c r="A30" t="s">
        <v>162</v>
      </c>
      <c r="B30">
        <v>5.5586700439453098</v>
      </c>
      <c r="C30">
        <v>6.2</v>
      </c>
      <c r="D30">
        <v>6.9</v>
      </c>
      <c r="E30">
        <v>6.7624015808105504</v>
      </c>
      <c r="F30">
        <v>3.65322733295476</v>
      </c>
      <c r="G30">
        <v>7.5209298133850098</v>
      </c>
      <c r="H30">
        <v>7.9018535614013699</v>
      </c>
      <c r="I30">
        <v>8.2921981811523402</v>
      </c>
      <c r="J30">
        <v>8.6999999999999993</v>
      </c>
      <c r="K30">
        <v>7.6</v>
      </c>
      <c r="L30">
        <v>7.4</v>
      </c>
      <c r="M30">
        <v>9</v>
      </c>
      <c r="N30">
        <v>11.9</v>
      </c>
      <c r="O30">
        <v>10.8</v>
      </c>
      <c r="P30">
        <v>11</v>
      </c>
      <c r="Q30">
        <v>12.7</v>
      </c>
      <c r="R30">
        <v>18.02</v>
      </c>
      <c r="S30">
        <v>11.2</v>
      </c>
    </row>
    <row r="31" spans="1:19">
      <c r="A31" t="s">
        <v>167</v>
      </c>
      <c r="B31">
        <v>36.969551086425803</v>
      </c>
      <c r="C31">
        <v>37.943271636962898</v>
      </c>
      <c r="D31">
        <v>38.9063529968262</v>
      </c>
      <c r="E31">
        <v>39.8577690124512</v>
      </c>
      <c r="F31">
        <v>40.800052642822301</v>
      </c>
      <c r="G31">
        <v>43.7</v>
      </c>
      <c r="H31">
        <v>42.681705474853501</v>
      </c>
      <c r="I31">
        <v>44.1</v>
      </c>
      <c r="J31">
        <v>44.601039886474602</v>
      </c>
      <c r="K31">
        <v>42.3</v>
      </c>
      <c r="L31">
        <v>46.606243133544901</v>
      </c>
      <c r="M31">
        <v>47.4</v>
      </c>
      <c r="N31">
        <v>48.706180572509801</v>
      </c>
      <c r="O31">
        <v>51.6</v>
      </c>
      <c r="P31">
        <v>49.7</v>
      </c>
      <c r="Q31">
        <v>52.5</v>
      </c>
      <c r="R31">
        <v>53.969539642333999</v>
      </c>
      <c r="S31">
        <v>55.195117950439503</v>
      </c>
    </row>
    <row r="32" spans="1:19">
      <c r="A32" t="s">
        <v>168</v>
      </c>
      <c r="B32">
        <v>8.9130325317382795</v>
      </c>
      <c r="C32">
        <v>9.4247884750366193</v>
      </c>
      <c r="D32">
        <v>9.92590427398682</v>
      </c>
      <c r="E32">
        <v>7.1</v>
      </c>
      <c r="F32">
        <v>9.3000000000000007</v>
      </c>
      <c r="G32">
        <v>11.3729467391968</v>
      </c>
      <c r="H32">
        <v>11.853401184081999</v>
      </c>
      <c r="I32">
        <v>12.3432769775391</v>
      </c>
      <c r="J32">
        <v>13.3953104019165</v>
      </c>
      <c r="K32">
        <v>14.3</v>
      </c>
      <c r="L32">
        <v>14.4</v>
      </c>
      <c r="M32">
        <v>15.1640281677246</v>
      </c>
      <c r="N32">
        <v>15.766771316528301</v>
      </c>
      <c r="O32">
        <v>16.600000000000001</v>
      </c>
      <c r="P32">
        <v>17.2275905609131</v>
      </c>
      <c r="Q32">
        <v>17.9051189422607</v>
      </c>
      <c r="R32">
        <v>17.600000000000001</v>
      </c>
      <c r="S32">
        <v>18.774724960327099</v>
      </c>
    </row>
    <row r="33" spans="1:19">
      <c r="A33" t="s">
        <v>169</v>
      </c>
      <c r="B33">
        <v>44.593223571777301</v>
      </c>
      <c r="C33">
        <v>52.2</v>
      </c>
      <c r="D33">
        <v>46.212467193603501</v>
      </c>
      <c r="E33">
        <v>47.0051078796387</v>
      </c>
      <c r="F33">
        <v>47.788616180419901</v>
      </c>
      <c r="G33">
        <v>50.1309194284432</v>
      </c>
      <c r="H33">
        <v>50.3</v>
      </c>
      <c r="I33">
        <v>50.145778656005902</v>
      </c>
      <c r="J33">
        <v>48</v>
      </c>
      <c r="K33">
        <v>55.9</v>
      </c>
      <c r="L33">
        <v>53.153900146484403</v>
      </c>
      <c r="M33">
        <v>55.6</v>
      </c>
      <c r="N33">
        <v>54.424533843994098</v>
      </c>
      <c r="O33">
        <v>52.5</v>
      </c>
      <c r="P33">
        <v>59.3</v>
      </c>
      <c r="Q33">
        <v>54.4</v>
      </c>
      <c r="R33">
        <v>56.5</v>
      </c>
      <c r="S33">
        <v>55.4</v>
      </c>
    </row>
    <row r="34" spans="1:19">
      <c r="A34" t="s">
        <v>170</v>
      </c>
      <c r="B34">
        <v>6.69960689544678</v>
      </c>
      <c r="C34">
        <v>7.8102560043334996</v>
      </c>
      <c r="D34">
        <v>8.9102649688720703</v>
      </c>
      <c r="E34">
        <v>4.8</v>
      </c>
      <c r="F34">
        <v>11.0778245925903</v>
      </c>
      <c r="G34">
        <v>12.1539878845215</v>
      </c>
      <c r="H34">
        <v>6</v>
      </c>
      <c r="I34">
        <v>14.322104454040501</v>
      </c>
      <c r="J34">
        <v>9.6999999999999993</v>
      </c>
      <c r="K34">
        <v>10.8</v>
      </c>
      <c r="L34">
        <v>17.5</v>
      </c>
      <c r="M34">
        <v>15.2</v>
      </c>
      <c r="N34">
        <v>19.8</v>
      </c>
      <c r="O34">
        <v>22.8</v>
      </c>
      <c r="P34">
        <v>29.37</v>
      </c>
      <c r="Q34">
        <v>34.1</v>
      </c>
      <c r="R34">
        <v>34.742237091064503</v>
      </c>
      <c r="S34">
        <v>37.782436370849602</v>
      </c>
    </row>
    <row r="35" spans="1:19">
      <c r="A35" t="s">
        <v>178</v>
      </c>
      <c r="B35">
        <v>32.146640777587898</v>
      </c>
      <c r="C35">
        <v>32.585567474365199</v>
      </c>
      <c r="D35">
        <v>33.013591766357401</v>
      </c>
      <c r="E35">
        <v>33.429645538330099</v>
      </c>
      <c r="F35">
        <v>33.836265563964801</v>
      </c>
      <c r="G35">
        <v>34.239616394042997</v>
      </c>
      <c r="H35">
        <v>34.646011352539098</v>
      </c>
      <c r="I35">
        <v>29</v>
      </c>
      <c r="J35">
        <v>38.096282958984403</v>
      </c>
      <c r="K35">
        <v>39.859378814697301</v>
      </c>
      <c r="L35">
        <v>41.603633880615199</v>
      </c>
      <c r="M35">
        <v>43.3248100280762</v>
      </c>
      <c r="N35">
        <v>44.9</v>
      </c>
      <c r="O35">
        <v>46.924995422363303</v>
      </c>
      <c r="P35">
        <v>48.830909729003899</v>
      </c>
      <c r="Q35">
        <v>50.655464172363303</v>
      </c>
      <c r="R35">
        <v>52.297565460205099</v>
      </c>
      <c r="S35">
        <v>53.827072143554702</v>
      </c>
    </row>
    <row r="36" spans="1:19">
      <c r="A36" t="s">
        <v>172</v>
      </c>
      <c r="B36">
        <v>36.799999999999997</v>
      </c>
      <c r="C36">
        <v>42.025470733642599</v>
      </c>
      <c r="D36">
        <v>36.799999999999997</v>
      </c>
      <c r="E36">
        <v>47.1</v>
      </c>
      <c r="F36">
        <v>49.9</v>
      </c>
      <c r="G36">
        <v>48.410064697265597</v>
      </c>
      <c r="H36">
        <v>49.999626159667997</v>
      </c>
      <c r="I36">
        <v>53.5</v>
      </c>
      <c r="J36">
        <v>56.5</v>
      </c>
      <c r="K36">
        <v>56.5</v>
      </c>
      <c r="L36">
        <v>56.5</v>
      </c>
      <c r="M36">
        <v>57</v>
      </c>
      <c r="N36">
        <v>61</v>
      </c>
      <c r="O36">
        <v>60.5</v>
      </c>
      <c r="P36">
        <v>64.5</v>
      </c>
      <c r="Q36">
        <v>61.7</v>
      </c>
      <c r="R36">
        <v>66</v>
      </c>
      <c r="S36">
        <v>70.400000000000006</v>
      </c>
    </row>
    <row r="37" spans="1:19">
      <c r="A37" t="s">
        <v>174</v>
      </c>
      <c r="D37">
        <v>16.8</v>
      </c>
      <c r="E37">
        <v>11.3324855164618</v>
      </c>
      <c r="F37">
        <v>12.3339195251465</v>
      </c>
      <c r="G37">
        <v>13.0740556716919</v>
      </c>
      <c r="H37">
        <v>12.1</v>
      </c>
      <c r="I37">
        <v>14.5701189041138</v>
      </c>
      <c r="J37">
        <v>11.4621730735475</v>
      </c>
      <c r="K37">
        <v>14.2</v>
      </c>
      <c r="L37">
        <v>16.9455261230469</v>
      </c>
      <c r="M37">
        <v>13.5</v>
      </c>
      <c r="N37">
        <v>18.6472682952881</v>
      </c>
      <c r="O37">
        <v>19.5242595672607</v>
      </c>
      <c r="P37">
        <v>20.3</v>
      </c>
      <c r="Q37">
        <v>23.4</v>
      </c>
      <c r="R37">
        <v>26.1</v>
      </c>
      <c r="S37">
        <v>22.7</v>
      </c>
    </row>
    <row r="38" spans="1:19">
      <c r="A38" t="s">
        <v>175</v>
      </c>
      <c r="B38">
        <v>7.4</v>
      </c>
      <c r="C38">
        <v>9.9088554382324201</v>
      </c>
      <c r="D38">
        <v>11.4906816482544</v>
      </c>
      <c r="E38">
        <v>13.060844421386699</v>
      </c>
      <c r="F38">
        <v>15.233785822021099</v>
      </c>
      <c r="G38">
        <v>16.179855346679702</v>
      </c>
      <c r="H38">
        <v>17.741020202636701</v>
      </c>
      <c r="I38">
        <v>19.3116054534912</v>
      </c>
      <c r="J38">
        <v>20.897850036621101</v>
      </c>
      <c r="K38">
        <v>22.505987167358398</v>
      </c>
      <c r="L38">
        <v>24.140544891357401</v>
      </c>
      <c r="M38">
        <v>25.7992134094238</v>
      </c>
      <c r="N38">
        <v>27.4779758453369</v>
      </c>
      <c r="O38">
        <v>29.1728115081787</v>
      </c>
      <c r="P38">
        <v>30.879701614379901</v>
      </c>
      <c r="Q38">
        <v>32.594631195068402</v>
      </c>
      <c r="R38">
        <v>34.313575744628899</v>
      </c>
      <c r="S38">
        <v>36.033195495605497</v>
      </c>
    </row>
    <row r="39" spans="1:19">
      <c r="A39" t="s">
        <v>177</v>
      </c>
      <c r="I39">
        <v>3</v>
      </c>
      <c r="J39">
        <v>1.5</v>
      </c>
      <c r="K39">
        <v>2.6897382736206099</v>
      </c>
      <c r="L39">
        <v>3.1372447013854998</v>
      </c>
      <c r="M39">
        <v>3.6088624000549299</v>
      </c>
      <c r="N39">
        <v>4.1005725860595703</v>
      </c>
      <c r="O39">
        <v>4.6083574295043901</v>
      </c>
      <c r="P39">
        <v>5.1281971931457502</v>
      </c>
      <c r="Q39">
        <v>4.2</v>
      </c>
      <c r="R39">
        <v>6.1879701614379901</v>
      </c>
      <c r="S39">
        <v>6.7205352783203098</v>
      </c>
    </row>
    <row r="40" spans="1:19">
      <c r="A40" t="s">
        <v>171</v>
      </c>
      <c r="B40">
        <v>52.649036407470703</v>
      </c>
      <c r="C40">
        <v>53.758270263671903</v>
      </c>
      <c r="D40">
        <v>54.856864929199197</v>
      </c>
      <c r="E40">
        <v>55.943798065185497</v>
      </c>
      <c r="F40">
        <v>57.021598815917997</v>
      </c>
      <c r="G40">
        <v>58.096347808837898</v>
      </c>
      <c r="H40">
        <v>59.174282073974602</v>
      </c>
      <c r="I40">
        <v>56.9</v>
      </c>
      <c r="J40">
        <v>61.364650726318402</v>
      </c>
      <c r="K40">
        <v>62.489555358886697</v>
      </c>
      <c r="L40">
        <v>57.9</v>
      </c>
      <c r="M40">
        <v>64.816322326660199</v>
      </c>
      <c r="N40">
        <v>68.599999999999994</v>
      </c>
      <c r="O40">
        <v>67.263763427734403</v>
      </c>
      <c r="P40">
        <v>69.426582336425795</v>
      </c>
      <c r="Q40">
        <v>74.27</v>
      </c>
      <c r="R40">
        <v>71</v>
      </c>
      <c r="S40">
        <v>75.181907653808594</v>
      </c>
    </row>
    <row r="41" spans="1:19">
      <c r="A41" t="s">
        <v>151</v>
      </c>
      <c r="B41">
        <v>25.878911972045898</v>
      </c>
      <c r="C41">
        <v>28.692064285278299</v>
      </c>
      <c r="D41">
        <v>31.494575500488299</v>
      </c>
      <c r="E41">
        <v>34.285423278808601</v>
      </c>
      <c r="F41">
        <v>35.200000000000003</v>
      </c>
      <c r="G41">
        <v>39.8458061218262</v>
      </c>
      <c r="H41">
        <v>42.627658843994098</v>
      </c>
      <c r="I41">
        <v>38.6</v>
      </c>
      <c r="J41">
        <v>45.552337608605697</v>
      </c>
      <c r="K41">
        <v>51.054683685302699</v>
      </c>
      <c r="L41">
        <v>54.211048126220703</v>
      </c>
      <c r="M41">
        <v>57.463096618652301</v>
      </c>
      <c r="N41">
        <v>65</v>
      </c>
      <c r="O41">
        <v>64.131851196289105</v>
      </c>
      <c r="P41">
        <v>63.43</v>
      </c>
      <c r="Q41">
        <v>73.5</v>
      </c>
      <c r="R41">
        <v>74.109436035156307</v>
      </c>
      <c r="S41">
        <v>77.169639587402301</v>
      </c>
    </row>
    <row r="42" spans="1:19">
      <c r="A42" t="s">
        <v>173</v>
      </c>
      <c r="B42">
        <v>96.1</v>
      </c>
      <c r="C42">
        <v>95.060760498046903</v>
      </c>
      <c r="D42">
        <v>95.385833740234403</v>
      </c>
      <c r="E42">
        <v>95.699249267578097</v>
      </c>
      <c r="F42">
        <v>99</v>
      </c>
      <c r="G42">
        <v>96.304763793945298</v>
      </c>
      <c r="H42">
        <v>96.609176635742202</v>
      </c>
      <c r="I42">
        <v>96.923019409179702</v>
      </c>
      <c r="J42">
        <v>97</v>
      </c>
      <c r="K42">
        <v>98.079368591308594</v>
      </c>
      <c r="L42">
        <v>98.327209472656307</v>
      </c>
      <c r="M42">
        <v>98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</row>
    <row r="43" spans="1:19">
      <c r="A43" t="s">
        <v>144</v>
      </c>
      <c r="B43">
        <v>3.9233729839325</v>
      </c>
      <c r="C43">
        <v>4.2783989906311</v>
      </c>
      <c r="D43">
        <v>3.5</v>
      </c>
      <c r="E43">
        <v>4.9555072784423801</v>
      </c>
      <c r="F43">
        <v>5.2790975570678702</v>
      </c>
      <c r="G43">
        <v>5.5996370315551802</v>
      </c>
      <c r="H43">
        <v>5.92336130142212</v>
      </c>
      <c r="I43">
        <v>6.2565073966979998</v>
      </c>
      <c r="J43">
        <v>6.4</v>
      </c>
      <c r="K43">
        <v>8.98</v>
      </c>
      <c r="L43">
        <v>7.8592600822448704</v>
      </c>
      <c r="M43">
        <v>8.1158475875854492</v>
      </c>
      <c r="N43">
        <v>8.4057731628418004</v>
      </c>
      <c r="O43">
        <v>7.7</v>
      </c>
      <c r="P43">
        <v>9.2409553527831996</v>
      </c>
      <c r="Q43">
        <v>10.9</v>
      </c>
      <c r="R43">
        <v>10.1215171813965</v>
      </c>
      <c r="S43">
        <v>8.4</v>
      </c>
    </row>
    <row r="44" spans="1:19">
      <c r="A44" t="s">
        <v>180</v>
      </c>
      <c r="B44">
        <v>21.4203186035156</v>
      </c>
      <c r="C44">
        <v>23.185396194458001</v>
      </c>
      <c r="D44">
        <v>24.939834594726602</v>
      </c>
      <c r="E44">
        <v>26.682611465454102</v>
      </c>
      <c r="F44">
        <v>27.9</v>
      </c>
      <c r="G44">
        <v>30.146846771240199</v>
      </c>
      <c r="H44">
        <v>31.880622863769499</v>
      </c>
      <c r="I44">
        <v>33.623821258544901</v>
      </c>
      <c r="J44">
        <v>30.791743684534801</v>
      </c>
      <c r="K44">
        <v>39.700000000000003</v>
      </c>
      <c r="L44">
        <v>38.970596313476598</v>
      </c>
      <c r="M44">
        <v>40.8018798828125</v>
      </c>
      <c r="N44">
        <v>45.7</v>
      </c>
      <c r="O44">
        <v>44.741920471191399</v>
      </c>
      <c r="P44">
        <v>46.849998474121101</v>
      </c>
      <c r="Q44">
        <v>48</v>
      </c>
      <c r="R44">
        <v>50</v>
      </c>
      <c r="S44">
        <v>52.441097259521499</v>
      </c>
    </row>
    <row r="45" spans="1:19">
      <c r="A45" t="s">
        <v>179</v>
      </c>
      <c r="B45">
        <v>10.92848777771</v>
      </c>
      <c r="C45">
        <v>11.1</v>
      </c>
      <c r="D45">
        <v>11.4</v>
      </c>
      <c r="E45">
        <v>13.663281440734901</v>
      </c>
      <c r="F45">
        <v>14.554425239563001</v>
      </c>
      <c r="G45">
        <v>15.442517280578601</v>
      </c>
      <c r="H45">
        <v>11.5</v>
      </c>
      <c r="I45">
        <v>11.2</v>
      </c>
      <c r="J45">
        <v>14.8</v>
      </c>
      <c r="K45">
        <v>14.2</v>
      </c>
      <c r="L45">
        <v>15.3</v>
      </c>
      <c r="M45">
        <v>16.399999999999999</v>
      </c>
      <c r="N45">
        <v>23.5</v>
      </c>
      <c r="O45">
        <v>26.342781066894499</v>
      </c>
      <c r="P45">
        <v>32.799999999999997</v>
      </c>
      <c r="Q45">
        <v>32.418403625488303</v>
      </c>
      <c r="R45">
        <v>35.229450225830099</v>
      </c>
      <c r="S45">
        <v>37.700000000000003</v>
      </c>
    </row>
    <row r="46" spans="1:19">
      <c r="A46" t="s">
        <v>181</v>
      </c>
      <c r="B46">
        <v>7.8</v>
      </c>
      <c r="C46">
        <v>10.6282033920288</v>
      </c>
      <c r="D46">
        <v>11.7116851806641</v>
      </c>
      <c r="E46">
        <v>8.9</v>
      </c>
      <c r="F46">
        <v>9</v>
      </c>
      <c r="G46">
        <v>14.905824661254901</v>
      </c>
      <c r="H46">
        <v>15.968645095825201</v>
      </c>
      <c r="I46">
        <v>10</v>
      </c>
      <c r="J46">
        <v>12.1</v>
      </c>
      <c r="K46">
        <v>14.6</v>
      </c>
      <c r="L46">
        <v>20.374794006347699</v>
      </c>
      <c r="M46">
        <v>13.9</v>
      </c>
      <c r="N46">
        <v>20.399999999999999</v>
      </c>
      <c r="O46">
        <v>18.5</v>
      </c>
      <c r="P46">
        <v>26.7</v>
      </c>
      <c r="Q46">
        <v>32.724559783935497</v>
      </c>
      <c r="R46">
        <v>42.7</v>
      </c>
      <c r="S46">
        <v>41.3</v>
      </c>
    </row>
    <row r="47" spans="1:19">
      <c r="A47" t="s">
        <v>176</v>
      </c>
      <c r="B47">
        <v>76.7</v>
      </c>
      <c r="C47">
        <v>78.8</v>
      </c>
      <c r="D47">
        <v>80.900000000000006</v>
      </c>
      <c r="E47">
        <v>80.8</v>
      </c>
      <c r="F47">
        <v>80.7</v>
      </c>
      <c r="G47">
        <v>82</v>
      </c>
      <c r="H47">
        <v>81.900000000000006</v>
      </c>
      <c r="I47">
        <v>82.6</v>
      </c>
      <c r="J47">
        <v>82.9</v>
      </c>
      <c r="K47">
        <v>83.6</v>
      </c>
      <c r="L47">
        <v>85.3</v>
      </c>
      <c r="M47">
        <v>85.2</v>
      </c>
      <c r="N47">
        <v>86</v>
      </c>
      <c r="O47">
        <v>85.3</v>
      </c>
      <c r="P47">
        <v>84.2</v>
      </c>
      <c r="Q47">
        <v>84.4</v>
      </c>
      <c r="R47">
        <v>84.7</v>
      </c>
      <c r="S47">
        <v>85</v>
      </c>
    </row>
    <row r="48" spans="1:19">
      <c r="A48" t="s">
        <v>182</v>
      </c>
      <c r="B48">
        <v>17.399999999999999</v>
      </c>
      <c r="C48">
        <v>18.5</v>
      </c>
      <c r="D48">
        <v>20.3</v>
      </c>
      <c r="E48">
        <v>22.6434135437012</v>
      </c>
      <c r="F48">
        <v>23.292650222778299</v>
      </c>
      <c r="G48">
        <v>18.5</v>
      </c>
      <c r="H48">
        <v>24.5882053375244</v>
      </c>
      <c r="I48">
        <v>25.246997833251999</v>
      </c>
      <c r="J48">
        <v>22</v>
      </c>
      <c r="K48">
        <v>26.617790222168001</v>
      </c>
      <c r="L48">
        <v>27.340553283691399</v>
      </c>
      <c r="M48">
        <v>28.087427139282202</v>
      </c>
      <c r="N48">
        <v>27.9</v>
      </c>
      <c r="O48">
        <v>31.1</v>
      </c>
      <c r="P48">
        <v>35.173164367675803</v>
      </c>
      <c r="Q48">
        <v>40.299999999999997</v>
      </c>
      <c r="R48">
        <v>39.822303771972699</v>
      </c>
      <c r="S48">
        <v>43</v>
      </c>
    </row>
    <row r="49" spans="1:19">
      <c r="A49" t="s">
        <v>183</v>
      </c>
      <c r="B49">
        <v>34.200000000000003</v>
      </c>
      <c r="C49">
        <v>34.914707183837898</v>
      </c>
      <c r="D49">
        <v>35.249660491943402</v>
      </c>
      <c r="E49">
        <v>35.572952270507798</v>
      </c>
      <c r="F49">
        <v>37.200000000000003</v>
      </c>
      <c r="G49">
        <v>36.198219299316399</v>
      </c>
      <c r="H49">
        <v>36.5125122070313</v>
      </c>
      <c r="I49">
        <v>43.369081872874702</v>
      </c>
      <c r="J49">
        <v>40.458183288574197</v>
      </c>
      <c r="K49">
        <v>36.9</v>
      </c>
      <c r="L49">
        <v>44</v>
      </c>
      <c r="M49">
        <v>38.336353302002003</v>
      </c>
      <c r="N49">
        <v>32.299999999999997</v>
      </c>
      <c r="O49">
        <v>33.700000000000003</v>
      </c>
      <c r="P49">
        <v>39.676227569580099</v>
      </c>
      <c r="Q49">
        <v>40.144283294677699</v>
      </c>
      <c r="R49">
        <v>40.616359710693402</v>
      </c>
      <c r="S49">
        <v>41.089107513427699</v>
      </c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 filterMode="1">
    <tabColor theme="8" tint="-0.499984740745262"/>
  </sheetPr>
  <dimension ref="A1:AI267"/>
  <sheetViews>
    <sheetView workbookViewId="0">
      <pane ySplit="5" topLeftCell="A6" activePane="bottomLeft" state="frozen"/>
      <selection pane="bottomLeft" activeCell="X45" sqref="X45"/>
    </sheetView>
  </sheetViews>
  <sheetFormatPr baseColWidth="10" defaultColWidth="8.83203125" defaultRowHeight="18"/>
  <cols>
    <col min="1" max="1" width="23" style="19" customWidth="1"/>
    <col min="2" max="2" width="17.6640625" style="19" hidden="1" customWidth="1"/>
    <col min="3" max="3" width="15.5" style="19" hidden="1" customWidth="1"/>
    <col min="4" max="4" width="45.1640625" style="19" hidden="1" customWidth="1"/>
    <col min="5" max="5" width="17.83203125" style="19" hidden="1" customWidth="1"/>
    <col min="6" max="15" width="13" style="19" hidden="1" customWidth="1"/>
  </cols>
  <sheetData>
    <row r="1" spans="1:35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t="s">
        <v>217</v>
      </c>
      <c r="AG1" t="s">
        <v>218</v>
      </c>
      <c r="AH1" t="s">
        <v>219</v>
      </c>
      <c r="AI1" t="s">
        <v>220</v>
      </c>
    </row>
    <row r="2" spans="1:35" hidden="1">
      <c r="A2" t="s">
        <v>221</v>
      </c>
      <c r="B2" t="str">
        <f>IF(ISERROR(VLOOKUP(A2,'Country category'!$A$3:$A$50,1,FALSE)),"non-SSA","sub-Saharan Africa")</f>
        <v>non-SSA</v>
      </c>
      <c r="C2" t="s">
        <v>222</v>
      </c>
      <c r="D2" t="s">
        <v>706</v>
      </c>
      <c r="E2" t="s">
        <v>707</v>
      </c>
      <c r="F2">
        <v>98.373774161673595</v>
      </c>
      <c r="G2">
        <v>98.428259749342502</v>
      </c>
      <c r="H2">
        <v>98.501749201351402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</row>
    <row r="3" spans="1:35" hidden="1">
      <c r="A3" t="s">
        <v>224</v>
      </c>
      <c r="B3" t="str">
        <f>IF(ISERROR(VLOOKUP(A3,'Country category'!$A$3:$A$50,1,FALSE)),"non-SSA","sub-Saharan Africa")</f>
        <v>non-SSA</v>
      </c>
      <c r="C3" t="s">
        <v>225</v>
      </c>
      <c r="D3" t="s">
        <v>706</v>
      </c>
      <c r="E3" t="s">
        <v>707</v>
      </c>
      <c r="O3">
        <v>8.4916099719162528</v>
      </c>
      <c r="P3">
        <v>13.20187469556817</v>
      </c>
      <c r="Q3">
        <v>15.209347353669431</v>
      </c>
      <c r="R3">
        <v>13.81353510722294</v>
      </c>
      <c r="S3">
        <v>15.42361463584268</v>
      </c>
      <c r="T3">
        <v>10.958840314989249</v>
      </c>
      <c r="U3">
        <v>16.7624691704676</v>
      </c>
      <c r="V3">
        <v>14.41710151716603</v>
      </c>
      <c r="W3">
        <v>16.977975363574121</v>
      </c>
      <c r="X3">
        <v>18.17334105221121</v>
      </c>
      <c r="Y3">
        <v>16.241063863638431</v>
      </c>
      <c r="Z3">
        <v>15.295950361263211</v>
      </c>
      <c r="AA3">
        <v>20.525352778132699</v>
      </c>
      <c r="AB3">
        <v>19.461383343854479</v>
      </c>
      <c r="AC3">
        <v>17.790698468583962</v>
      </c>
      <c r="AD3">
        <v>16.553470141691051</v>
      </c>
      <c r="AE3">
        <v>23.907896627934761</v>
      </c>
      <c r="AF3">
        <v>24.62472498633462</v>
      </c>
      <c r="AG3">
        <v>26.813899663571291</v>
      </c>
      <c r="AH3">
        <v>28.84115023279745</v>
      </c>
    </row>
    <row r="4" spans="1:35" hidden="1">
      <c r="A4" t="s">
        <v>226</v>
      </c>
      <c r="B4" t="str">
        <f>IF(ISERROR(VLOOKUP(A4,'Country category'!$A$3:$A$50,1,FALSE)),"non-SSA","sub-Saharan Africa")</f>
        <v>non-SSA</v>
      </c>
      <c r="C4" t="s">
        <v>227</v>
      </c>
      <c r="D4" t="s">
        <v>706</v>
      </c>
      <c r="E4" t="s">
        <v>707</v>
      </c>
      <c r="T4">
        <v>7.1090051720126697</v>
      </c>
      <c r="U4">
        <v>12.699731302000099</v>
      </c>
      <c r="V4">
        <v>19.518227871058301</v>
      </c>
      <c r="W4">
        <v>27.9542507444805</v>
      </c>
      <c r="X4">
        <v>33.244900432346803</v>
      </c>
      <c r="Y4">
        <v>30.218800248524801</v>
      </c>
      <c r="Z4">
        <v>29.572880766491799</v>
      </c>
      <c r="AA4">
        <v>60.849156756282802</v>
      </c>
      <c r="AB4">
        <v>61.315788191249801</v>
      </c>
      <c r="AC4">
        <v>86.500511906639403</v>
      </c>
      <c r="AD4">
        <v>64.573353938482995</v>
      </c>
      <c r="AE4">
        <v>97.099359795409498</v>
      </c>
      <c r="AF4">
        <v>97.091973244147198</v>
      </c>
      <c r="AG4">
        <v>98.309603347476298</v>
      </c>
      <c r="AH4">
        <v>96.902190052633699</v>
      </c>
    </row>
    <row r="5" spans="1:35" hidden="1">
      <c r="A5" t="s">
        <v>228</v>
      </c>
      <c r="B5" t="str">
        <f>IF(ISERROR(VLOOKUP(A5,'Country category'!$A$3:$A$50,1,FALSE)),"non-SSA","sub-Saharan Africa")</f>
        <v>non-SSA</v>
      </c>
      <c r="C5" t="s">
        <v>229</v>
      </c>
      <c r="D5" t="s">
        <v>706</v>
      </c>
      <c r="E5" t="s">
        <v>707</v>
      </c>
      <c r="H5">
        <v>12.156649897167769</v>
      </c>
      <c r="I5">
        <v>12.46459791758155</v>
      </c>
      <c r="J5">
        <v>12.86176736538237</v>
      </c>
      <c r="K5">
        <v>12.723476143913221</v>
      </c>
      <c r="L5">
        <v>15.091475880878409</v>
      </c>
      <c r="M5">
        <v>14.29395272124043</v>
      </c>
      <c r="N5">
        <v>17.980581141891509</v>
      </c>
      <c r="O5">
        <v>16.565420640419891</v>
      </c>
      <c r="P5">
        <v>16.02989449406137</v>
      </c>
      <c r="Q5">
        <v>15.81191506406623</v>
      </c>
      <c r="R5">
        <v>21.580461421656931</v>
      </c>
      <c r="S5">
        <v>16.909324878675761</v>
      </c>
      <c r="T5">
        <v>17.728699496268991</v>
      </c>
      <c r="U5">
        <v>17.9841524765381</v>
      </c>
      <c r="V5">
        <v>17.758427686842079</v>
      </c>
      <c r="W5">
        <v>19.522471127865131</v>
      </c>
      <c r="X5">
        <v>18.969569856656651</v>
      </c>
      <c r="Y5">
        <v>20.552615058596391</v>
      </c>
      <c r="Z5">
        <v>22.325449291464778</v>
      </c>
      <c r="AA5">
        <v>19.76195764029422</v>
      </c>
      <c r="AB5">
        <v>23.255741770313659</v>
      </c>
      <c r="AC5">
        <v>22.831292443681811</v>
      </c>
      <c r="AD5">
        <v>22.742471329473648</v>
      </c>
      <c r="AE5">
        <v>27.35960705315885</v>
      </c>
      <c r="AF5">
        <v>22.846567678706371</v>
      </c>
      <c r="AG5">
        <v>28.10492339175693</v>
      </c>
      <c r="AH5">
        <v>26.5893676667704</v>
      </c>
    </row>
    <row r="6" spans="1:35">
      <c r="A6" t="s">
        <v>136</v>
      </c>
      <c r="B6" t="str">
        <f>IF(ISERROR(VLOOKUP(A6,'Country category'!$A$3:$A$50,1,FALSE)),"non-SSA","sub-Saharan Africa")</f>
        <v>sub-Saharan Africa</v>
      </c>
      <c r="C6" t="s">
        <v>230</v>
      </c>
      <c r="D6" t="s">
        <v>706</v>
      </c>
      <c r="E6" t="s">
        <v>707</v>
      </c>
      <c r="P6">
        <v>9.4770768711302509</v>
      </c>
      <c r="Q6">
        <v>2.9844143787389799</v>
      </c>
      <c r="R6">
        <v>2.5674592675252401</v>
      </c>
      <c r="S6">
        <v>2.01903459193566</v>
      </c>
      <c r="T6">
        <v>1.32498881356757</v>
      </c>
      <c r="U6">
        <v>0.96557678405629299</v>
      </c>
      <c r="V6" s="8"/>
      <c r="W6">
        <v>6.6093936151700703</v>
      </c>
      <c r="X6" s="8"/>
      <c r="Y6" s="8"/>
      <c r="Z6" s="8"/>
      <c r="AA6" s="8"/>
      <c r="AB6" s="8"/>
      <c r="AC6" s="8"/>
      <c r="AD6">
        <v>3.8150702987396001</v>
      </c>
      <c r="AE6" s="8"/>
      <c r="AF6" s="8"/>
      <c r="AG6">
        <v>7.3334486353247303</v>
      </c>
      <c r="AH6" s="8"/>
    </row>
    <row r="7" spans="1:35" hidden="1">
      <c r="A7" t="s">
        <v>231</v>
      </c>
      <c r="B7" t="str">
        <f>IF(ISERROR(VLOOKUP(A7,'Country category'!$A$3:$A$50,1,FALSE)),"non-SSA","sub-Saharan Africa")</f>
        <v>non-SSA</v>
      </c>
      <c r="C7" t="s">
        <v>232</v>
      </c>
      <c r="D7" t="s">
        <v>706</v>
      </c>
      <c r="E7" t="s">
        <v>707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</row>
    <row r="8" spans="1:35" hidden="1">
      <c r="A8" t="s">
        <v>233</v>
      </c>
      <c r="B8" t="str">
        <f>IF(ISERROR(VLOOKUP(A8,'Country category'!$A$3:$A$50,1,FALSE)),"non-SSA","sub-Saharan Africa")</f>
        <v>non-SSA</v>
      </c>
      <c r="C8" t="s">
        <v>234</v>
      </c>
      <c r="D8" t="s">
        <v>706</v>
      </c>
      <c r="E8" t="s">
        <v>707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</row>
    <row r="9" spans="1:35" hidden="1">
      <c r="A9" t="s">
        <v>235</v>
      </c>
      <c r="B9" t="str">
        <f>IF(ISERROR(VLOOKUP(A9,'Country category'!$A$3:$A$50,1,FALSE)),"non-SSA","sub-Saharan Africa")</f>
        <v>non-SSA</v>
      </c>
      <c r="C9" t="s">
        <v>236</v>
      </c>
      <c r="D9" t="s">
        <v>706</v>
      </c>
      <c r="E9" t="s">
        <v>707</v>
      </c>
      <c r="G9">
        <v>54.722943851303697</v>
      </c>
      <c r="H9">
        <v>56.807038862162329</v>
      </c>
      <c r="I9">
        <v>57.87260504667163</v>
      </c>
      <c r="J9">
        <v>57.447725133062058</v>
      </c>
      <c r="K9">
        <v>59.731472042388567</v>
      </c>
      <c r="L9">
        <v>60.54074260268991</v>
      </c>
      <c r="M9">
        <v>61.935569205197623</v>
      </c>
      <c r="N9">
        <v>62.887198535565112</v>
      </c>
      <c r="O9">
        <v>61.458381936751351</v>
      </c>
      <c r="P9">
        <v>64.168534003992221</v>
      </c>
      <c r="Q9">
        <v>65.398902606632618</v>
      </c>
      <c r="R9">
        <v>67.607678806782104</v>
      </c>
      <c r="S9">
        <v>63.741852598419982</v>
      </c>
      <c r="T9">
        <v>65.440173720623591</v>
      </c>
      <c r="U9">
        <v>71.596178700354685</v>
      </c>
      <c r="V9">
        <v>67.525653653706215</v>
      </c>
      <c r="W9">
        <v>70.900704576592659</v>
      </c>
      <c r="X9">
        <v>70.168180658948629</v>
      </c>
      <c r="Y9">
        <v>73.670292325000062</v>
      </c>
      <c r="Z9">
        <v>73.893406222876536</v>
      </c>
      <c r="AA9">
        <v>73.772017941786075</v>
      </c>
      <c r="AB9">
        <v>78.02999813724314</v>
      </c>
      <c r="AC9">
        <v>76.216522504575622</v>
      </c>
      <c r="AD9">
        <v>77.573293092724725</v>
      </c>
      <c r="AE9">
        <v>78.460759249252661</v>
      </c>
      <c r="AF9">
        <v>80.861596105062716</v>
      </c>
      <c r="AG9">
        <v>78.031924158928405</v>
      </c>
      <c r="AH9">
        <v>80.095766972092107</v>
      </c>
    </row>
    <row r="10" spans="1:35" hidden="1">
      <c r="A10" t="s">
        <v>237</v>
      </c>
      <c r="B10" t="str">
        <f>IF(ISERROR(VLOOKUP(A10,'Country category'!$A$3:$A$50,1,FALSE)),"non-SSA","sub-Saharan Africa")</f>
        <v>non-SSA</v>
      </c>
      <c r="C10" t="s">
        <v>238</v>
      </c>
      <c r="D10" t="s">
        <v>706</v>
      </c>
      <c r="E10" t="s">
        <v>707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</row>
    <row r="11" spans="1:35" hidden="1">
      <c r="A11" t="s">
        <v>239</v>
      </c>
      <c r="B11" t="str">
        <f>IF(ISERROR(VLOOKUP(A11,'Country category'!$A$3:$A$50,1,FALSE)),"non-SSA","sub-Saharan Africa")</f>
        <v>non-SSA</v>
      </c>
      <c r="C11" t="s">
        <v>240</v>
      </c>
      <c r="D11" t="s">
        <v>706</v>
      </c>
      <c r="E11" t="s">
        <v>707</v>
      </c>
      <c r="F11">
        <v>79.254270968282896</v>
      </c>
      <c r="G11">
        <v>79.778635087236907</v>
      </c>
      <c r="H11">
        <v>80.333700658545894</v>
      </c>
      <c r="I11">
        <v>80.935886335463195</v>
      </c>
      <c r="J11">
        <v>81.608093422829</v>
      </c>
      <c r="K11">
        <v>82.369876837097394</v>
      </c>
      <c r="L11">
        <v>83.247062020095001</v>
      </c>
      <c r="M11">
        <v>84.263840690649701</v>
      </c>
      <c r="N11">
        <v>85.431864634894495</v>
      </c>
      <c r="O11">
        <v>86.707484143730994</v>
      </c>
      <c r="P11">
        <v>85.783914954355595</v>
      </c>
      <c r="Q11">
        <v>89.325240719396504</v>
      </c>
      <c r="R11">
        <v>90.525475291305895</v>
      </c>
      <c r="S11">
        <v>91.546724966702001</v>
      </c>
      <c r="T11">
        <v>92.308198995781396</v>
      </c>
      <c r="U11">
        <v>92.808337876950404</v>
      </c>
      <c r="V11">
        <v>93.134614526405699</v>
      </c>
      <c r="W11">
        <v>93.384037010771905</v>
      </c>
      <c r="X11">
        <v>93.661973636440507</v>
      </c>
      <c r="Y11">
        <v>93.573976650474506</v>
      </c>
      <c r="Z11">
        <v>92.338922535733801</v>
      </c>
      <c r="AA11">
        <v>93.411478317906997</v>
      </c>
      <c r="AB11">
        <v>94.33630488112</v>
      </c>
      <c r="AC11">
        <v>100</v>
      </c>
      <c r="AD11">
        <v>99.425285728700104</v>
      </c>
      <c r="AE11">
        <v>100</v>
      </c>
      <c r="AF11">
        <v>100</v>
      </c>
      <c r="AG11">
        <v>100</v>
      </c>
      <c r="AH11">
        <v>100</v>
      </c>
    </row>
    <row r="12" spans="1:35" hidden="1">
      <c r="A12" t="s">
        <v>241</v>
      </c>
      <c r="B12" t="str">
        <f>IF(ISERROR(VLOOKUP(A12,'Country category'!$A$3:$A$50,1,FALSE)),"non-SSA","sub-Saharan Africa")</f>
        <v>non-SSA</v>
      </c>
      <c r="C12" t="s">
        <v>242</v>
      </c>
      <c r="D12" t="s">
        <v>706</v>
      </c>
      <c r="E12" t="s">
        <v>707</v>
      </c>
      <c r="O12">
        <v>98.533972795726399</v>
      </c>
      <c r="P12">
        <v>100</v>
      </c>
      <c r="Q12">
        <v>95.656517615761899</v>
      </c>
      <c r="R12">
        <v>99.128228989170296</v>
      </c>
      <c r="S12">
        <v>99.191878098547505</v>
      </c>
      <c r="T12">
        <v>99.622699736304796</v>
      </c>
      <c r="U12">
        <v>99.124077254309995</v>
      </c>
      <c r="V12">
        <v>99.022842505539401</v>
      </c>
      <c r="W12">
        <v>98.910173659951994</v>
      </c>
      <c r="X12">
        <v>98.810992384102093</v>
      </c>
      <c r="Y12">
        <v>99.973522930791205</v>
      </c>
      <c r="Z12">
        <v>99.284352859669099</v>
      </c>
      <c r="AA12">
        <v>99.026768104255297</v>
      </c>
      <c r="AB12">
        <v>99.437147356921898</v>
      </c>
      <c r="AC12">
        <v>99.795545462415106</v>
      </c>
      <c r="AD12">
        <v>100</v>
      </c>
      <c r="AE12">
        <v>99.8</v>
      </c>
      <c r="AF12">
        <v>99.528975211357803</v>
      </c>
      <c r="AG12">
        <v>99.9</v>
      </c>
      <c r="AH12">
        <v>100</v>
      </c>
    </row>
    <row r="13" spans="1:35" hidden="1">
      <c r="A13" t="s">
        <v>243</v>
      </c>
      <c r="B13" t="str">
        <f>IF(ISERROR(VLOOKUP(A13,'Country category'!$A$3:$A$50,1,FALSE)),"non-SSA","sub-Saharan Africa")</f>
        <v>non-SSA</v>
      </c>
      <c r="C13" t="s">
        <v>244</v>
      </c>
      <c r="D13" t="s">
        <v>706</v>
      </c>
      <c r="E13" t="s">
        <v>707</v>
      </c>
    </row>
    <row r="14" spans="1:35" hidden="1">
      <c r="A14" t="s">
        <v>245</v>
      </c>
      <c r="B14" t="str">
        <f>IF(ISERROR(VLOOKUP(A14,'Country category'!$A$3:$A$50,1,FALSE)),"non-SSA","sub-Saharan Africa")</f>
        <v>non-SSA</v>
      </c>
      <c r="C14" t="s">
        <v>246</v>
      </c>
      <c r="D14" t="s">
        <v>706</v>
      </c>
      <c r="E14" t="s">
        <v>707</v>
      </c>
      <c r="F14">
        <v>93.709865215221498</v>
      </c>
      <c r="G14">
        <v>94.020027903148303</v>
      </c>
      <c r="H14">
        <v>94.325259201972898</v>
      </c>
      <c r="I14">
        <v>94.624883549817994</v>
      </c>
      <c r="J14">
        <v>94.917851893698696</v>
      </c>
      <c r="K14">
        <v>95.203269401541405</v>
      </c>
      <c r="L14">
        <v>95.480255585197995</v>
      </c>
      <c r="M14">
        <v>95.747958281786694</v>
      </c>
      <c r="N14">
        <v>96.005525149344095</v>
      </c>
      <c r="O14">
        <v>96.251474487479797</v>
      </c>
      <c r="P14">
        <v>96.486110075297503</v>
      </c>
      <c r="Q14">
        <v>100</v>
      </c>
      <c r="R14">
        <v>96.943316268132307</v>
      </c>
      <c r="S14">
        <v>97.150537127079403</v>
      </c>
      <c r="T14">
        <v>100</v>
      </c>
      <c r="U14">
        <v>100</v>
      </c>
      <c r="V14">
        <v>100</v>
      </c>
      <c r="W14">
        <v>100</v>
      </c>
      <c r="X14">
        <v>97.945348018832405</v>
      </c>
      <c r="Y14">
        <v>98.116731890808694</v>
      </c>
      <c r="Z14">
        <v>92.673669872863101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99.999635738629706</v>
      </c>
      <c r="AH14">
        <v>100</v>
      </c>
    </row>
    <row r="15" spans="1:35" hidden="1">
      <c r="A15" t="s">
        <v>247</v>
      </c>
      <c r="B15" t="str">
        <f>IF(ISERROR(VLOOKUP(A15,'Country category'!$A$3:$A$50,1,FALSE)),"non-SSA","sub-Saharan Africa")</f>
        <v>non-SSA</v>
      </c>
      <c r="C15" t="s">
        <v>248</v>
      </c>
      <c r="D15" t="s">
        <v>706</v>
      </c>
      <c r="E15" t="s">
        <v>707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</row>
    <row r="16" spans="1:35" hidden="1">
      <c r="A16" t="s">
        <v>249</v>
      </c>
      <c r="B16" t="str">
        <f>IF(ISERROR(VLOOKUP(A16,'Country category'!$A$3:$A$50,1,FALSE)),"non-SSA","sub-Saharan Africa")</f>
        <v>non-SSA</v>
      </c>
      <c r="C16" t="s">
        <v>250</v>
      </c>
      <c r="D16" t="s">
        <v>706</v>
      </c>
      <c r="E16" t="s">
        <v>707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</row>
    <row r="17" spans="1:34" hidden="1">
      <c r="A17" t="s">
        <v>251</v>
      </c>
      <c r="B17" t="str">
        <f>IF(ISERROR(VLOOKUP(A17,'Country category'!$A$3:$A$50,1,FALSE)),"non-SSA","sub-Saharan Africa")</f>
        <v>non-SSA</v>
      </c>
      <c r="C17" t="s">
        <v>252</v>
      </c>
      <c r="D17" t="s">
        <v>706</v>
      </c>
      <c r="E17" t="s">
        <v>707</v>
      </c>
      <c r="O17">
        <v>98.066088401997504</v>
      </c>
      <c r="P17">
        <v>97.624132059046602</v>
      </c>
      <c r="Q17">
        <v>100</v>
      </c>
      <c r="R17">
        <v>98.345349219397306</v>
      </c>
      <c r="S17">
        <v>98.661599899440901</v>
      </c>
      <c r="T17">
        <v>98.934768614087204</v>
      </c>
      <c r="U17">
        <v>99.167235451609798</v>
      </c>
      <c r="V17">
        <v>99.377818515745702</v>
      </c>
      <c r="W17">
        <v>99.582190863107797</v>
      </c>
      <c r="X17">
        <v>99.807247921219002</v>
      </c>
      <c r="Y17">
        <v>99.923378694646402</v>
      </c>
      <c r="Z17">
        <v>99.9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99.9781058844803</v>
      </c>
    </row>
    <row r="18" spans="1:34">
      <c r="A18" t="s">
        <v>140</v>
      </c>
      <c r="B18" t="str">
        <f>IF(ISERROR(VLOOKUP(A18,'Country category'!$A$3:$A$50,1,FALSE)),"non-SSA","sub-Saharan Africa")</f>
        <v>sub-Saharan Africa</v>
      </c>
      <c r="C18" t="s">
        <v>253</v>
      </c>
      <c r="D18" t="s">
        <v>706</v>
      </c>
      <c r="E18" t="s">
        <v>707</v>
      </c>
      <c r="P18" s="8"/>
      <c r="Q18" s="8"/>
      <c r="R18" s="8"/>
      <c r="S18" s="8"/>
      <c r="T18" s="8"/>
      <c r="U18" s="8"/>
      <c r="V18" s="8"/>
      <c r="W18">
        <v>0.88257048320603404</v>
      </c>
      <c r="X18" s="8"/>
      <c r="Y18" s="8"/>
      <c r="Z18" s="8"/>
      <c r="AA18" s="8"/>
      <c r="AB18">
        <v>0.99802515680224002</v>
      </c>
      <c r="AC18">
        <v>0.98012576348299396</v>
      </c>
      <c r="AD18">
        <v>1.70696264902892</v>
      </c>
      <c r="AE18">
        <v>2.26034477060379</v>
      </c>
      <c r="AF18">
        <v>1.6584074092335299</v>
      </c>
      <c r="AG18">
        <v>2.9641050001064402</v>
      </c>
      <c r="AH18">
        <v>3.0919115797614798</v>
      </c>
    </row>
    <row r="19" spans="1:34" hidden="1">
      <c r="A19" t="s">
        <v>254</v>
      </c>
      <c r="B19" t="str">
        <f>IF(ISERROR(VLOOKUP(A19,'Country category'!$A$3:$A$50,1,FALSE)),"non-SSA","sub-Saharan Africa")</f>
        <v>non-SSA</v>
      </c>
      <c r="C19" t="s">
        <v>255</v>
      </c>
      <c r="D19" t="s">
        <v>706</v>
      </c>
      <c r="E19" t="s">
        <v>707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</row>
    <row r="20" spans="1:34">
      <c r="A20" t="s">
        <v>137</v>
      </c>
      <c r="B20" t="str">
        <f>IF(ISERROR(VLOOKUP(A20,'Country category'!$A$3:$A$50,1,FALSE)),"non-SSA","sub-Saharan Africa")</f>
        <v>sub-Saharan Africa</v>
      </c>
      <c r="C20" t="s">
        <v>256</v>
      </c>
      <c r="D20" t="s">
        <v>706</v>
      </c>
      <c r="E20" t="s">
        <v>707</v>
      </c>
      <c r="K20">
        <v>2.7770578317500401</v>
      </c>
      <c r="L20">
        <v>2.9515338639507198</v>
      </c>
      <c r="M20">
        <v>3.77084155437861</v>
      </c>
      <c r="N20">
        <v>4.5924870650011904</v>
      </c>
      <c r="O20">
        <v>5.4117906484836897</v>
      </c>
      <c r="P20">
        <v>4.4492289205578697</v>
      </c>
      <c r="Q20">
        <v>6.9764678726441502</v>
      </c>
      <c r="R20">
        <v>7.6274277160634902</v>
      </c>
      <c r="S20">
        <v>8.2463217804414306</v>
      </c>
      <c r="T20">
        <v>8.8271271770330308</v>
      </c>
      <c r="U20">
        <v>7.9154998107946302</v>
      </c>
      <c r="V20">
        <v>9.8890844522400201</v>
      </c>
      <c r="W20">
        <v>10.394831424987</v>
      </c>
      <c r="X20">
        <v>10.903236112131699</v>
      </c>
      <c r="Y20">
        <v>10.573701122937001</v>
      </c>
      <c r="Z20">
        <v>13.6236320209119</v>
      </c>
      <c r="AA20">
        <v>14.550779816184701</v>
      </c>
      <c r="AB20">
        <v>13.3955983574282</v>
      </c>
      <c r="AC20">
        <v>16.2260134625445</v>
      </c>
      <c r="AD20">
        <v>11.0660059345972</v>
      </c>
      <c r="AE20">
        <v>15.2602611054243</v>
      </c>
      <c r="AF20">
        <v>17.192187682022499</v>
      </c>
      <c r="AG20">
        <v>16.6736925428376</v>
      </c>
      <c r="AH20">
        <v>17.3715562994247</v>
      </c>
    </row>
    <row r="21" spans="1:34">
      <c r="A21" t="s">
        <v>139</v>
      </c>
      <c r="B21" t="str">
        <f>IF(ISERROR(VLOOKUP(A21,'Country category'!$A$3:$A$50,1,FALSE)),"non-SSA","sub-Saharan Africa")</f>
        <v>sub-Saharan Africa</v>
      </c>
      <c r="C21" t="s">
        <v>257</v>
      </c>
      <c r="D21" t="s">
        <v>706</v>
      </c>
      <c r="E21" t="s">
        <v>707</v>
      </c>
      <c r="H21">
        <v>2.1188632004258601</v>
      </c>
      <c r="I21">
        <v>1.3575135403004099</v>
      </c>
      <c r="J21">
        <v>1.6318759881764</v>
      </c>
      <c r="K21">
        <v>1.8974305022468601</v>
      </c>
      <c r="L21">
        <v>2.0764288902730699</v>
      </c>
      <c r="M21">
        <v>2.1714534817226498</v>
      </c>
      <c r="O21">
        <v>2.27629334360567</v>
      </c>
      <c r="P21">
        <v>2.2798431999103999</v>
      </c>
      <c r="Q21">
        <v>2.24353419214476</v>
      </c>
      <c r="R21">
        <v>1.1525624486194099</v>
      </c>
      <c r="S21">
        <v>2.0317223665683399</v>
      </c>
      <c r="T21">
        <v>1.8451727518565799</v>
      </c>
      <c r="U21">
        <v>1.6014974246398599</v>
      </c>
      <c r="V21">
        <v>1.40805578270942</v>
      </c>
      <c r="W21">
        <v>1.26661806098939</v>
      </c>
      <c r="X21">
        <v>2.5506988385573801</v>
      </c>
      <c r="Y21">
        <v>1.52984106021979</v>
      </c>
      <c r="Z21">
        <v>2.0550306744605198</v>
      </c>
      <c r="AA21">
        <v>1.60422746399699</v>
      </c>
      <c r="AB21">
        <v>1.09483438839254</v>
      </c>
      <c r="AC21">
        <v>4.7498746984197497</v>
      </c>
      <c r="AD21" s="8"/>
      <c r="AE21" s="8"/>
      <c r="AF21" s="8"/>
      <c r="AG21" s="8"/>
      <c r="AH21" s="8"/>
    </row>
    <row r="22" spans="1:34" hidden="1">
      <c r="A22" t="s">
        <v>258</v>
      </c>
      <c r="B22" t="str">
        <f>IF(ISERROR(VLOOKUP(A22,'Country category'!$A$3:$A$50,1,FALSE)),"non-SSA","sub-Saharan Africa")</f>
        <v>non-SSA</v>
      </c>
      <c r="C22" t="s">
        <v>259</v>
      </c>
      <c r="D22" t="s">
        <v>706</v>
      </c>
      <c r="E22" t="s">
        <v>707</v>
      </c>
      <c r="F22">
        <v>3.1710185303754299</v>
      </c>
      <c r="I22">
        <v>2.2388448489559298</v>
      </c>
      <c r="J22">
        <v>3.73433754799093</v>
      </c>
      <c r="K22">
        <v>6.6933042093474704</v>
      </c>
      <c r="L22">
        <v>5.8814757415098002</v>
      </c>
      <c r="M22">
        <v>12.655072788125</v>
      </c>
      <c r="N22">
        <v>15.6581285850542</v>
      </c>
      <c r="O22">
        <v>16.810522023609501</v>
      </c>
      <c r="P22">
        <v>21.616922330160001</v>
      </c>
      <c r="Q22">
        <v>24.463495143486099</v>
      </c>
      <c r="R22">
        <v>27.318037275843199</v>
      </c>
      <c r="S22">
        <v>27.8762904305683</v>
      </c>
      <c r="T22">
        <v>30.171858459089201</v>
      </c>
      <c r="U22">
        <v>40.170956424553403</v>
      </c>
      <c r="V22">
        <v>32.492263602484201</v>
      </c>
      <c r="W22">
        <v>41.7106952607202</v>
      </c>
      <c r="X22">
        <v>44.665727918609598</v>
      </c>
      <c r="Y22">
        <v>39.997897789987498</v>
      </c>
      <c r="Z22">
        <v>45.707088409742298</v>
      </c>
      <c r="AA22">
        <v>53.5274396397825</v>
      </c>
      <c r="AB22">
        <v>48.5877629301703</v>
      </c>
      <c r="AC22">
        <v>48.1211991287906</v>
      </c>
      <c r="AD22">
        <v>64.494965327284604</v>
      </c>
      <c r="AE22">
        <v>66.1436475256492</v>
      </c>
      <c r="AF22">
        <v>81.571029944057898</v>
      </c>
      <c r="AG22">
        <v>89.083007211039003</v>
      </c>
      <c r="AH22">
        <v>88.853598488337298</v>
      </c>
    </row>
    <row r="23" spans="1:34" hidden="1">
      <c r="A23" t="s">
        <v>260</v>
      </c>
      <c r="B23" t="str">
        <f>IF(ISERROR(VLOOKUP(A23,'Country category'!$A$3:$A$50,1,FALSE)),"non-SSA","sub-Saharan Africa")</f>
        <v>non-SSA</v>
      </c>
      <c r="C23" t="s">
        <v>261</v>
      </c>
      <c r="D23" t="s">
        <v>706</v>
      </c>
      <c r="E23" t="s">
        <v>707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</row>
    <row r="24" spans="1:34" hidden="1">
      <c r="A24" t="s">
        <v>262</v>
      </c>
      <c r="B24" t="str">
        <f>IF(ISERROR(VLOOKUP(A24,'Country category'!$A$3:$A$50,1,FALSE)),"non-SSA","sub-Saharan Africa")</f>
        <v>non-SSA</v>
      </c>
      <c r="C24" t="s">
        <v>263</v>
      </c>
      <c r="D24" t="s">
        <v>706</v>
      </c>
      <c r="E24" t="s">
        <v>707</v>
      </c>
      <c r="F24">
        <v>99.720605934920997</v>
      </c>
      <c r="G24">
        <v>99.889523571284897</v>
      </c>
      <c r="H24">
        <v>99.975346567959207</v>
      </c>
      <c r="I24">
        <v>99.998028253087298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</row>
    <row r="25" spans="1:34" hidden="1">
      <c r="A25" t="s">
        <v>264</v>
      </c>
      <c r="B25" t="str">
        <f>IF(ISERROR(VLOOKUP(A25,'Country category'!$A$3:$A$50,1,FALSE)),"non-SSA","sub-Saharan Africa")</f>
        <v>non-SSA</v>
      </c>
      <c r="C25" t="s">
        <v>265</v>
      </c>
      <c r="D25" t="s">
        <v>706</v>
      </c>
      <c r="E25" t="s">
        <v>707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</row>
    <row r="26" spans="1:34" hidden="1">
      <c r="A26" t="s">
        <v>266</v>
      </c>
      <c r="B26" t="str">
        <f>IF(ISERROR(VLOOKUP(A26,'Country category'!$A$3:$A$50,1,FALSE)),"non-SSA","sub-Saharan Africa")</f>
        <v>non-SSA</v>
      </c>
      <c r="C26" t="s">
        <v>267</v>
      </c>
      <c r="D26" t="s">
        <v>706</v>
      </c>
      <c r="E26" t="s">
        <v>707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97.896146241184795</v>
      </c>
      <c r="R26">
        <v>100</v>
      </c>
      <c r="S26">
        <v>100</v>
      </c>
      <c r="T26">
        <v>100</v>
      </c>
      <c r="U26">
        <v>99.127062189081599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</row>
    <row r="27" spans="1:34" hidden="1">
      <c r="A27" t="s">
        <v>268</v>
      </c>
      <c r="B27" t="str">
        <f>IF(ISERROR(VLOOKUP(A27,'Country category'!$A$3:$A$50,1,FALSE)),"non-SSA","sub-Saharan Africa")</f>
        <v>non-SSA</v>
      </c>
      <c r="C27" t="s">
        <v>269</v>
      </c>
      <c r="D27" t="s">
        <v>706</v>
      </c>
      <c r="E27" t="s">
        <v>707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</row>
    <row r="28" spans="1:34" hidden="1">
      <c r="A28" t="s">
        <v>270</v>
      </c>
      <c r="B28" t="str">
        <f>IF(ISERROR(VLOOKUP(A28,'Country category'!$A$3:$A$50,1,FALSE)),"non-SSA","sub-Saharan Africa")</f>
        <v>non-SSA</v>
      </c>
      <c r="C28" t="s">
        <v>271</v>
      </c>
      <c r="D28" t="s">
        <v>706</v>
      </c>
      <c r="E28" t="s">
        <v>707</v>
      </c>
      <c r="F28">
        <v>42.794840246080597</v>
      </c>
      <c r="G28">
        <v>52.5183056980487</v>
      </c>
      <c r="H28">
        <v>54.209950422387202</v>
      </c>
      <c r="I28">
        <v>55.892499780187897</v>
      </c>
      <c r="J28">
        <v>57.568515749239097</v>
      </c>
      <c r="K28">
        <v>59.237817457154001</v>
      </c>
      <c r="L28">
        <v>60.902649845221298</v>
      </c>
      <c r="M28">
        <v>62.563078210396803</v>
      </c>
      <c r="N28">
        <v>64.220640397968694</v>
      </c>
      <c r="O28">
        <v>65.697057886980801</v>
      </c>
      <c r="P28">
        <v>67.383431845302795</v>
      </c>
      <c r="Q28">
        <v>68.898460521129707</v>
      </c>
      <c r="R28">
        <v>70.390635922983805</v>
      </c>
      <c r="S28">
        <v>71.852112344783393</v>
      </c>
      <c r="T28">
        <v>73.275457137027402</v>
      </c>
      <c r="U28">
        <v>85.127331705145806</v>
      </c>
      <c r="V28">
        <v>76.033211976792998</v>
      </c>
      <c r="W28">
        <v>77.397421702690494</v>
      </c>
      <c r="X28">
        <v>78.771657781308306</v>
      </c>
      <c r="Y28">
        <v>84.068916195637499</v>
      </c>
      <c r="Z28">
        <v>87.857148180006703</v>
      </c>
      <c r="AA28">
        <v>85.895176708798402</v>
      </c>
      <c r="AB28">
        <v>86.076648665736897</v>
      </c>
      <c r="AC28">
        <v>86.319002698669095</v>
      </c>
      <c r="AD28">
        <v>87.558325382647894</v>
      </c>
      <c r="AE28">
        <v>89.398716504764906</v>
      </c>
      <c r="AF28">
        <v>91.011357829644396</v>
      </c>
      <c r="AG28">
        <v>86.513772966005504</v>
      </c>
      <c r="AH28">
        <v>87.839752406371503</v>
      </c>
    </row>
    <row r="29" spans="1:34" hidden="1">
      <c r="A29" t="s">
        <v>272</v>
      </c>
      <c r="B29" t="str">
        <f>IF(ISERROR(VLOOKUP(A29,'Country category'!$A$3:$A$50,1,FALSE)),"non-SSA","sub-Saharan Africa")</f>
        <v>non-SSA</v>
      </c>
      <c r="C29" t="s">
        <v>273</v>
      </c>
      <c r="D29" t="s">
        <v>706</v>
      </c>
      <c r="E29" t="s">
        <v>707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</row>
    <row r="30" spans="1:34" hidden="1">
      <c r="A30" t="s">
        <v>274</v>
      </c>
      <c r="B30" t="str">
        <f>IF(ISERROR(VLOOKUP(A30,'Country category'!$A$3:$A$50,1,FALSE)),"non-SSA","sub-Saharan Africa")</f>
        <v>non-SSA</v>
      </c>
      <c r="C30" t="s">
        <v>275</v>
      </c>
      <c r="D30" t="s">
        <v>706</v>
      </c>
      <c r="E30" t="s">
        <v>707</v>
      </c>
      <c r="G30">
        <v>13.214582211512299</v>
      </c>
      <c r="H30">
        <v>13.3725169498417</v>
      </c>
      <c r="I30">
        <v>23.167928845757999</v>
      </c>
      <c r="J30">
        <v>20.261696038937401</v>
      </c>
      <c r="K30">
        <v>32.956761428942599</v>
      </c>
      <c r="L30">
        <v>24.224037256787899</v>
      </c>
      <c r="M30">
        <v>32.678277085340703</v>
      </c>
      <c r="N30">
        <v>28.373851890478502</v>
      </c>
      <c r="O30">
        <v>28.167416344842501</v>
      </c>
      <c r="P30">
        <v>28.013350038226001</v>
      </c>
      <c r="Q30">
        <v>22.5278003182002</v>
      </c>
      <c r="R30">
        <v>34.955593009372201</v>
      </c>
      <c r="S30">
        <v>40.713918077332899</v>
      </c>
      <c r="T30">
        <v>29.545007449055099</v>
      </c>
      <c r="U30">
        <v>41.570558980873798</v>
      </c>
      <c r="V30">
        <v>46.535069817093998</v>
      </c>
      <c r="W30">
        <v>57.002634640795002</v>
      </c>
      <c r="X30">
        <v>63.277582784406803</v>
      </c>
      <c r="Y30">
        <v>67.662764410776504</v>
      </c>
      <c r="Z30">
        <v>66.647576557162694</v>
      </c>
      <c r="AA30">
        <v>72.1698835938803</v>
      </c>
      <c r="AB30">
        <v>68.516733617820194</v>
      </c>
      <c r="AC30">
        <v>70.292861269695905</v>
      </c>
      <c r="AD30">
        <v>74.338501341589605</v>
      </c>
      <c r="AE30">
        <v>74.869455413749506</v>
      </c>
      <c r="AF30">
        <v>74.820436600468597</v>
      </c>
      <c r="AG30">
        <v>77.586671066652897</v>
      </c>
      <c r="AH30">
        <v>87.8864304137647</v>
      </c>
    </row>
    <row r="31" spans="1:34" hidden="1">
      <c r="A31" t="s">
        <v>276</v>
      </c>
      <c r="B31" t="str">
        <f>IF(ISERROR(VLOOKUP(A31,'Country category'!$A$3:$A$50,1,FALSE)),"non-SSA","sub-Saharan Africa")</f>
        <v>non-SSA</v>
      </c>
      <c r="C31" t="s">
        <v>277</v>
      </c>
      <c r="D31" t="s">
        <v>706</v>
      </c>
      <c r="E31" t="s">
        <v>707</v>
      </c>
      <c r="F31">
        <v>68.141023049183204</v>
      </c>
      <c r="G31">
        <v>62.013301433724898</v>
      </c>
      <c r="H31">
        <v>64.304397872113398</v>
      </c>
      <c r="I31">
        <v>69.526030338105897</v>
      </c>
      <c r="J31">
        <v>67.946114285023995</v>
      </c>
      <c r="K31">
        <v>71.041763963778806</v>
      </c>
      <c r="L31">
        <v>71.838584028364593</v>
      </c>
      <c r="M31">
        <v>74.688705220825099</v>
      </c>
      <c r="N31">
        <v>76.507355112392403</v>
      </c>
      <c r="O31">
        <v>74.224145886115593</v>
      </c>
      <c r="P31">
        <v>81.875762963986702</v>
      </c>
      <c r="Q31">
        <v>84.117954441839203</v>
      </c>
      <c r="R31">
        <v>85.321535453479598</v>
      </c>
      <c r="S31">
        <v>83.450545100408704</v>
      </c>
      <c r="T31">
        <v>84.830534511542197</v>
      </c>
      <c r="U31">
        <v>87.165418672044694</v>
      </c>
      <c r="V31">
        <v>89.776210986030605</v>
      </c>
      <c r="W31">
        <v>91.852255858914006</v>
      </c>
      <c r="X31">
        <v>93.617398181494394</v>
      </c>
      <c r="Y31">
        <v>97.524665165872094</v>
      </c>
      <c r="Z31">
        <v>96.190587429566904</v>
      </c>
      <c r="AA31">
        <v>97.221813471163102</v>
      </c>
      <c r="AB31">
        <v>97.502033451660296</v>
      </c>
      <c r="AC31">
        <v>97.910077044352107</v>
      </c>
      <c r="AD31">
        <v>98.232409243760898</v>
      </c>
      <c r="AE31">
        <v>98.467129979455294</v>
      </c>
      <c r="AF31">
        <v>99.169593168469007</v>
      </c>
      <c r="AG31">
        <v>98.410907595717802</v>
      </c>
      <c r="AH31">
        <v>98.482088663625802</v>
      </c>
    </row>
    <row r="32" spans="1:34" hidden="1">
      <c r="A32" t="s">
        <v>278</v>
      </c>
      <c r="B32" t="str">
        <f>IF(ISERROR(VLOOKUP(A32,'Country category'!$A$3:$A$50,1,FALSE)),"non-SSA","sub-Saharan Africa")</f>
        <v>non-SSA</v>
      </c>
      <c r="C32" t="s">
        <v>279</v>
      </c>
      <c r="D32" t="s">
        <v>706</v>
      </c>
      <c r="E32" t="s">
        <v>707</v>
      </c>
      <c r="F32">
        <v>99.989584251477396</v>
      </c>
      <c r="G32">
        <v>99.997928794984006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</row>
    <row r="33" spans="1:34" hidden="1">
      <c r="A33" t="s">
        <v>280</v>
      </c>
      <c r="B33" t="str">
        <f>IF(ISERROR(VLOOKUP(A33,'Country category'!$A$3:$A$50,1,FALSE)),"non-SSA","sub-Saharan Africa")</f>
        <v>non-SSA</v>
      </c>
      <c r="C33" t="s">
        <v>281</v>
      </c>
      <c r="D33" t="s">
        <v>706</v>
      </c>
      <c r="E33" t="s">
        <v>707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</row>
    <row r="34" spans="1:34" hidden="1">
      <c r="A34" t="s">
        <v>282</v>
      </c>
      <c r="B34" t="str">
        <f>IF(ISERROR(VLOOKUP(A34,'Country category'!$A$3:$A$50,1,FALSE)),"non-SSA","sub-Saharan Africa")</f>
        <v>non-SSA</v>
      </c>
      <c r="C34" t="s">
        <v>283</v>
      </c>
      <c r="D34" t="s">
        <v>706</v>
      </c>
      <c r="E34" t="s">
        <v>707</v>
      </c>
      <c r="O34">
        <v>8.7964720788575193</v>
      </c>
      <c r="P34">
        <v>19.561502753161999</v>
      </c>
      <c r="Q34">
        <v>23.805427045301599</v>
      </c>
      <c r="R34">
        <v>18.451235244848998</v>
      </c>
      <c r="S34">
        <v>32.546608700513701</v>
      </c>
      <c r="T34">
        <v>43.226345056305199</v>
      </c>
      <c r="U34">
        <v>42.074666629509302</v>
      </c>
      <c r="V34">
        <v>58.851981483172501</v>
      </c>
      <c r="W34">
        <v>52.315466851064897</v>
      </c>
      <c r="X34">
        <v>57.608511960333999</v>
      </c>
      <c r="Y34">
        <v>59.397813659599102</v>
      </c>
      <c r="Z34">
        <v>71.868892631683494</v>
      </c>
      <c r="AA34">
        <v>86.869948477856695</v>
      </c>
      <c r="AB34">
        <v>80.259698449711806</v>
      </c>
      <c r="AC34">
        <v>86.479468857280395</v>
      </c>
      <c r="AD34">
        <v>92.789335236274198</v>
      </c>
      <c r="AE34">
        <v>99.274128499917893</v>
      </c>
      <c r="AF34">
        <v>96.760155661561598</v>
      </c>
      <c r="AG34">
        <v>99.953744150078293</v>
      </c>
      <c r="AH34">
        <v>100</v>
      </c>
    </row>
    <row r="35" spans="1:34">
      <c r="A35" t="s">
        <v>138</v>
      </c>
      <c r="B35" t="str">
        <f>IF(ISERROR(VLOOKUP(A35,'Country category'!$A$3:$A$50,1,FALSE)),"non-SSA","sub-Saharan Africa")</f>
        <v>sub-Saharan Africa</v>
      </c>
      <c r="C35" t="s">
        <v>284</v>
      </c>
      <c r="D35" t="s">
        <v>706</v>
      </c>
      <c r="E35" t="s">
        <v>707</v>
      </c>
      <c r="F35">
        <v>3.97363741103963</v>
      </c>
      <c r="G35">
        <v>1.6322980392337001</v>
      </c>
      <c r="H35">
        <v>3.25835695727018</v>
      </c>
      <c r="I35">
        <v>4.8534241801786102</v>
      </c>
      <c r="J35">
        <v>6.41893134310099</v>
      </c>
      <c r="K35">
        <v>7.9555327436233298</v>
      </c>
      <c r="L35">
        <v>9.4655584868261293</v>
      </c>
      <c r="M35">
        <v>10.949092094675899</v>
      </c>
      <c r="N35">
        <v>12.406704642077999</v>
      </c>
      <c r="O35">
        <v>13.829292136889199</v>
      </c>
      <c r="P35">
        <v>10.442480443616001</v>
      </c>
      <c r="Q35">
        <v>16.729408561062801</v>
      </c>
      <c r="R35">
        <v>18.231792343889499</v>
      </c>
      <c r="S35">
        <v>19.673434766434301</v>
      </c>
      <c r="T35">
        <v>21.0433394033304</v>
      </c>
      <c r="U35">
        <v>22.340789411210402</v>
      </c>
      <c r="V35">
        <v>22.731793820750099</v>
      </c>
      <c r="W35">
        <v>21.634690252501301</v>
      </c>
      <c r="X35">
        <v>16.2165746073556</v>
      </c>
      <c r="Y35">
        <v>25.336025922464302</v>
      </c>
      <c r="Z35">
        <v>25.156042984294199</v>
      </c>
      <c r="AA35">
        <v>25.195909074876798</v>
      </c>
      <c r="AB35">
        <v>26.032840353086598</v>
      </c>
      <c r="AC35">
        <v>27.0909720518897</v>
      </c>
      <c r="AD35">
        <v>26.451656983212999</v>
      </c>
      <c r="AE35">
        <v>28.743317606833902</v>
      </c>
      <c r="AF35">
        <v>30.964851312291302</v>
      </c>
      <c r="AG35">
        <v>28.9598758986733</v>
      </c>
      <c r="AH35">
        <v>27.577505221655699</v>
      </c>
    </row>
    <row r="36" spans="1:34">
      <c r="A36" t="s">
        <v>143</v>
      </c>
      <c r="B36" t="str">
        <f>IF(ISERROR(VLOOKUP(A36,'Country category'!$A$3:$A$50,1,FALSE)),"non-SSA","sub-Saharan Africa")</f>
        <v>sub-Saharan Africa</v>
      </c>
      <c r="C36" t="s">
        <v>285</v>
      </c>
      <c r="D36" t="s">
        <v>706</v>
      </c>
      <c r="E36" t="s">
        <v>707</v>
      </c>
      <c r="P36">
        <v>0.84831030483084902</v>
      </c>
      <c r="Q36">
        <v>1.0236787937165299</v>
      </c>
      <c r="R36">
        <v>1.1784425961466101</v>
      </c>
      <c r="S36">
        <v>1.3063733773923101</v>
      </c>
      <c r="T36">
        <v>1.39605160288902</v>
      </c>
      <c r="U36" s="8"/>
      <c r="V36">
        <v>1.4779625516024899</v>
      </c>
      <c r="W36">
        <v>4.73735473373051</v>
      </c>
      <c r="X36">
        <v>1.5061909874899599</v>
      </c>
      <c r="Y36" s="8"/>
      <c r="Z36" s="8"/>
      <c r="AA36" s="8"/>
      <c r="AB36">
        <v>0.57272981408836099</v>
      </c>
      <c r="AC36">
        <v>0.994960018143492</v>
      </c>
      <c r="AD36">
        <v>1.4492658871503701</v>
      </c>
      <c r="AE36">
        <v>1.85380063222453</v>
      </c>
      <c r="AF36">
        <v>2.1188703064352201</v>
      </c>
      <c r="AG36">
        <v>2.1874772123775799</v>
      </c>
      <c r="AH36">
        <v>1.5315619909515299</v>
      </c>
    </row>
    <row r="37" spans="1:34" hidden="1">
      <c r="A37" t="s">
        <v>286</v>
      </c>
      <c r="B37" t="str">
        <f>IF(ISERROR(VLOOKUP(A37,'Country category'!$A$3:$A$50,1,FALSE)),"non-SSA","sub-Saharan Africa")</f>
        <v>non-SSA</v>
      </c>
      <c r="C37" t="s">
        <v>287</v>
      </c>
      <c r="D37" t="s">
        <v>706</v>
      </c>
      <c r="E37" t="s">
        <v>707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</row>
    <row r="38" spans="1:34" hidden="1">
      <c r="A38" t="s">
        <v>288</v>
      </c>
      <c r="B38" t="str">
        <f>IF(ISERROR(VLOOKUP(A38,'Country category'!$A$3:$A$50,1,FALSE)),"non-SSA","sub-Saharan Africa")</f>
        <v>non-SSA</v>
      </c>
      <c r="C38" t="s">
        <v>289</v>
      </c>
      <c r="D38" t="s">
        <v>706</v>
      </c>
      <c r="E38" t="s">
        <v>707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</row>
    <row r="39" spans="1:34" hidden="1">
      <c r="A39" t="s">
        <v>290</v>
      </c>
      <c r="B39" t="str">
        <f>IF(ISERROR(VLOOKUP(A39,'Country category'!$A$3:$A$50,1,FALSE)),"non-SSA","sub-Saharan Africa")</f>
        <v>non-SSA</v>
      </c>
      <c r="C39" t="s">
        <v>291</v>
      </c>
      <c r="D39" t="s">
        <v>706</v>
      </c>
      <c r="E39" t="s">
        <v>707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</row>
    <row r="40" spans="1:34" hidden="1">
      <c r="A40" t="s">
        <v>292</v>
      </c>
      <c r="B40" t="str">
        <f>IF(ISERROR(VLOOKUP(A40,'Country category'!$A$3:$A$50,1,FALSE)),"non-SSA","sub-Saharan Africa")</f>
        <v>non-SSA</v>
      </c>
      <c r="C40" t="s">
        <v>293</v>
      </c>
      <c r="D40" t="s">
        <v>706</v>
      </c>
      <c r="E40" t="s">
        <v>707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</row>
    <row r="41" spans="1:34" hidden="1">
      <c r="A41" t="s">
        <v>294</v>
      </c>
      <c r="B41" t="str">
        <f>IF(ISERROR(VLOOKUP(A41,'Country category'!$A$3:$A$50,1,FALSE)),"non-SSA","sub-Saharan Africa")</f>
        <v>non-SSA</v>
      </c>
      <c r="C41" t="s">
        <v>295</v>
      </c>
      <c r="D41" t="s">
        <v>706</v>
      </c>
      <c r="E41" t="s">
        <v>707</v>
      </c>
      <c r="F41">
        <v>72.6529187893954</v>
      </c>
      <c r="G41">
        <v>71.439744335986902</v>
      </c>
      <c r="H41">
        <v>74.061844142662096</v>
      </c>
      <c r="I41">
        <v>74.705374712192196</v>
      </c>
      <c r="J41">
        <v>75.419555033152605</v>
      </c>
      <c r="K41">
        <v>74.179472975169205</v>
      </c>
      <c r="L41">
        <v>77.135379796439395</v>
      </c>
      <c r="M41">
        <v>82.9624556298822</v>
      </c>
      <c r="N41">
        <v>79.357686281383707</v>
      </c>
      <c r="O41">
        <v>86.545769418275697</v>
      </c>
      <c r="P41">
        <v>82.003856263095699</v>
      </c>
      <c r="Q41">
        <v>83.421843731358095</v>
      </c>
      <c r="R41">
        <v>92.769508940495399</v>
      </c>
      <c r="S41">
        <v>86.403391951642902</v>
      </c>
      <c r="T41">
        <v>87.620085051849699</v>
      </c>
      <c r="U41">
        <v>96.418985141640604</v>
      </c>
      <c r="V41">
        <v>89.541571349642993</v>
      </c>
      <c r="W41">
        <v>90.392660522680799</v>
      </c>
      <c r="X41">
        <v>97.748001256405303</v>
      </c>
      <c r="Y41">
        <v>99.159747621308995</v>
      </c>
      <c r="Z41">
        <v>97.768645949917897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</row>
    <row r="42" spans="1:34" hidden="1">
      <c r="A42" t="s">
        <v>296</v>
      </c>
      <c r="B42" t="str">
        <f>IF(ISERROR(VLOOKUP(A42,'Country category'!$A$3:$A$50,1,FALSE)),"non-SSA","sub-Saharan Africa")</f>
        <v>non-SSA</v>
      </c>
      <c r="C42" t="s">
        <v>297</v>
      </c>
      <c r="D42" t="s">
        <v>706</v>
      </c>
      <c r="E42" t="s">
        <v>707</v>
      </c>
      <c r="O42">
        <v>95.213683163335503</v>
      </c>
      <c r="P42">
        <v>95.714886377461994</v>
      </c>
      <c r="Q42">
        <v>96.073617486802704</v>
      </c>
      <c r="R42">
        <v>96.427827573607999</v>
      </c>
      <c r="S42">
        <v>96.770429583465599</v>
      </c>
      <c r="T42">
        <v>97.0935765838436</v>
      </c>
      <c r="U42">
        <v>97.399924288404506</v>
      </c>
      <c r="V42">
        <v>97.705605621502102</v>
      </c>
      <c r="W42">
        <v>98.0469825281521</v>
      </c>
      <c r="X42">
        <v>98.444524921642696</v>
      </c>
      <c r="Y42">
        <v>99.409146413779695</v>
      </c>
      <c r="Z42">
        <v>99.7114985366578</v>
      </c>
      <c r="AA42">
        <v>99.9271779155481</v>
      </c>
      <c r="AB42">
        <v>99.993634999777896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</row>
    <row r="43" spans="1:34">
      <c r="A43" t="s">
        <v>298</v>
      </c>
      <c r="B43" t="str">
        <f>IF(ISERROR(VLOOKUP(A43,'Country category'!$A$3:$A$50,1,FALSE)),"non-SSA","sub-Saharan Africa")</f>
        <v>sub-Saharan Africa</v>
      </c>
      <c r="C43" t="s">
        <v>299</v>
      </c>
      <c r="D43" t="s">
        <v>706</v>
      </c>
      <c r="E43" t="s">
        <v>707</v>
      </c>
      <c r="I43">
        <v>13.585743712998701</v>
      </c>
      <c r="J43">
        <v>19.275963754443001</v>
      </c>
      <c r="K43">
        <v>20.160078805270999</v>
      </c>
      <c r="L43">
        <v>21.052557685750699</v>
      </c>
      <c r="M43">
        <v>21.954006833789499</v>
      </c>
      <c r="N43">
        <v>20.058822379865301</v>
      </c>
      <c r="O43">
        <v>23.7247169014943</v>
      </c>
      <c r="P43">
        <v>24.603877812712799</v>
      </c>
      <c r="Q43">
        <v>26.811340890286001</v>
      </c>
      <c r="R43">
        <v>26.3208194731757</v>
      </c>
      <c r="S43">
        <v>27.142471108192101</v>
      </c>
      <c r="T43">
        <v>36.186363116794404</v>
      </c>
      <c r="U43">
        <v>34.084230730672097</v>
      </c>
      <c r="V43">
        <v>29.424795759358801</v>
      </c>
      <c r="W43">
        <v>35.563997696445597</v>
      </c>
      <c r="X43">
        <v>30.903709336178601</v>
      </c>
      <c r="Y43">
        <v>31.676432663346699</v>
      </c>
      <c r="Z43">
        <v>26.280635312055001</v>
      </c>
      <c r="AA43">
        <v>25.778477206624199</v>
      </c>
      <c r="AB43">
        <v>34.293819586599803</v>
      </c>
      <c r="AC43">
        <v>34.313033599757198</v>
      </c>
      <c r="AD43">
        <v>39.2256909070516</v>
      </c>
      <c r="AE43">
        <v>36.731538800034102</v>
      </c>
      <c r="AF43">
        <v>38.253076078096697</v>
      </c>
      <c r="AG43">
        <v>40.263878627556501</v>
      </c>
      <c r="AH43">
        <v>41.893306500832601</v>
      </c>
    </row>
    <row r="44" spans="1:34">
      <c r="A44" t="s">
        <v>142</v>
      </c>
      <c r="B44" t="str">
        <f>IF(ISERROR(VLOOKUP(A44,'Country category'!$A$3:$A$50,1,FALSE)),"non-SSA","sub-Saharan Africa")</f>
        <v>sub-Saharan Africa</v>
      </c>
      <c r="C44" t="s">
        <v>300</v>
      </c>
      <c r="D44" t="s">
        <v>706</v>
      </c>
      <c r="E44" t="s">
        <v>707</v>
      </c>
      <c r="F44">
        <v>6.1105153508515002</v>
      </c>
      <c r="G44">
        <v>6.9198088371487296</v>
      </c>
      <c r="H44">
        <v>7.6205658076099896</v>
      </c>
      <c r="I44">
        <v>8.3151364571902402</v>
      </c>
      <c r="J44">
        <v>9.0068532239864894</v>
      </c>
      <c r="K44">
        <v>9.6959804180381095</v>
      </c>
      <c r="L44">
        <v>10.3874733739792</v>
      </c>
      <c r="M44">
        <v>10.179469350460799</v>
      </c>
      <c r="N44">
        <v>11.775570903473801</v>
      </c>
      <c r="O44">
        <v>9.2214536779181007</v>
      </c>
      <c r="P44">
        <v>13.861888343965299</v>
      </c>
      <c r="Q44">
        <v>13.815597204777299</v>
      </c>
      <c r="R44">
        <v>14.453094124999801</v>
      </c>
      <c r="S44">
        <v>19.4741834213429</v>
      </c>
      <c r="T44">
        <v>15.6071571364348</v>
      </c>
      <c r="U44">
        <v>25.808856784204298</v>
      </c>
      <c r="V44">
        <v>6.4265856953508402</v>
      </c>
      <c r="W44">
        <v>17.054651833356001</v>
      </c>
      <c r="X44">
        <v>17.516476659171399</v>
      </c>
      <c r="Y44">
        <v>15.9573705581202</v>
      </c>
      <c r="Z44">
        <v>16.841919890248601</v>
      </c>
      <c r="AA44">
        <v>17.751920186194798</v>
      </c>
      <c r="AB44">
        <v>19.1717606201751</v>
      </c>
      <c r="AC44">
        <v>18.801944612456001</v>
      </c>
      <c r="AD44">
        <v>21.049188043256201</v>
      </c>
      <c r="AE44">
        <v>21.7706223385687</v>
      </c>
      <c r="AF44">
        <v>22.512826904471499</v>
      </c>
      <c r="AG44">
        <v>26.2765349288</v>
      </c>
      <c r="AH44">
        <v>24.017189748200099</v>
      </c>
    </row>
    <row r="45" spans="1:34">
      <c r="A45" t="s">
        <v>146</v>
      </c>
      <c r="B45" t="str">
        <f>IF(ISERROR(VLOOKUP(A45,'Country category'!$A$3:$A$50,1,FALSE)),"non-SSA","sub-Saharan Africa")</f>
        <v>sub-Saharan Africa</v>
      </c>
      <c r="C45" t="s">
        <v>301</v>
      </c>
      <c r="D45" t="s">
        <v>706</v>
      </c>
      <c r="E45" t="s">
        <v>707</v>
      </c>
      <c r="P45" s="8"/>
      <c r="Q45" s="8"/>
      <c r="R45" s="8"/>
      <c r="S45" s="8"/>
      <c r="T45" s="8"/>
      <c r="U45" s="8"/>
      <c r="V45">
        <v>1.82021763499091</v>
      </c>
      <c r="W45" s="8"/>
      <c r="X45" s="8"/>
      <c r="Y45" s="8"/>
      <c r="Z45" s="8"/>
      <c r="AA45" s="8"/>
      <c r="AB45" s="8"/>
      <c r="AC45" s="8"/>
      <c r="AD45">
        <v>1</v>
      </c>
      <c r="AE45">
        <v>1</v>
      </c>
      <c r="AF45">
        <v>1</v>
      </c>
      <c r="AG45">
        <v>1</v>
      </c>
      <c r="AH45">
        <v>1</v>
      </c>
    </row>
    <row r="46" spans="1:34">
      <c r="A46" t="s">
        <v>147</v>
      </c>
      <c r="B46" t="str">
        <f>IF(ISERROR(VLOOKUP(A46,'Country category'!$A$3:$A$50,1,FALSE)),"non-SSA","sub-Saharan Africa")</f>
        <v>sub-Saharan Africa</v>
      </c>
      <c r="C46" t="s">
        <v>302</v>
      </c>
      <c r="D46" t="s">
        <v>706</v>
      </c>
      <c r="E46" t="s">
        <v>707</v>
      </c>
      <c r="P46" s="8"/>
      <c r="Q46" s="8"/>
      <c r="R46" s="8"/>
      <c r="S46" s="8"/>
      <c r="T46">
        <v>7.2236650376384004</v>
      </c>
      <c r="U46">
        <v>8.0458728031889404</v>
      </c>
      <c r="V46">
        <v>8.3506706732268992</v>
      </c>
      <c r="W46">
        <v>8.6257715038782603</v>
      </c>
      <c r="X46">
        <v>9.2451482894911798</v>
      </c>
      <c r="Y46">
        <v>11.2088442168683</v>
      </c>
      <c r="Z46">
        <v>10.650080547500901</v>
      </c>
      <c r="AA46">
        <v>10.617784918650401</v>
      </c>
      <c r="AB46">
        <v>10.393914775627801</v>
      </c>
      <c r="AC46">
        <v>10.708957296529499</v>
      </c>
      <c r="AD46">
        <v>10.9596262702639</v>
      </c>
      <c r="AE46">
        <v>10.9840291661513</v>
      </c>
      <c r="AF46">
        <v>10.8891759035736</v>
      </c>
      <c r="AG46">
        <v>11.6478793555425</v>
      </c>
      <c r="AH46">
        <v>12.672108300562</v>
      </c>
    </row>
    <row r="47" spans="1:34" hidden="1">
      <c r="A47" t="s">
        <v>303</v>
      </c>
      <c r="B47" t="str">
        <f>IF(ISERROR(VLOOKUP(A47,'Country category'!$A$3:$A$50,1,FALSE)),"non-SSA","sub-Saharan Africa")</f>
        <v>non-SSA</v>
      </c>
      <c r="C47" t="s">
        <v>304</v>
      </c>
      <c r="D47" t="s">
        <v>706</v>
      </c>
      <c r="E47" t="s">
        <v>707</v>
      </c>
      <c r="F47">
        <v>75.847198951655301</v>
      </c>
      <c r="G47">
        <v>76.250210815752197</v>
      </c>
      <c r="H47">
        <v>76.673672236543695</v>
      </c>
      <c r="I47">
        <v>77.122370080197697</v>
      </c>
      <c r="J47">
        <v>70.854323255203497</v>
      </c>
      <c r="K47">
        <v>78.122468986406403</v>
      </c>
      <c r="L47">
        <v>78.691205007442093</v>
      </c>
      <c r="M47">
        <v>79.315366412541195</v>
      </c>
      <c r="N47">
        <v>80.000360480576703</v>
      </c>
      <c r="O47">
        <v>83.272826047357398</v>
      </c>
      <c r="P47">
        <v>94.289610210531805</v>
      </c>
      <c r="Q47">
        <v>82.241621954325893</v>
      </c>
      <c r="R47">
        <v>82.969653791837899</v>
      </c>
      <c r="S47">
        <v>83.643297942986806</v>
      </c>
      <c r="T47">
        <v>88.872906255317702</v>
      </c>
      <c r="U47">
        <v>84.740396885781493</v>
      </c>
      <c r="V47">
        <v>85.199701448768494</v>
      </c>
      <c r="W47">
        <v>86.9631576442588</v>
      </c>
      <c r="X47">
        <v>83.768834197749499</v>
      </c>
      <c r="Y47">
        <v>86.236891749108395</v>
      </c>
      <c r="Z47">
        <v>85.503236242411504</v>
      </c>
      <c r="AA47">
        <v>87.077968522217205</v>
      </c>
      <c r="AB47">
        <v>90.073770168879406</v>
      </c>
      <c r="AC47">
        <v>89.892148591858202</v>
      </c>
      <c r="AD47">
        <v>91.790247603755304</v>
      </c>
      <c r="AE47">
        <v>92.761995103611298</v>
      </c>
      <c r="AF47">
        <v>92.740339650501994</v>
      </c>
      <c r="AG47">
        <v>92.616678664902196</v>
      </c>
      <c r="AH47">
        <v>98.763090044809204</v>
      </c>
    </row>
    <row r="48" spans="1:34">
      <c r="A48" t="s">
        <v>145</v>
      </c>
      <c r="B48" t="str">
        <f>IF(ISERROR(VLOOKUP(A48,'Country category'!$A$3:$A$50,1,FALSE)),"non-SSA","sub-Saharan Africa")</f>
        <v>sub-Saharan Africa</v>
      </c>
      <c r="C48" t="s">
        <v>305</v>
      </c>
      <c r="D48" t="s">
        <v>706</v>
      </c>
      <c r="E48" t="s">
        <v>707</v>
      </c>
      <c r="K48">
        <v>19.880539771106498</v>
      </c>
      <c r="L48">
        <v>22.430439367846301</v>
      </c>
      <c r="M48">
        <v>25.008220427585801</v>
      </c>
      <c r="N48">
        <v>27.585842984895301</v>
      </c>
      <c r="O48">
        <v>30.160034639587401</v>
      </c>
      <c r="P48">
        <v>32.726549953482298</v>
      </c>
      <c r="Q48">
        <v>33.215665130343602</v>
      </c>
      <c r="R48">
        <v>37.819676486693602</v>
      </c>
      <c r="S48">
        <v>40.337201168730701</v>
      </c>
      <c r="T48">
        <v>42.823576632039298</v>
      </c>
      <c r="U48">
        <v>45.282235542483598</v>
      </c>
      <c r="V48">
        <v>47.723779285764401</v>
      </c>
      <c r="W48">
        <v>50.1592725900761</v>
      </c>
      <c r="X48">
        <v>52.599119199517297</v>
      </c>
      <c r="Y48">
        <v>64.445218337848203</v>
      </c>
      <c r="Z48">
        <v>63.613987579266798</v>
      </c>
      <c r="AA48">
        <v>63.118013173245302</v>
      </c>
      <c r="AB48">
        <v>62.595904244257198</v>
      </c>
      <c r="AC48">
        <v>65.168771005830607</v>
      </c>
      <c r="AD48">
        <v>67.762292817421496</v>
      </c>
      <c r="AE48">
        <v>70.371296908278893</v>
      </c>
      <c r="AF48">
        <v>72.990713299299898</v>
      </c>
      <c r="AG48">
        <v>75.615300178644006</v>
      </c>
      <c r="AH48">
        <v>78.240086981260603</v>
      </c>
    </row>
    <row r="49" spans="1:34">
      <c r="A49" t="s">
        <v>141</v>
      </c>
      <c r="B49" t="str">
        <f>IF(ISERROR(VLOOKUP(A49,'Country category'!$A$3:$A$50,1,FALSE)),"non-SSA","sub-Saharan Africa")</f>
        <v>sub-Saharan Africa</v>
      </c>
      <c r="C49" t="s">
        <v>306</v>
      </c>
      <c r="D49" t="s">
        <v>706</v>
      </c>
      <c r="E49" t="s">
        <v>707</v>
      </c>
      <c r="P49" s="8"/>
      <c r="Q49">
        <v>30.722107328833701</v>
      </c>
      <c r="R49">
        <v>37.649541825600203</v>
      </c>
      <c r="S49">
        <v>40.398040067237901</v>
      </c>
      <c r="T49">
        <v>42.457769520144097</v>
      </c>
      <c r="U49">
        <v>46.0005950030177</v>
      </c>
      <c r="V49">
        <v>48.880758123588002</v>
      </c>
      <c r="W49">
        <v>51.842884891058198</v>
      </c>
      <c r="X49">
        <v>54.918885538346899</v>
      </c>
      <c r="Y49">
        <v>65.683637361962994</v>
      </c>
      <c r="Z49">
        <v>62.083968270746503</v>
      </c>
      <c r="AA49">
        <v>65.531331055914805</v>
      </c>
      <c r="AB49">
        <v>69.461298681978803</v>
      </c>
      <c r="AC49">
        <v>73.542089042761603</v>
      </c>
      <c r="AD49">
        <v>77.766636875161097</v>
      </c>
      <c r="AE49">
        <v>82.128391430083397</v>
      </c>
      <c r="AF49">
        <v>86.618436800902401</v>
      </c>
      <c r="AG49">
        <v>91.226553581775093</v>
      </c>
      <c r="AH49">
        <v>95.944386779268697</v>
      </c>
    </row>
    <row r="50" spans="1:34" hidden="1">
      <c r="A50" t="s">
        <v>307</v>
      </c>
      <c r="B50" t="str">
        <f>IF(ISERROR(VLOOKUP(A50,'Country category'!$A$3:$A$50,1,FALSE)),"non-SSA","sub-Saharan Africa")</f>
        <v>non-SSA</v>
      </c>
      <c r="C50" t="s">
        <v>308</v>
      </c>
      <c r="D50" t="s">
        <v>706</v>
      </c>
      <c r="E50" t="s">
        <v>707</v>
      </c>
      <c r="O50">
        <v>92.815531521492602</v>
      </c>
      <c r="P50">
        <v>95.771233802383094</v>
      </c>
      <c r="Q50">
        <v>96.322595921075205</v>
      </c>
      <c r="R50">
        <v>96.668444764520302</v>
      </c>
      <c r="S50">
        <v>97.341486089372196</v>
      </c>
      <c r="T50">
        <v>97.443076686089597</v>
      </c>
      <c r="U50">
        <v>97.562665789515705</v>
      </c>
      <c r="V50">
        <v>97.720346503751898</v>
      </c>
      <c r="W50">
        <v>97.767421401205397</v>
      </c>
      <c r="X50">
        <v>98.162309366033497</v>
      </c>
      <c r="Y50">
        <v>97.090397273055899</v>
      </c>
      <c r="Z50">
        <v>97.266061701667994</v>
      </c>
      <c r="AA50">
        <v>98.1407669012913</v>
      </c>
      <c r="AB50">
        <v>98.436025223810802</v>
      </c>
      <c r="AC50">
        <v>98.268696527027302</v>
      </c>
      <c r="AD50">
        <v>97.682017018450793</v>
      </c>
      <c r="AE50">
        <v>98.452593554135802</v>
      </c>
      <c r="AF50">
        <v>98.867164058156703</v>
      </c>
      <c r="AG50">
        <v>98.931946247646096</v>
      </c>
      <c r="AH50">
        <v>98.865994723946798</v>
      </c>
    </row>
    <row r="51" spans="1:34" hidden="1">
      <c r="A51" t="s">
        <v>309</v>
      </c>
      <c r="B51" t="str">
        <f>IF(ISERROR(VLOOKUP(A51,'Country category'!$A$3:$A$50,1,FALSE)),"non-SSA","sub-Saharan Africa")</f>
        <v>non-SSA</v>
      </c>
      <c r="C51" t="s">
        <v>310</v>
      </c>
      <c r="D51" t="s">
        <v>706</v>
      </c>
      <c r="E51" t="s">
        <v>707</v>
      </c>
      <c r="H51">
        <v>71.675345536826939</v>
      </c>
      <c r="I51">
        <v>72.207868268950065</v>
      </c>
      <c r="J51">
        <v>73.088049195876849</v>
      </c>
      <c r="K51">
        <v>77.066533011524015</v>
      </c>
      <c r="L51">
        <v>74.87332516268053</v>
      </c>
      <c r="M51">
        <v>75.781744043843517</v>
      </c>
      <c r="N51">
        <v>80.280112365740521</v>
      </c>
      <c r="O51">
        <v>78.780193265243042</v>
      </c>
      <c r="P51">
        <v>83.57211035303753</v>
      </c>
      <c r="Q51">
        <v>83.156650866616005</v>
      </c>
      <c r="R51">
        <v>83.569014909166924</v>
      </c>
      <c r="S51">
        <v>84.345692023675824</v>
      </c>
      <c r="T51">
        <v>85.542569260448332</v>
      </c>
      <c r="U51">
        <v>86.086683429867932</v>
      </c>
      <c r="V51">
        <v>87.25398288269038</v>
      </c>
      <c r="W51">
        <v>87.27191578037079</v>
      </c>
      <c r="X51">
        <v>87.797774549027494</v>
      </c>
      <c r="Y51">
        <v>89.702141587949797</v>
      </c>
      <c r="Z51">
        <v>89.126520860036919</v>
      </c>
      <c r="AA51">
        <v>90.803474984683945</v>
      </c>
      <c r="AB51">
        <v>92.029545312775568</v>
      </c>
      <c r="AC51">
        <v>91.708433298939767</v>
      </c>
      <c r="AD51">
        <v>92.880989028015904</v>
      </c>
      <c r="AE51">
        <v>94.206011903778261</v>
      </c>
      <c r="AF51">
        <v>95.199984057841789</v>
      </c>
      <c r="AG51">
        <v>95.882074210805342</v>
      </c>
      <c r="AH51">
        <v>96.921316003949684</v>
      </c>
    </row>
    <row r="52" spans="1:34" hidden="1">
      <c r="A52" t="s">
        <v>311</v>
      </c>
      <c r="B52" t="str">
        <f>IF(ISERROR(VLOOKUP(A52,'Country category'!$A$3:$A$50,1,FALSE)),"non-SSA","sub-Saharan Africa")</f>
        <v>non-SSA</v>
      </c>
      <c r="C52" t="s">
        <v>312</v>
      </c>
      <c r="D52" t="s">
        <v>706</v>
      </c>
      <c r="E52" t="s">
        <v>707</v>
      </c>
      <c r="O52">
        <v>87.842930083706406</v>
      </c>
      <c r="P52">
        <v>85.224591363235902</v>
      </c>
      <c r="Q52">
        <v>82.280195051133106</v>
      </c>
      <c r="R52">
        <v>86.706175319739501</v>
      </c>
      <c r="S52">
        <v>87.405420415759394</v>
      </c>
      <c r="T52">
        <v>88.000750686786105</v>
      </c>
      <c r="U52">
        <v>88.496715298676193</v>
      </c>
      <c r="V52">
        <v>88.930937340561997</v>
      </c>
      <c r="W52">
        <v>89.343079046785306</v>
      </c>
      <c r="X52">
        <v>89.773927491732195</v>
      </c>
      <c r="Y52">
        <v>90.264159209788204</v>
      </c>
      <c r="Z52">
        <v>90.855537841315495</v>
      </c>
      <c r="AA52">
        <v>91.580358381932598</v>
      </c>
      <c r="AB52">
        <v>92.445387612423502</v>
      </c>
      <c r="AC52">
        <v>93.422233698116798</v>
      </c>
      <c r="AD52">
        <v>94.475121332191193</v>
      </c>
      <c r="AE52">
        <v>95.592498761567001</v>
      </c>
      <c r="AF52">
        <v>96.759166909544305</v>
      </c>
      <c r="AG52">
        <v>97.969840618029906</v>
      </c>
      <c r="AH52">
        <v>99.463147156819304</v>
      </c>
    </row>
    <row r="53" spans="1:34" hidden="1">
      <c r="A53" t="s">
        <v>313</v>
      </c>
      <c r="B53" t="str">
        <f>IF(ISERROR(VLOOKUP(A53,'Country category'!$A$3:$A$50,1,FALSE)),"non-SSA","sub-Saharan Africa")</f>
        <v>non-SSA</v>
      </c>
      <c r="C53" t="s">
        <v>314</v>
      </c>
      <c r="D53" t="s">
        <v>706</v>
      </c>
      <c r="E53" t="s">
        <v>707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</row>
    <row r="54" spans="1:34" hidden="1">
      <c r="A54" t="s">
        <v>315</v>
      </c>
      <c r="B54" t="str">
        <f>IF(ISERROR(VLOOKUP(A54,'Country category'!$A$3:$A$50,1,FALSE)),"non-SSA","sub-Saharan Africa")</f>
        <v>non-SSA</v>
      </c>
      <c r="C54" t="s">
        <v>316</v>
      </c>
      <c r="D54" t="s">
        <v>706</v>
      </c>
      <c r="E54" t="s">
        <v>707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</row>
    <row r="55" spans="1:34" hidden="1">
      <c r="A55" t="s">
        <v>317</v>
      </c>
      <c r="B55" t="str">
        <f>IF(ISERROR(VLOOKUP(A55,'Country category'!$A$3:$A$50,1,FALSE)),"non-SSA","sub-Saharan Africa")</f>
        <v>non-SSA</v>
      </c>
      <c r="C55" t="s">
        <v>318</v>
      </c>
      <c r="D55" t="s">
        <v>706</v>
      </c>
      <c r="E55" t="s">
        <v>707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</row>
    <row r="56" spans="1:34" hidden="1">
      <c r="A56" t="s">
        <v>319</v>
      </c>
      <c r="B56" t="str">
        <f>IF(ISERROR(VLOOKUP(A56,'Country category'!$A$3:$A$50,1,FALSE)),"non-SSA","sub-Saharan Africa")</f>
        <v>non-SSA</v>
      </c>
      <c r="C56" t="s">
        <v>320</v>
      </c>
      <c r="D56" t="s">
        <v>706</v>
      </c>
      <c r="E56" t="s">
        <v>707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</row>
    <row r="57" spans="1:34" hidden="1">
      <c r="A57" t="s">
        <v>321</v>
      </c>
      <c r="B57" t="str">
        <f>IF(ISERROR(VLOOKUP(A57,'Country category'!$A$3:$A$50,1,FALSE)),"non-SSA","sub-Saharan Africa")</f>
        <v>non-SSA</v>
      </c>
      <c r="C57" t="s">
        <v>322</v>
      </c>
      <c r="D57" t="s">
        <v>706</v>
      </c>
      <c r="E57" t="s">
        <v>707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</row>
    <row r="58" spans="1:34" hidden="1">
      <c r="A58" t="s">
        <v>323</v>
      </c>
      <c r="B58" t="str">
        <f>IF(ISERROR(VLOOKUP(A58,'Country category'!$A$3:$A$50,1,FALSE)),"non-SSA","sub-Saharan Africa")</f>
        <v>non-SSA</v>
      </c>
      <c r="C58" t="s">
        <v>324</v>
      </c>
      <c r="D58" t="s">
        <v>706</v>
      </c>
      <c r="E58" t="s">
        <v>707</v>
      </c>
      <c r="K58">
        <v>89.268173606928002</v>
      </c>
      <c r="L58">
        <v>62.704226864020796</v>
      </c>
      <c r="M58">
        <v>60.4289018318999</v>
      </c>
      <c r="N58">
        <v>58.187627784420698</v>
      </c>
      <c r="O58">
        <v>55.958966707512602</v>
      </c>
      <c r="P58">
        <v>53.715302581890199</v>
      </c>
      <c r="Q58">
        <v>26.099150081612802</v>
      </c>
      <c r="R58">
        <v>49.071878154374801</v>
      </c>
      <c r="S58">
        <v>46.6157340537357</v>
      </c>
      <c r="T58">
        <v>44.034024708643798</v>
      </c>
      <c r="U58">
        <v>32.6496448397302</v>
      </c>
      <c r="V58">
        <v>38.547537639890699</v>
      </c>
      <c r="W58">
        <v>35.723346476938303</v>
      </c>
      <c r="X58">
        <v>32.901514398382901</v>
      </c>
      <c r="Y58">
        <v>30.1080395275347</v>
      </c>
      <c r="Z58">
        <v>27.380344048849999</v>
      </c>
      <c r="AA58">
        <v>22.066886277891001</v>
      </c>
      <c r="AB58">
        <v>22.195089271707101</v>
      </c>
      <c r="AC58">
        <v>21.038423603040499</v>
      </c>
      <c r="AD58">
        <v>22.7149541620763</v>
      </c>
      <c r="AE58">
        <v>24.656200693480301</v>
      </c>
      <c r="AF58">
        <v>26.295094325316899</v>
      </c>
      <c r="AG58">
        <v>25.1127757306955</v>
      </c>
      <c r="AH58">
        <v>24.989391607491999</v>
      </c>
    </row>
    <row r="59" spans="1:34" hidden="1">
      <c r="A59" t="s">
        <v>325</v>
      </c>
      <c r="B59" t="str">
        <f>IF(ISERROR(VLOOKUP(A59,'Country category'!$A$3:$A$50,1,FALSE)),"non-SSA","sub-Saharan Africa")</f>
        <v>non-SSA</v>
      </c>
      <c r="C59" t="s">
        <v>326</v>
      </c>
      <c r="D59" t="s">
        <v>706</v>
      </c>
      <c r="E59" t="s">
        <v>707</v>
      </c>
      <c r="AE59">
        <v>100</v>
      </c>
      <c r="AF59">
        <v>100</v>
      </c>
      <c r="AG59">
        <v>100</v>
      </c>
      <c r="AH59">
        <v>100</v>
      </c>
    </row>
    <row r="60" spans="1:34" hidden="1">
      <c r="A60" t="s">
        <v>327</v>
      </c>
      <c r="B60" t="str">
        <f>IF(ISERROR(VLOOKUP(A60,'Country category'!$A$3:$A$50,1,FALSE)),"non-SSA","sub-Saharan Africa")</f>
        <v>non-SSA</v>
      </c>
      <c r="C60" t="s">
        <v>328</v>
      </c>
      <c r="D60" t="s">
        <v>706</v>
      </c>
      <c r="E60" t="s">
        <v>707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</row>
    <row r="61" spans="1:34" hidden="1">
      <c r="A61" t="s">
        <v>329</v>
      </c>
      <c r="B61" t="str">
        <f>IF(ISERROR(VLOOKUP(A61,'Country category'!$A$3:$A$50,1,FALSE)),"non-SSA","sub-Saharan Africa")</f>
        <v>non-SSA</v>
      </c>
      <c r="C61" t="s">
        <v>330</v>
      </c>
      <c r="D61" t="s">
        <v>706</v>
      </c>
      <c r="E61" t="s">
        <v>707</v>
      </c>
      <c r="F61">
        <v>55.379175194325597</v>
      </c>
      <c r="G61">
        <v>66.321981354961906</v>
      </c>
      <c r="H61">
        <v>67.592182917775006</v>
      </c>
      <c r="I61">
        <v>68.603427925226399</v>
      </c>
      <c r="J61">
        <v>69.567466950715897</v>
      </c>
      <c r="K61">
        <v>70.574808121548699</v>
      </c>
      <c r="L61">
        <v>71.634681034564906</v>
      </c>
      <c r="M61">
        <v>72.751557429161593</v>
      </c>
      <c r="N61">
        <v>78.678327243386207</v>
      </c>
      <c r="O61">
        <v>76.158372689039197</v>
      </c>
      <c r="P61">
        <v>77.827996384572799</v>
      </c>
      <c r="Q61">
        <v>77.769272358508204</v>
      </c>
      <c r="R61">
        <v>78.470572643607994</v>
      </c>
      <c r="S61">
        <v>80.205301718998996</v>
      </c>
      <c r="T61">
        <v>79.727606083034303</v>
      </c>
      <c r="U61">
        <v>80.739084390844297</v>
      </c>
      <c r="V61">
        <v>90.498955568127002</v>
      </c>
      <c r="W61">
        <v>92.617196265845095</v>
      </c>
      <c r="X61">
        <v>92.904005209699605</v>
      </c>
      <c r="Y61">
        <v>93.588370050266107</v>
      </c>
      <c r="Z61">
        <v>92.4868186187297</v>
      </c>
      <c r="AA61">
        <v>92.276494784515506</v>
      </c>
      <c r="AB61">
        <v>93.441988695256995</v>
      </c>
      <c r="AC61">
        <v>93.639893887225099</v>
      </c>
      <c r="AD61">
        <v>93.9166082482853</v>
      </c>
      <c r="AE61">
        <v>95.037133148005395</v>
      </c>
      <c r="AF61">
        <v>100</v>
      </c>
      <c r="AG61">
        <v>95.901383883136205</v>
      </c>
      <c r="AH61">
        <v>100</v>
      </c>
    </row>
    <row r="62" spans="1:34" hidden="1">
      <c r="A62" t="s">
        <v>331</v>
      </c>
      <c r="B62" t="str">
        <f>IF(ISERROR(VLOOKUP(A62,'Country category'!$A$3:$A$50,1,FALSE)),"non-SSA","sub-Saharan Africa")</f>
        <v>non-SSA</v>
      </c>
      <c r="C62" t="s">
        <v>332</v>
      </c>
      <c r="D62" t="s">
        <v>706</v>
      </c>
      <c r="E62" t="s">
        <v>707</v>
      </c>
      <c r="W62">
        <v>97.935285957591503</v>
      </c>
      <c r="X62">
        <v>97.429409333737595</v>
      </c>
      <c r="Y62">
        <v>97.286765203422902</v>
      </c>
      <c r="Z62">
        <v>97.208048203326697</v>
      </c>
      <c r="AA62">
        <v>97.673732490391302</v>
      </c>
      <c r="AB62">
        <v>97.322204378309607</v>
      </c>
      <c r="AC62">
        <v>97.504872778105096</v>
      </c>
      <c r="AD62">
        <v>97.757974343331995</v>
      </c>
      <c r="AE62">
        <v>98.388900165030293</v>
      </c>
      <c r="AF62">
        <v>99.037236176015398</v>
      </c>
      <c r="AG62">
        <v>98.9619459198031</v>
      </c>
      <c r="AH62">
        <v>98.681056253018099</v>
      </c>
    </row>
    <row r="63" spans="1:34" hidden="1">
      <c r="A63" t="s">
        <v>333</v>
      </c>
      <c r="B63" t="str">
        <f>IF(ISERROR(VLOOKUP(A63,'Country category'!$A$3:$A$50,1,FALSE)),"non-SSA","sub-Saharan Africa")</f>
        <v>non-SSA</v>
      </c>
      <c r="C63" t="s">
        <v>334</v>
      </c>
      <c r="D63" t="s">
        <v>706</v>
      </c>
      <c r="E63" t="s">
        <v>707</v>
      </c>
      <c r="O63">
        <v>89.576087375249315</v>
      </c>
      <c r="P63">
        <v>89.939062928181698</v>
      </c>
      <c r="Q63">
        <v>88.682421236974875</v>
      </c>
      <c r="R63">
        <v>88.631917578672073</v>
      </c>
      <c r="S63">
        <v>90.171559607473498</v>
      </c>
      <c r="T63">
        <v>89.317070795153938</v>
      </c>
      <c r="U63">
        <v>90.89368988693748</v>
      </c>
      <c r="V63">
        <v>90.70078914122054</v>
      </c>
      <c r="W63">
        <v>91.301226974836212</v>
      </c>
      <c r="X63">
        <v>91.625946961273016</v>
      </c>
      <c r="Y63">
        <v>92.194460669310928</v>
      </c>
      <c r="Z63">
        <v>93.241816344449703</v>
      </c>
      <c r="AA63">
        <v>93.630770571549434</v>
      </c>
      <c r="AB63">
        <v>93.888673207325255</v>
      </c>
      <c r="AC63">
        <v>94.058782840208735</v>
      </c>
      <c r="AD63">
        <v>94.745818867570563</v>
      </c>
      <c r="AE63">
        <v>94.810592269598814</v>
      </c>
      <c r="AF63">
        <v>96.146391715103363</v>
      </c>
      <c r="AG63">
        <v>96.249012699188043</v>
      </c>
      <c r="AH63">
        <v>96.560962221482228</v>
      </c>
    </row>
    <row r="64" spans="1:34" hidden="1">
      <c r="A64" t="s">
        <v>335</v>
      </c>
      <c r="B64" t="str">
        <f>IF(ISERROR(VLOOKUP(A64,'Country category'!$A$3:$A$50,1,FALSE)),"non-SSA","sub-Saharan Africa")</f>
        <v>non-SSA</v>
      </c>
      <c r="C64" t="s">
        <v>336</v>
      </c>
      <c r="D64" t="s">
        <v>706</v>
      </c>
      <c r="E64" t="s">
        <v>707</v>
      </c>
      <c r="H64">
        <v>42.051724928636887</v>
      </c>
      <c r="I64">
        <v>38.374859311920403</v>
      </c>
      <c r="J64">
        <v>40.548625969370512</v>
      </c>
      <c r="K64">
        <v>42.676754816263177</v>
      </c>
      <c r="L64">
        <v>45.485306511112</v>
      </c>
      <c r="M64">
        <v>47.907779399667639</v>
      </c>
      <c r="N64">
        <v>51.518458669021399</v>
      </c>
      <c r="O64">
        <v>50.592252831912397</v>
      </c>
      <c r="P64">
        <v>48.722898596872398</v>
      </c>
      <c r="Q64">
        <v>53.500590972272889</v>
      </c>
      <c r="R64">
        <v>54.549655746588797</v>
      </c>
      <c r="S64">
        <v>55.574493854476202</v>
      </c>
      <c r="T64">
        <v>55.908985991155333</v>
      </c>
      <c r="U64">
        <v>58.63727501334116</v>
      </c>
      <c r="V64">
        <v>61.674559760538052</v>
      </c>
      <c r="W64">
        <v>62.171096069395887</v>
      </c>
      <c r="X64">
        <v>64.42563408948692</v>
      </c>
      <c r="Y64">
        <v>66.194010535882612</v>
      </c>
      <c r="Z64">
        <v>60.088615969399477</v>
      </c>
      <c r="AA64">
        <v>69.705341431644271</v>
      </c>
      <c r="AB64">
        <v>70.559696920070891</v>
      </c>
      <c r="AC64">
        <v>72.030704708750676</v>
      </c>
      <c r="AD64">
        <v>76.662613238922162</v>
      </c>
      <c r="AE64">
        <v>78.9775735737785</v>
      </c>
      <c r="AF64">
        <v>82.274354402561201</v>
      </c>
      <c r="AG64">
        <v>84.710618559040512</v>
      </c>
      <c r="AH64">
        <v>87.310389601308231</v>
      </c>
    </row>
    <row r="65" spans="1:34" hidden="1">
      <c r="A65" t="s">
        <v>337</v>
      </c>
      <c r="B65" t="str">
        <f>IF(ISERROR(VLOOKUP(A65,'Country category'!$A$3:$A$50,1,FALSE)),"non-SSA","sub-Saharan Africa")</f>
        <v>non-SSA</v>
      </c>
      <c r="C65" t="s">
        <v>338</v>
      </c>
      <c r="D65" t="s">
        <v>706</v>
      </c>
      <c r="E65" t="s">
        <v>707</v>
      </c>
      <c r="O65">
        <v>89.948438408864234</v>
      </c>
      <c r="P65">
        <v>90.285167693370269</v>
      </c>
      <c r="Q65">
        <v>89.043215415530668</v>
      </c>
      <c r="R65">
        <v>88.978397408295393</v>
      </c>
      <c r="S65">
        <v>90.457833478644602</v>
      </c>
      <c r="T65">
        <v>89.614646830902387</v>
      </c>
      <c r="U65">
        <v>91.138486474389936</v>
      </c>
      <c r="V65">
        <v>90.943003974193587</v>
      </c>
      <c r="W65">
        <v>91.521410136268912</v>
      </c>
      <c r="X65">
        <v>91.828747208890164</v>
      </c>
      <c r="Y65">
        <v>92.3786535287921</v>
      </c>
      <c r="Z65">
        <v>93.401672666869899</v>
      </c>
      <c r="AA65">
        <v>93.783110871521188</v>
      </c>
      <c r="AB65">
        <v>94.036547149243461</v>
      </c>
      <c r="AC65">
        <v>94.204402154558665</v>
      </c>
      <c r="AD65">
        <v>94.876331279294902</v>
      </c>
      <c r="AE65">
        <v>94.941279054935833</v>
      </c>
      <c r="AF65">
        <v>96.244703804921045</v>
      </c>
      <c r="AG65">
        <v>96.346025983636139</v>
      </c>
      <c r="AH65">
        <v>96.651055282991052</v>
      </c>
    </row>
    <row r="66" spans="1:34" hidden="1">
      <c r="A66" t="s">
        <v>339</v>
      </c>
      <c r="B66" t="str">
        <f>IF(ISERROR(VLOOKUP(A66,'Country category'!$A$3:$A$50,1,FALSE)),"non-SSA","sub-Saharan Africa")</f>
        <v>non-SSA</v>
      </c>
      <c r="C66" t="s">
        <v>340</v>
      </c>
      <c r="D66" t="s">
        <v>706</v>
      </c>
      <c r="E66" t="s">
        <v>707</v>
      </c>
      <c r="K66">
        <v>99.792250748131067</v>
      </c>
      <c r="L66">
        <v>99.766527970398769</v>
      </c>
      <c r="M66">
        <v>99.780675477858225</v>
      </c>
      <c r="N66">
        <v>99.357885567100297</v>
      </c>
      <c r="O66">
        <v>99.679422315483436</v>
      </c>
      <c r="P66">
        <v>99.73011818255182</v>
      </c>
      <c r="Q66">
        <v>99.790862947662276</v>
      </c>
      <c r="R66">
        <v>99.855806096099059</v>
      </c>
      <c r="S66">
        <v>99.809800010615049</v>
      </c>
      <c r="T66">
        <v>99.804457609829925</v>
      </c>
      <c r="U66">
        <v>99.735342449017153</v>
      </c>
      <c r="V66">
        <v>99.814130791303853</v>
      </c>
      <c r="W66">
        <v>99.726929550375843</v>
      </c>
      <c r="X66">
        <v>99.850000554640516</v>
      </c>
      <c r="Y66">
        <v>99.859509512316421</v>
      </c>
      <c r="Z66">
        <v>99.807172993842386</v>
      </c>
      <c r="AA66">
        <v>99.914377943868473</v>
      </c>
      <c r="AB66">
        <v>99.897216805598106</v>
      </c>
      <c r="AC66">
        <v>99.935685798806432</v>
      </c>
      <c r="AD66">
        <v>99.865122864268571</v>
      </c>
      <c r="AE66">
        <v>99.955871837058808</v>
      </c>
      <c r="AF66">
        <v>99.964901007122492</v>
      </c>
      <c r="AG66">
        <v>99.967124584454254</v>
      </c>
      <c r="AH66">
        <v>99.988469449643389</v>
      </c>
    </row>
    <row r="67" spans="1:34" hidden="1">
      <c r="A67" t="s">
        <v>341</v>
      </c>
      <c r="B67" t="str">
        <f>IF(ISERROR(VLOOKUP(A67,'Country category'!$A$3:$A$50,1,FALSE)),"non-SSA","sub-Saharan Africa")</f>
        <v>non-SSA</v>
      </c>
      <c r="C67" t="s">
        <v>342</v>
      </c>
      <c r="D67" t="s">
        <v>706</v>
      </c>
      <c r="E67" t="s">
        <v>707</v>
      </c>
      <c r="F67">
        <v>100</v>
      </c>
      <c r="G67">
        <v>100</v>
      </c>
      <c r="H67">
        <v>100</v>
      </c>
      <c r="I67">
        <v>100</v>
      </c>
      <c r="J67">
        <v>99.996557477436298</v>
      </c>
      <c r="K67">
        <v>99.907976127598801</v>
      </c>
      <c r="L67">
        <v>99.894958842350832</v>
      </c>
      <c r="M67">
        <v>99.901333208825477</v>
      </c>
      <c r="N67">
        <v>99.70463981431196</v>
      </c>
      <c r="O67">
        <v>99.84719253957374</v>
      </c>
      <c r="P67">
        <v>99.87139868562204</v>
      </c>
      <c r="Q67">
        <v>99.899532115604927</v>
      </c>
      <c r="R67">
        <v>99.930758615160642</v>
      </c>
      <c r="S67">
        <v>99.908692672042591</v>
      </c>
      <c r="T67">
        <v>99.90614407133107</v>
      </c>
      <c r="U67">
        <v>99.872942672078665</v>
      </c>
      <c r="V67">
        <v>99.910771374466194</v>
      </c>
      <c r="W67">
        <v>99.868816531797194</v>
      </c>
      <c r="X67">
        <v>99.927791494843987</v>
      </c>
      <c r="Y67">
        <v>99.926221096091751</v>
      </c>
      <c r="Z67">
        <v>99.898295392227723</v>
      </c>
      <c r="AA67">
        <v>99.954702252815338</v>
      </c>
      <c r="AB67">
        <v>99.945467699929821</v>
      </c>
      <c r="AC67">
        <v>99.965786037131821</v>
      </c>
      <c r="AD67">
        <v>99.928036699878817</v>
      </c>
      <c r="AE67">
        <v>99.976388665833099</v>
      </c>
      <c r="AF67">
        <v>99.981164899278369</v>
      </c>
      <c r="AG67">
        <v>99.982310919213234</v>
      </c>
      <c r="AH67">
        <v>99.993776303905548</v>
      </c>
    </row>
    <row r="68" spans="1:34" hidden="1">
      <c r="A68" t="s">
        <v>343</v>
      </c>
      <c r="B68" t="str">
        <f>IF(ISERROR(VLOOKUP(A68,'Country category'!$A$3:$A$50,1,FALSE)),"non-SSA","sub-Saharan Africa")</f>
        <v>non-SSA</v>
      </c>
      <c r="C68" t="s">
        <v>344</v>
      </c>
      <c r="D68" t="s">
        <v>706</v>
      </c>
      <c r="E68" t="s">
        <v>707</v>
      </c>
      <c r="J68">
        <v>78.781210279704098</v>
      </c>
      <c r="K68">
        <v>82.268580880306402</v>
      </c>
      <c r="L68">
        <v>82.9032028809834</v>
      </c>
      <c r="M68">
        <v>82.677901730994805</v>
      </c>
      <c r="N68">
        <v>83.822920326436702</v>
      </c>
      <c r="O68">
        <v>85.001189152020402</v>
      </c>
      <c r="P68">
        <v>85.744033157308493</v>
      </c>
      <c r="Q68">
        <v>86.545890024452305</v>
      </c>
      <c r="R68">
        <v>88.1286743107554</v>
      </c>
      <c r="S68">
        <v>88.144196587461394</v>
      </c>
      <c r="T68">
        <v>89.649943257059704</v>
      </c>
      <c r="U68">
        <v>91.097494725497498</v>
      </c>
      <c r="V68">
        <v>92.189683159022394</v>
      </c>
      <c r="W68">
        <v>93.273395680181906</v>
      </c>
      <c r="X68">
        <v>92.282555914055393</v>
      </c>
      <c r="Y68">
        <v>93.676702978768304</v>
      </c>
      <c r="Z68">
        <v>91.948732702150707</v>
      </c>
      <c r="AA68">
        <v>93.052804709952298</v>
      </c>
      <c r="AB68">
        <v>95.4451383971697</v>
      </c>
      <c r="AC68">
        <v>97.502853246483497</v>
      </c>
      <c r="AD68">
        <v>97.018402801669197</v>
      </c>
      <c r="AE68">
        <v>96.783491473564297</v>
      </c>
      <c r="AF68">
        <v>97.797963241798101</v>
      </c>
      <c r="AG68">
        <v>96.935965830495306</v>
      </c>
      <c r="AH68">
        <v>100</v>
      </c>
    </row>
    <row r="69" spans="1:34" hidden="1">
      <c r="A69" t="s">
        <v>345</v>
      </c>
      <c r="B69" t="str">
        <f>IF(ISERROR(VLOOKUP(A69,'Country category'!$A$3:$A$50,1,FALSE)),"non-SSA","sub-Saharan Africa")</f>
        <v>non-SSA</v>
      </c>
      <c r="C69" t="s">
        <v>346</v>
      </c>
      <c r="D69" t="s">
        <v>706</v>
      </c>
      <c r="E69" t="s">
        <v>707</v>
      </c>
      <c r="G69">
        <v>89.595322867199897</v>
      </c>
      <c r="H69">
        <v>92.623620621183903</v>
      </c>
      <c r="I69">
        <v>93.024300125639996</v>
      </c>
      <c r="J69">
        <v>92.879620940617698</v>
      </c>
      <c r="K69">
        <v>93.832819784782998</v>
      </c>
      <c r="L69">
        <v>94.233164974995901</v>
      </c>
      <c r="M69">
        <v>94.634534920801698</v>
      </c>
      <c r="N69">
        <v>95.043294365574795</v>
      </c>
      <c r="O69">
        <v>96.353311902116999</v>
      </c>
      <c r="P69">
        <v>95.858452364330802</v>
      </c>
      <c r="Q69">
        <v>96.250447185273202</v>
      </c>
      <c r="R69">
        <v>98.122851125067598</v>
      </c>
      <c r="S69">
        <v>96.585992318695105</v>
      </c>
      <c r="T69">
        <v>99.097913047079601</v>
      </c>
      <c r="U69">
        <v>98.798580381229698</v>
      </c>
      <c r="V69">
        <v>97.818088319290695</v>
      </c>
      <c r="W69">
        <v>99.724382704805294</v>
      </c>
      <c r="X69">
        <v>98.348327516904007</v>
      </c>
      <c r="Y69">
        <v>99.2744378402423</v>
      </c>
      <c r="Z69">
        <v>99.313331332108604</v>
      </c>
      <c r="AA69">
        <v>99.825839400214093</v>
      </c>
      <c r="AB69">
        <v>99.792027558886502</v>
      </c>
      <c r="AC69">
        <v>99.725055543263693</v>
      </c>
      <c r="AD69">
        <v>99.449558683922106</v>
      </c>
      <c r="AE69">
        <v>100</v>
      </c>
      <c r="AF69">
        <v>100</v>
      </c>
      <c r="AG69">
        <v>100</v>
      </c>
      <c r="AH69">
        <v>100</v>
      </c>
    </row>
    <row r="70" spans="1:34" hidden="1">
      <c r="A70" t="s">
        <v>347</v>
      </c>
      <c r="B70" t="str">
        <f>IF(ISERROR(VLOOKUP(A70,'Country category'!$A$3:$A$50,1,FALSE)),"non-SSA","sub-Saharan Africa")</f>
        <v>non-SSA</v>
      </c>
      <c r="C70" t="s">
        <v>348</v>
      </c>
      <c r="D70" t="s">
        <v>706</v>
      </c>
      <c r="E70" t="s">
        <v>707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</row>
    <row r="71" spans="1:34">
      <c r="A71" t="s">
        <v>150</v>
      </c>
      <c r="B71" t="str">
        <f>IF(ISERROR(VLOOKUP(A71,'Country category'!$A$3:$A$50,1,FALSE)),"non-SSA","sub-Saharan Africa")</f>
        <v>sub-Saharan Africa</v>
      </c>
      <c r="C71" t="s">
        <v>349</v>
      </c>
      <c r="D71" t="s">
        <v>706</v>
      </c>
      <c r="E71" t="s">
        <v>707</v>
      </c>
      <c r="J71">
        <v>6.13491533481697</v>
      </c>
      <c r="K71">
        <v>7.9856720891931401</v>
      </c>
      <c r="L71">
        <v>8.7639936271852008</v>
      </c>
      <c r="M71">
        <v>9.5448890876345907</v>
      </c>
      <c r="N71">
        <v>10.3321187225537</v>
      </c>
      <c r="O71">
        <v>11.121072444788</v>
      </c>
      <c r="P71">
        <v>11.9127152706986</v>
      </c>
      <c r="Q71">
        <v>13.9675237822578</v>
      </c>
      <c r="R71">
        <v>13.485688551691601</v>
      </c>
      <c r="S71">
        <v>14.259861911024799</v>
      </c>
      <c r="T71">
        <v>15.0214668358474</v>
      </c>
      <c r="U71">
        <v>15.771228548897501</v>
      </c>
      <c r="V71">
        <v>16.5222974724966</v>
      </c>
      <c r="W71">
        <v>17.283541587854</v>
      </c>
      <c r="X71">
        <v>18.443303341991001</v>
      </c>
      <c r="Y71">
        <v>19.644679531147901</v>
      </c>
      <c r="Z71">
        <v>20.900383644068299</v>
      </c>
      <c r="AA71">
        <v>22.807772852220499</v>
      </c>
      <c r="AB71">
        <v>24.687044903582699</v>
      </c>
      <c r="AC71">
        <v>26.614859832428898</v>
      </c>
      <c r="AD71">
        <v>28.5800320144049</v>
      </c>
      <c r="AE71">
        <v>30.573915717545301</v>
      </c>
      <c r="AF71">
        <v>32.588241284717299</v>
      </c>
      <c r="AG71">
        <v>34.613123658934398</v>
      </c>
      <c r="AH71">
        <v>36.685658204875899</v>
      </c>
    </row>
    <row r="72" spans="1:34" hidden="1">
      <c r="A72" t="s">
        <v>350</v>
      </c>
      <c r="B72" t="str">
        <f>IF(ISERROR(VLOOKUP(A72,'Country category'!$A$3:$A$50,1,FALSE)),"non-SSA","sub-Saharan Africa")</f>
        <v>non-SSA</v>
      </c>
      <c r="C72" t="s">
        <v>351</v>
      </c>
      <c r="D72" t="s">
        <v>706</v>
      </c>
      <c r="E72" t="s">
        <v>707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</row>
    <row r="73" spans="1:34" hidden="1">
      <c r="A73" t="s">
        <v>352</v>
      </c>
      <c r="B73" t="str">
        <f>IF(ISERROR(VLOOKUP(A73,'Country category'!$A$3:$A$50,1,FALSE)),"non-SSA","sub-Saharan Africa")</f>
        <v>non-SSA</v>
      </c>
      <c r="C73" t="s">
        <v>353</v>
      </c>
      <c r="D73" t="s">
        <v>706</v>
      </c>
      <c r="E73" t="s">
        <v>707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</row>
    <row r="74" spans="1:34">
      <c r="A74" t="s">
        <v>152</v>
      </c>
      <c r="B74" t="str">
        <f>IF(ISERROR(VLOOKUP(A74,'Country category'!$A$3:$A$50,1,FALSE)),"non-SSA","sub-Saharan Africa")</f>
        <v>sub-Saharan Africa</v>
      </c>
      <c r="C74" t="s">
        <v>354</v>
      </c>
      <c r="D74" t="s">
        <v>706</v>
      </c>
      <c r="E74" t="s">
        <v>707</v>
      </c>
      <c r="O74">
        <v>1.72193305566373</v>
      </c>
      <c r="P74">
        <v>16.0474810796388</v>
      </c>
      <c r="Q74">
        <v>16.851389349348999</v>
      </c>
      <c r="R74">
        <v>17.643042288178101</v>
      </c>
      <c r="S74">
        <v>18.418922821138899</v>
      </c>
      <c r="T74">
        <v>0.64661898845772603</v>
      </c>
      <c r="U74">
        <v>19.917181798708199</v>
      </c>
      <c r="V74" s="8"/>
      <c r="W74">
        <v>21.2270806965487</v>
      </c>
      <c r="X74">
        <v>21.8200722195274</v>
      </c>
      <c r="Y74">
        <v>22.422957085757499</v>
      </c>
      <c r="Z74">
        <v>9.5906886827129707</v>
      </c>
      <c r="AA74">
        <v>23.693785305263301</v>
      </c>
      <c r="AB74">
        <v>24.379194927609198</v>
      </c>
      <c r="AC74">
        <v>12.0060757505411</v>
      </c>
      <c r="AD74">
        <v>15.496946642165501</v>
      </c>
      <c r="AE74">
        <v>32.363835261531698</v>
      </c>
      <c r="AF74">
        <v>30.970686312621201</v>
      </c>
      <c r="AG74">
        <v>32.743690896316899</v>
      </c>
      <c r="AH74">
        <v>36.279454213290698</v>
      </c>
    </row>
    <row r="75" spans="1:34" hidden="1">
      <c r="A75" t="s">
        <v>355</v>
      </c>
      <c r="B75" t="str">
        <f>IF(ISERROR(VLOOKUP(A75,'Country category'!$A$3:$A$50,1,FALSE)),"non-SSA","sub-Saharan Africa")</f>
        <v>non-SSA</v>
      </c>
      <c r="C75" t="s">
        <v>356</v>
      </c>
      <c r="D75" t="s">
        <v>706</v>
      </c>
      <c r="E75" t="s">
        <v>707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</row>
    <row r="76" spans="1:34" hidden="1">
      <c r="A76" t="s">
        <v>357</v>
      </c>
      <c r="B76" t="str">
        <f>IF(ISERROR(VLOOKUP(A76,'Country category'!$A$3:$A$50,1,FALSE)),"non-SSA","sub-Saharan Africa")</f>
        <v>non-SSA</v>
      </c>
      <c r="C76" t="s">
        <v>358</v>
      </c>
      <c r="D76" t="s">
        <v>706</v>
      </c>
      <c r="E76" t="s">
        <v>707</v>
      </c>
      <c r="Q76">
        <v>22.682304296142782</v>
      </c>
      <c r="R76">
        <v>24.64626854539366</v>
      </c>
      <c r="S76">
        <v>22.67825628780713</v>
      </c>
      <c r="T76">
        <v>19.03488553682573</v>
      </c>
      <c r="U76">
        <v>24.654087965454671</v>
      </c>
      <c r="V76">
        <v>23.511119692193081</v>
      </c>
      <c r="W76">
        <v>25.757833654617428</v>
      </c>
      <c r="X76">
        <v>26.421961214908009</v>
      </c>
      <c r="Y76">
        <v>25.876880501098569</v>
      </c>
      <c r="Z76">
        <v>25.70619679015897</v>
      </c>
      <c r="AA76">
        <v>29.852393943421969</v>
      </c>
      <c r="AB76">
        <v>30.950206537556909</v>
      </c>
      <c r="AC76">
        <v>28.745123548774409</v>
      </c>
      <c r="AD76">
        <v>26.955171133161969</v>
      </c>
      <c r="AE76">
        <v>33.542320953797542</v>
      </c>
      <c r="AF76">
        <v>33.5712981914861</v>
      </c>
      <c r="AG76">
        <v>34.544578385848801</v>
      </c>
      <c r="AH76">
        <v>35.373366007893132</v>
      </c>
    </row>
    <row r="77" spans="1:34" hidden="1">
      <c r="A77" t="s">
        <v>359</v>
      </c>
      <c r="B77" t="str">
        <f>IF(ISERROR(VLOOKUP(A77,'Country category'!$A$3:$A$50,1,FALSE)),"non-SSA","sub-Saharan Africa")</f>
        <v>non-SSA</v>
      </c>
      <c r="C77" t="s">
        <v>360</v>
      </c>
      <c r="D77" t="s">
        <v>706</v>
      </c>
      <c r="E77" t="s">
        <v>707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</row>
    <row r="78" spans="1:34" hidden="1">
      <c r="A78" t="s">
        <v>361</v>
      </c>
      <c r="B78" t="str">
        <f>IF(ISERROR(VLOOKUP(A78,'Country category'!$A$3:$A$50,1,FALSE)),"non-SSA","sub-Saharan Africa")</f>
        <v>non-SSA</v>
      </c>
      <c r="C78" t="s">
        <v>362</v>
      </c>
      <c r="D78" t="s">
        <v>706</v>
      </c>
      <c r="E78" t="s">
        <v>707</v>
      </c>
      <c r="K78">
        <v>47.359558451901897</v>
      </c>
      <c r="L78">
        <v>55.722508082668497</v>
      </c>
      <c r="M78">
        <v>57.545636286520498</v>
      </c>
      <c r="N78">
        <v>59.397689843241601</v>
      </c>
      <c r="O78">
        <v>61.272903180363897</v>
      </c>
      <c r="P78">
        <v>63.164586217859302</v>
      </c>
      <c r="Q78">
        <v>67.843245053694503</v>
      </c>
      <c r="R78">
        <v>68.431301669053298</v>
      </c>
      <c r="S78">
        <v>68.847950584308407</v>
      </c>
      <c r="T78">
        <v>70.715824578204803</v>
      </c>
      <c r="U78">
        <v>72.566372333529898</v>
      </c>
      <c r="V78">
        <v>83.098975292472304</v>
      </c>
      <c r="W78">
        <v>75.366320494536197</v>
      </c>
      <c r="X78">
        <v>78.102152752217407</v>
      </c>
      <c r="Y78">
        <v>81.663883693975805</v>
      </c>
      <c r="Z78">
        <v>82.808287506311203</v>
      </c>
      <c r="AA78">
        <v>84.099135131174904</v>
      </c>
      <c r="AB78">
        <v>85.357822496724694</v>
      </c>
      <c r="AC78">
        <v>88.546440662477494</v>
      </c>
      <c r="AD78">
        <v>90.891993734917094</v>
      </c>
      <c r="AE78">
        <v>93.309575495375299</v>
      </c>
      <c r="AF78">
        <v>91.431079399720005</v>
      </c>
      <c r="AG78">
        <v>98.678250897095097</v>
      </c>
      <c r="AH78">
        <v>100</v>
      </c>
    </row>
    <row r="79" spans="1:34" hidden="1">
      <c r="A79" t="s">
        <v>363</v>
      </c>
      <c r="B79" t="str">
        <f>IF(ISERROR(VLOOKUP(A79,'Country category'!$A$3:$A$50,1,FALSE)),"non-SSA","sub-Saharan Africa")</f>
        <v>non-SSA</v>
      </c>
      <c r="C79" t="s">
        <v>364</v>
      </c>
      <c r="D79" t="s">
        <v>706</v>
      </c>
      <c r="E79" t="s">
        <v>707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</row>
    <row r="80" spans="1:34" hidden="1">
      <c r="A80" t="s">
        <v>365</v>
      </c>
      <c r="B80" t="str">
        <f>IF(ISERROR(VLOOKUP(A80,'Country category'!$A$3:$A$50,1,FALSE)),"non-SSA","sub-Saharan Africa")</f>
        <v>non-SSA</v>
      </c>
      <c r="C80" t="s">
        <v>366</v>
      </c>
      <c r="D80" t="s">
        <v>706</v>
      </c>
      <c r="E80" t="s">
        <v>707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</row>
    <row r="81" spans="1:34" hidden="1">
      <c r="A81" t="s">
        <v>367</v>
      </c>
      <c r="B81" t="str">
        <f>IF(ISERROR(VLOOKUP(A81,'Country category'!$A$3:$A$50,1,FALSE)),"non-SSA","sub-Saharan Africa")</f>
        <v>non-SSA</v>
      </c>
      <c r="C81" t="s">
        <v>368</v>
      </c>
      <c r="D81" t="s">
        <v>706</v>
      </c>
      <c r="E81" t="s">
        <v>707</v>
      </c>
      <c r="O81">
        <v>39.099989211091</v>
      </c>
      <c r="P81">
        <v>41.608465586959603</v>
      </c>
      <c r="Q81">
        <v>43.543669156501601</v>
      </c>
      <c r="R81">
        <v>45.465125608438498</v>
      </c>
      <c r="S81">
        <v>47.369334944893801</v>
      </c>
      <c r="T81">
        <v>49.252612614148603</v>
      </c>
      <c r="U81">
        <v>51.120755658472703</v>
      </c>
      <c r="V81">
        <v>52.980304422611901</v>
      </c>
      <c r="W81">
        <v>54.840384857376101</v>
      </c>
      <c r="X81">
        <v>56.709806465671697</v>
      </c>
      <c r="Y81">
        <v>58.775039326877902</v>
      </c>
      <c r="Z81">
        <v>61.175332636855401</v>
      </c>
      <c r="AA81">
        <v>63.367190198897397</v>
      </c>
      <c r="AB81">
        <v>65.517907261491899</v>
      </c>
      <c r="AC81">
        <v>67.614941406762398</v>
      </c>
      <c r="AD81">
        <v>69.836758490506199</v>
      </c>
      <c r="AE81">
        <v>72.133606020201498</v>
      </c>
      <c r="AF81">
        <v>74.323108218569203</v>
      </c>
      <c r="AG81">
        <v>76.271762244371402</v>
      </c>
      <c r="AH81">
        <v>78.070659379612195</v>
      </c>
    </row>
    <row r="82" spans="1:34">
      <c r="A82" t="s">
        <v>153</v>
      </c>
      <c r="B82" t="str">
        <f>IF(ISERROR(VLOOKUP(A82,'Country category'!$A$3:$A$50,1,FALSE)),"non-SSA","sub-Saharan Africa")</f>
        <v>sub-Saharan Africa</v>
      </c>
      <c r="C82" t="s">
        <v>369</v>
      </c>
      <c r="D82" t="s">
        <v>706</v>
      </c>
      <c r="E82" t="s">
        <v>707</v>
      </c>
      <c r="O82">
        <v>11.605262062426201</v>
      </c>
      <c r="P82">
        <v>21.5558399842478</v>
      </c>
      <c r="Q82">
        <v>21.336554792139001</v>
      </c>
      <c r="R82">
        <v>21.076416101697699</v>
      </c>
      <c r="S82">
        <v>20.734137884205101</v>
      </c>
      <c r="T82">
        <v>27.0957256550853</v>
      </c>
      <c r="U82">
        <v>19.6634685828549</v>
      </c>
      <c r="V82">
        <v>18.968263604628</v>
      </c>
      <c r="W82">
        <v>18.2278484229406</v>
      </c>
      <c r="X82">
        <v>17.519978466751901</v>
      </c>
      <c r="Y82">
        <v>51.903956291975597</v>
      </c>
      <c r="Z82">
        <v>43.269593682972797</v>
      </c>
      <c r="AA82">
        <v>32.2611651315733</v>
      </c>
      <c r="AB82">
        <v>32.7927870257301</v>
      </c>
      <c r="AC82">
        <v>20.780596613181899</v>
      </c>
      <c r="AD82">
        <v>17.7209645388401</v>
      </c>
      <c r="AE82">
        <v>18.876082464225799</v>
      </c>
      <c r="AF82" s="8"/>
      <c r="AG82">
        <v>22.109404139282301</v>
      </c>
      <c r="AH82">
        <v>24.152627291346601</v>
      </c>
    </row>
    <row r="83" spans="1:34" hidden="1">
      <c r="A83" t="s">
        <v>370</v>
      </c>
      <c r="B83" t="str">
        <f>IF(ISERROR(VLOOKUP(A83,'Country category'!$A$3:$A$50,1,FALSE)),"non-SSA","sub-Saharan Africa")</f>
        <v>non-SSA</v>
      </c>
      <c r="C83" t="s">
        <v>371</v>
      </c>
      <c r="D83" t="s">
        <v>706</v>
      </c>
      <c r="E83" t="s">
        <v>707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</row>
    <row r="84" spans="1:34" hidden="1">
      <c r="A84" t="s">
        <v>372</v>
      </c>
      <c r="B84" t="str">
        <f>IF(ISERROR(VLOOKUP(A84,'Country category'!$A$3:$A$50,1,FALSE)),"non-SSA","sub-Saharan Africa")</f>
        <v>non-SSA</v>
      </c>
      <c r="C84" t="s">
        <v>373</v>
      </c>
      <c r="D84" t="s">
        <v>706</v>
      </c>
      <c r="E84" t="s">
        <v>707</v>
      </c>
      <c r="Q84">
        <v>99.789734861337095</v>
      </c>
      <c r="R84">
        <v>100</v>
      </c>
      <c r="S84">
        <v>99.93</v>
      </c>
      <c r="T84">
        <v>97.491223949554396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</row>
    <row r="85" spans="1:34">
      <c r="A85" t="s">
        <v>155</v>
      </c>
      <c r="B85" t="str">
        <f>IF(ISERROR(VLOOKUP(A85,'Country category'!$A$3:$A$50,1,FALSE)),"non-SSA","sub-Saharan Africa")</f>
        <v>sub-Saharan Africa</v>
      </c>
      <c r="C85" t="s">
        <v>374</v>
      </c>
      <c r="D85" t="s">
        <v>706</v>
      </c>
      <c r="E85" t="s">
        <v>707</v>
      </c>
      <c r="H85">
        <v>2.8873739927489801</v>
      </c>
      <c r="I85">
        <v>1.58188327755997</v>
      </c>
      <c r="J85">
        <v>3.6944926064263801</v>
      </c>
      <c r="K85">
        <v>5.8407618969946604</v>
      </c>
      <c r="L85">
        <v>8.0287540355262799</v>
      </c>
      <c r="M85">
        <v>13.2811809712728</v>
      </c>
      <c r="N85">
        <v>12.5339851120814</v>
      </c>
      <c r="O85">
        <v>14.8689230014079</v>
      </c>
      <c r="P85">
        <v>17.351669192731599</v>
      </c>
      <c r="Q85">
        <v>19.852079083966501</v>
      </c>
      <c r="R85">
        <v>23.9850519498804</v>
      </c>
      <c r="S85">
        <v>24.915279324133198</v>
      </c>
      <c r="T85">
        <v>7.8600248117132896</v>
      </c>
      <c r="U85">
        <v>31.448939753973399</v>
      </c>
      <c r="V85">
        <v>32.620938627138003</v>
      </c>
      <c r="W85">
        <v>36.822745881344702</v>
      </c>
      <c r="X85">
        <v>37.963068713981997</v>
      </c>
      <c r="Y85">
        <v>55.351180086416797</v>
      </c>
      <c r="Z85">
        <v>41.975452704186999</v>
      </c>
      <c r="AA85">
        <v>23.643175929051601</v>
      </c>
      <c r="AB85">
        <v>50.829636847240501</v>
      </c>
      <c r="AC85">
        <v>63.965023726423297</v>
      </c>
      <c r="AD85">
        <v>57.842642407725798</v>
      </c>
      <c r="AE85">
        <v>66.596092211851499</v>
      </c>
      <c r="AF85">
        <v>65.332452111628598</v>
      </c>
      <c r="AG85">
        <v>68.279608135283596</v>
      </c>
      <c r="AH85">
        <v>70.008624231725904</v>
      </c>
    </row>
    <row r="86" spans="1:34" hidden="1">
      <c r="A86" t="s">
        <v>375</v>
      </c>
      <c r="B86" t="str">
        <f>IF(ISERROR(VLOOKUP(A86,'Country category'!$A$3:$A$50,1,FALSE)),"non-SSA","sub-Saharan Africa")</f>
        <v>non-SSA</v>
      </c>
      <c r="C86" t="s">
        <v>376</v>
      </c>
      <c r="D86" t="s">
        <v>706</v>
      </c>
      <c r="E86" t="s">
        <v>707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</row>
    <row r="87" spans="1:34">
      <c r="A87" t="s">
        <v>156</v>
      </c>
      <c r="B87" t="str">
        <f>IF(ISERROR(VLOOKUP(A87,'Country category'!$A$3:$A$50,1,FALSE)),"non-SSA","sub-Saharan Africa")</f>
        <v>sub-Saharan Africa</v>
      </c>
      <c r="C87" t="s">
        <v>377</v>
      </c>
      <c r="D87" t="s">
        <v>706</v>
      </c>
      <c r="E87" t="s">
        <v>707</v>
      </c>
      <c r="P87" s="8"/>
      <c r="Q87" s="8"/>
      <c r="R87" s="8"/>
      <c r="S87">
        <v>0.77208529807710402</v>
      </c>
      <c r="T87" s="8"/>
      <c r="U87">
        <v>2.2386329673063998</v>
      </c>
      <c r="V87">
        <v>2.93444119170768</v>
      </c>
      <c r="W87">
        <v>3.6200056953978499</v>
      </c>
      <c r="X87">
        <v>4.3065275545795796</v>
      </c>
      <c r="Y87">
        <v>5.0045195158137696</v>
      </c>
      <c r="Z87">
        <v>5.7267065486671704</v>
      </c>
      <c r="AA87">
        <v>1.1906408178232299</v>
      </c>
      <c r="AB87">
        <v>7.26765069926652</v>
      </c>
      <c r="AC87">
        <v>8.0772246856170096</v>
      </c>
      <c r="AD87">
        <v>8.8901999865239798</v>
      </c>
      <c r="AE87">
        <v>6.7429208987868297</v>
      </c>
      <c r="AF87">
        <v>8.1988879795979592</v>
      </c>
      <c r="AG87">
        <v>19.6652011035115</v>
      </c>
      <c r="AH87">
        <v>16.385108422460402</v>
      </c>
    </row>
    <row r="88" spans="1:34">
      <c r="A88" t="s">
        <v>378</v>
      </c>
      <c r="B88" t="str">
        <f>IF(ISERROR(VLOOKUP(A88,'Country category'!$A$3:$A$50,1,FALSE)),"non-SSA","sub-Saharan Africa")</f>
        <v>sub-Saharan Africa</v>
      </c>
      <c r="C88" t="s">
        <v>379</v>
      </c>
      <c r="D88" t="s">
        <v>706</v>
      </c>
      <c r="E88" t="s">
        <v>707</v>
      </c>
      <c r="H88">
        <v>2.6227454195575199</v>
      </c>
      <c r="I88">
        <v>1.8651888050033301</v>
      </c>
      <c r="J88">
        <v>3.0192042280911702</v>
      </c>
      <c r="K88">
        <v>4.1613670086208403</v>
      </c>
      <c r="L88">
        <v>5.29642095876161</v>
      </c>
      <c r="M88">
        <v>6.4234452365436399</v>
      </c>
      <c r="N88">
        <v>7.5449106426997297</v>
      </c>
      <c r="O88">
        <v>18.819022803863501</v>
      </c>
      <c r="P88">
        <v>9.7439341602993608</v>
      </c>
      <c r="Q88">
        <v>10.804534411937199</v>
      </c>
      <c r="R88">
        <v>1.0820378595204501</v>
      </c>
      <c r="S88">
        <v>12.979009510299999</v>
      </c>
      <c r="T88">
        <v>4.4564716585664899</v>
      </c>
      <c r="U88">
        <v>15.059729200879501</v>
      </c>
      <c r="V88">
        <v>16.0323527947196</v>
      </c>
      <c r="W88">
        <v>16.9797527493727</v>
      </c>
      <c r="X88">
        <v>17.923272156506801</v>
      </c>
      <c r="Y88">
        <v>25.79440982921</v>
      </c>
      <c r="Z88">
        <v>26.347688907318702</v>
      </c>
      <c r="AA88">
        <v>26.832448093740901</v>
      </c>
      <c r="AB88">
        <v>30.252713109974401</v>
      </c>
      <c r="AC88">
        <v>27.706800279242501</v>
      </c>
      <c r="AD88">
        <v>28.386935353074001</v>
      </c>
      <c r="AE88">
        <v>28.9144818268033</v>
      </c>
      <c r="AF88">
        <v>20.518220420591199</v>
      </c>
      <c r="AG88">
        <v>34.8301808208506</v>
      </c>
      <c r="AH88">
        <v>27.5851910433881</v>
      </c>
    </row>
    <row r="89" spans="1:34">
      <c r="A89" t="s">
        <v>157</v>
      </c>
      <c r="B89" t="str">
        <f>IF(ISERROR(VLOOKUP(A89,'Country category'!$A$3:$A$50,1,FALSE)),"non-SSA","sub-Saharan Africa")</f>
        <v>sub-Saharan Africa</v>
      </c>
      <c r="C89" t="s">
        <v>380</v>
      </c>
      <c r="D89" t="s">
        <v>706</v>
      </c>
      <c r="E89" t="s">
        <v>707</v>
      </c>
      <c r="P89" s="8"/>
      <c r="Q89" s="8"/>
      <c r="R89" s="8"/>
      <c r="S89" s="8"/>
      <c r="T89" s="8"/>
      <c r="U89">
        <v>2.0772157501291901</v>
      </c>
      <c r="V89" s="8"/>
      <c r="W89" s="8"/>
      <c r="X89" s="8"/>
      <c r="Y89">
        <v>2.1154135078613301</v>
      </c>
      <c r="Z89">
        <v>3.90494147912068</v>
      </c>
      <c r="AA89">
        <v>5.9011767054431603</v>
      </c>
      <c r="AB89">
        <v>7.9641631525312402</v>
      </c>
      <c r="AC89">
        <v>5.82025195704139</v>
      </c>
      <c r="AD89">
        <v>8.4055005572579802</v>
      </c>
      <c r="AE89">
        <v>9.8133730625502107</v>
      </c>
      <c r="AF89">
        <v>11.267545342037</v>
      </c>
      <c r="AG89">
        <v>12.055895749830499</v>
      </c>
      <c r="AH89">
        <v>12.908915628214199</v>
      </c>
    </row>
    <row r="90" spans="1:34">
      <c r="A90" t="s">
        <v>149</v>
      </c>
      <c r="B90" t="str">
        <f>IF(ISERROR(VLOOKUP(A90,'Country category'!$A$3:$A$50,1,FALSE)),"non-SSA","sub-Saharan Africa")</f>
        <v>sub-Saharan Africa</v>
      </c>
      <c r="C90" t="s">
        <v>381</v>
      </c>
      <c r="D90" t="s">
        <v>706</v>
      </c>
      <c r="E90" t="s">
        <v>707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>
        <v>10.0538314331486</v>
      </c>
      <c r="AA90">
        <v>6.5347411277053098</v>
      </c>
      <c r="AB90">
        <v>5.7305997411085201</v>
      </c>
      <c r="AC90">
        <v>4.9948597479766903</v>
      </c>
      <c r="AD90">
        <v>4.31926935149552</v>
      </c>
      <c r="AE90">
        <v>3.70680942792904</v>
      </c>
      <c r="AF90">
        <v>3.1548535930882098</v>
      </c>
      <c r="AG90">
        <v>2.64124800227497</v>
      </c>
      <c r="AH90">
        <v>2.1610592067891399</v>
      </c>
    </row>
    <row r="91" spans="1:34" hidden="1">
      <c r="A91" t="s">
        <v>382</v>
      </c>
      <c r="B91" t="str">
        <f>IF(ISERROR(VLOOKUP(A91,'Country category'!$A$3:$A$50,1,FALSE)),"non-SSA","sub-Saharan Africa")</f>
        <v>non-SSA</v>
      </c>
      <c r="C91" t="s">
        <v>383</v>
      </c>
      <c r="D91" t="s">
        <v>706</v>
      </c>
      <c r="E91" t="s">
        <v>707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</row>
    <row r="92" spans="1:34" hidden="1">
      <c r="A92" t="s">
        <v>384</v>
      </c>
      <c r="B92" t="str">
        <f>IF(ISERROR(VLOOKUP(A92,'Country category'!$A$3:$A$50,1,FALSE)),"non-SSA","sub-Saharan Africa")</f>
        <v>non-SSA</v>
      </c>
      <c r="C92" t="s">
        <v>385</v>
      </c>
      <c r="D92" t="s">
        <v>706</v>
      </c>
      <c r="E92" t="s">
        <v>707</v>
      </c>
    </row>
    <row r="93" spans="1:34" hidden="1">
      <c r="A93" t="s">
        <v>386</v>
      </c>
      <c r="B93" t="str">
        <f>IF(ISERROR(VLOOKUP(A93,'Country category'!$A$3:$A$50,1,FALSE)),"non-SSA","sub-Saharan Africa")</f>
        <v>non-SSA</v>
      </c>
      <c r="C93" t="s">
        <v>387</v>
      </c>
      <c r="D93" t="s">
        <v>706</v>
      </c>
      <c r="E93" t="s">
        <v>707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</row>
    <row r="94" spans="1:34" hidden="1">
      <c r="A94" t="s">
        <v>388</v>
      </c>
      <c r="B94" t="str">
        <f>IF(ISERROR(VLOOKUP(A94,'Country category'!$A$3:$A$50,1,FALSE)),"non-SSA","sub-Saharan Africa")</f>
        <v>non-SSA</v>
      </c>
      <c r="C94" t="s">
        <v>389</v>
      </c>
      <c r="D94" t="s">
        <v>706</v>
      </c>
      <c r="E94" t="s">
        <v>707</v>
      </c>
      <c r="J94">
        <v>39.029552885756701</v>
      </c>
      <c r="K94">
        <v>48.340507789712198</v>
      </c>
      <c r="L94">
        <v>50.095980012239103</v>
      </c>
      <c r="M94">
        <v>51.876375600566703</v>
      </c>
      <c r="N94">
        <v>54.212459797693803</v>
      </c>
      <c r="O94">
        <v>55.009254265866502</v>
      </c>
      <c r="P94">
        <v>57.356014007294398</v>
      </c>
      <c r="Q94">
        <v>64.146689318151203</v>
      </c>
      <c r="R94">
        <v>63.396696560687801</v>
      </c>
      <c r="S94">
        <v>62.929236891723697</v>
      </c>
      <c r="T94">
        <v>64.770327673605394</v>
      </c>
      <c r="U94">
        <v>74.183773359226507</v>
      </c>
      <c r="V94">
        <v>68.415265306195195</v>
      </c>
      <c r="W94">
        <v>70.249000333565107</v>
      </c>
      <c r="X94">
        <v>72.113004736082502</v>
      </c>
      <c r="Y94">
        <v>74.022007800018102</v>
      </c>
      <c r="Z94">
        <v>73.985206578723904</v>
      </c>
      <c r="AA94">
        <v>78.042714351442697</v>
      </c>
      <c r="AB94">
        <v>80.160618398109193</v>
      </c>
      <c r="AC94">
        <v>76.655953313377097</v>
      </c>
      <c r="AD94">
        <v>84.580512877354707</v>
      </c>
      <c r="AE94">
        <v>86.870504475675006</v>
      </c>
      <c r="AF94">
        <v>89.606561558180601</v>
      </c>
      <c r="AG94">
        <v>91.578648951645306</v>
      </c>
      <c r="AH94">
        <v>93.985630538896103</v>
      </c>
    </row>
    <row r="95" spans="1:34" hidden="1">
      <c r="A95" t="s">
        <v>390</v>
      </c>
      <c r="B95" t="str">
        <f>IF(ISERROR(VLOOKUP(A95,'Country category'!$A$3:$A$50,1,FALSE)),"non-SSA","sub-Saharan Africa")</f>
        <v>non-SSA</v>
      </c>
      <c r="C95" t="s">
        <v>391</v>
      </c>
      <c r="D95" t="s">
        <v>706</v>
      </c>
      <c r="E95" t="s">
        <v>707</v>
      </c>
      <c r="F95">
        <v>99.443469186136298</v>
      </c>
      <c r="G95">
        <v>99.329435382751399</v>
      </c>
      <c r="H95">
        <v>99.381669431548005</v>
      </c>
      <c r="I95">
        <v>99.591893784043293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</row>
    <row r="96" spans="1:34" hidden="1">
      <c r="A96" t="s">
        <v>392</v>
      </c>
      <c r="B96" t="str">
        <f>IF(ISERROR(VLOOKUP(A96,'Country category'!$A$3:$A$50,1,FALSE)),"non-SSA","sub-Saharan Africa")</f>
        <v>non-SSA</v>
      </c>
      <c r="C96" t="s">
        <v>393</v>
      </c>
      <c r="D96" t="s">
        <v>706</v>
      </c>
      <c r="E96" t="s">
        <v>707</v>
      </c>
      <c r="H96">
        <v>64.903380118459793</v>
      </c>
      <c r="I96">
        <v>64.314204497742494</v>
      </c>
      <c r="J96">
        <v>65.1576011212601</v>
      </c>
      <c r="K96">
        <v>66.0007009233709</v>
      </c>
      <c r="L96">
        <v>66.843850302885599</v>
      </c>
      <c r="M96">
        <v>67.687040950876394</v>
      </c>
      <c r="N96">
        <v>68.530235359132902</v>
      </c>
      <c r="O96">
        <v>69.3692138006476</v>
      </c>
      <c r="P96">
        <v>70.199743749862193</v>
      </c>
      <c r="Q96">
        <v>71.017483413917802</v>
      </c>
      <c r="R96">
        <v>71.845011290578498</v>
      </c>
      <c r="S96">
        <v>72.655373733788807</v>
      </c>
      <c r="T96">
        <v>75.919603725448695</v>
      </c>
      <c r="U96">
        <v>69.940864249619594</v>
      </c>
      <c r="V96">
        <v>74.937016835322495</v>
      </c>
      <c r="W96">
        <v>75.675684145285999</v>
      </c>
      <c r="X96">
        <v>72.713469662444595</v>
      </c>
      <c r="Y96">
        <v>79.598434148731101</v>
      </c>
      <c r="Z96">
        <v>80.718940574085707</v>
      </c>
      <c r="AA96">
        <v>81.838983960171504</v>
      </c>
      <c r="AB96">
        <v>83.031586162808907</v>
      </c>
      <c r="AC96">
        <v>84.207847388743204</v>
      </c>
      <c r="AD96">
        <v>85.633036859461896</v>
      </c>
      <c r="AE96">
        <v>86.976769686427602</v>
      </c>
      <c r="AF96">
        <v>88.216621962918495</v>
      </c>
      <c r="AG96">
        <v>89.275551281787102</v>
      </c>
      <c r="AH96">
        <v>90.225322825348101</v>
      </c>
    </row>
    <row r="97" spans="1:34" hidden="1">
      <c r="A97" t="s">
        <v>394</v>
      </c>
      <c r="B97" t="str">
        <f>IF(ISERROR(VLOOKUP(A97,'Country category'!$A$3:$A$50,1,FALSE)),"non-SSA","sub-Saharan Africa")</f>
        <v>non-SSA</v>
      </c>
      <c r="C97" t="s">
        <v>395</v>
      </c>
      <c r="D97" t="s">
        <v>706</v>
      </c>
      <c r="E97" t="s">
        <v>707</v>
      </c>
      <c r="F97">
        <v>99.742405934580205</v>
      </c>
      <c r="G97">
        <v>99.700284346229509</v>
      </c>
      <c r="H97">
        <v>99.722743572088163</v>
      </c>
      <c r="I97">
        <v>99.73058000182597</v>
      </c>
      <c r="J97">
        <v>99.741394592465824</v>
      </c>
      <c r="K97">
        <v>99.71743055244778</v>
      </c>
      <c r="L97">
        <v>99.759891520446288</v>
      </c>
      <c r="M97">
        <v>99.814770294669117</v>
      </c>
      <c r="N97">
        <v>99.78715169439495</v>
      </c>
      <c r="O97">
        <v>99.807428745524192</v>
      </c>
      <c r="P97">
        <v>99.798781257994051</v>
      </c>
      <c r="Q97">
        <v>99.815569885959661</v>
      </c>
      <c r="R97">
        <v>99.898766712038594</v>
      </c>
      <c r="S97">
        <v>99.843135233294717</v>
      </c>
      <c r="T97">
        <v>99.855701033106655</v>
      </c>
      <c r="U97">
        <v>99.952667578326029</v>
      </c>
      <c r="V97">
        <v>99.888202622276964</v>
      </c>
      <c r="W97">
        <v>99.89547366268431</v>
      </c>
      <c r="X97">
        <v>99.969574191583831</v>
      </c>
      <c r="Y97">
        <v>99.985190757169022</v>
      </c>
      <c r="Z97">
        <v>99.970520509194444</v>
      </c>
      <c r="AA97">
        <v>99.999210231649357</v>
      </c>
      <c r="AB97">
        <v>99.999165953687495</v>
      </c>
      <c r="AC97">
        <v>99.999933568446352</v>
      </c>
      <c r="AD97">
        <v>99.999967162776528</v>
      </c>
      <c r="AE97">
        <v>100</v>
      </c>
      <c r="AF97">
        <v>100</v>
      </c>
      <c r="AG97">
        <v>99.999999879450854</v>
      </c>
      <c r="AH97">
        <v>100</v>
      </c>
    </row>
    <row r="98" spans="1:34" hidden="1">
      <c r="A98" t="s">
        <v>396</v>
      </c>
      <c r="B98" t="str">
        <f>IF(ISERROR(VLOOKUP(A98,'Country category'!$A$3:$A$50,1,FALSE)),"non-SSA","sub-Saharan Africa")</f>
        <v>non-SSA</v>
      </c>
      <c r="C98" t="s">
        <v>397</v>
      </c>
      <c r="D98" t="s">
        <v>706</v>
      </c>
      <c r="E98" t="s">
        <v>707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</row>
    <row r="99" spans="1:34" hidden="1">
      <c r="A99" t="s">
        <v>398</v>
      </c>
      <c r="B99" t="str">
        <f>IF(ISERROR(VLOOKUP(A99,'Country category'!$A$3:$A$50,1,FALSE)),"non-SSA","sub-Saharan Africa")</f>
        <v>non-SSA</v>
      </c>
      <c r="C99" t="s">
        <v>399</v>
      </c>
      <c r="D99" t="s">
        <v>706</v>
      </c>
      <c r="E99" t="s">
        <v>707</v>
      </c>
      <c r="F99">
        <v>31.2570870460106</v>
      </c>
      <c r="G99">
        <v>37.012502115234703</v>
      </c>
      <c r="H99">
        <v>38.717102368594901</v>
      </c>
      <c r="I99">
        <v>44.522863036977697</v>
      </c>
      <c r="J99">
        <v>45.695537310686198</v>
      </c>
      <c r="K99">
        <v>36.951007169564299</v>
      </c>
      <c r="L99">
        <v>41.059220635775901</v>
      </c>
      <c r="M99">
        <v>43.510345892723798</v>
      </c>
      <c r="N99">
        <v>44.592206390267599</v>
      </c>
      <c r="O99">
        <v>44.809249418066301</v>
      </c>
      <c r="P99">
        <v>38.239222602977101</v>
      </c>
      <c r="Q99">
        <v>36.951266308104898</v>
      </c>
      <c r="R99">
        <v>38.759657726923997</v>
      </c>
      <c r="S99">
        <v>40.631309819228797</v>
      </c>
      <c r="T99">
        <v>43.257841242126503</v>
      </c>
      <c r="U99">
        <v>46.438055942406102</v>
      </c>
      <c r="V99">
        <v>49.647989506497801</v>
      </c>
      <c r="W99">
        <v>54.3393527044664</v>
      </c>
      <c r="X99">
        <v>57.631187389838303</v>
      </c>
      <c r="Y99">
        <v>61.817165667677799</v>
      </c>
      <c r="Z99">
        <v>63.395903416707498</v>
      </c>
      <c r="AA99">
        <v>66.6926991097735</v>
      </c>
      <c r="AB99">
        <v>73.406058811926599</v>
      </c>
      <c r="AC99">
        <v>76.538861691503897</v>
      </c>
      <c r="AD99">
        <v>79.011527402021102</v>
      </c>
      <c r="AE99">
        <v>82.126681282445503</v>
      </c>
      <c r="AF99">
        <v>71.848640747258401</v>
      </c>
      <c r="AG99">
        <v>81.885267623370197</v>
      </c>
      <c r="AH99">
        <v>82.918207617534904</v>
      </c>
    </row>
    <row r="100" spans="1:34" hidden="1">
      <c r="A100" t="s">
        <v>400</v>
      </c>
      <c r="B100" t="str">
        <f>IF(ISERROR(VLOOKUP(A100,'Country category'!$A$3:$A$50,1,FALSE)),"non-SSA","sub-Saharan Africa")</f>
        <v>non-SSA</v>
      </c>
      <c r="C100" t="s">
        <v>401</v>
      </c>
      <c r="D100" t="s">
        <v>706</v>
      </c>
      <c r="E100" t="s">
        <v>707</v>
      </c>
      <c r="P100">
        <v>10.926632662351709</v>
      </c>
      <c r="Q100">
        <v>11.155650753283849</v>
      </c>
      <c r="R100">
        <v>11.25171484305174</v>
      </c>
      <c r="S100">
        <v>11.59804912088193</v>
      </c>
      <c r="T100">
        <v>7.4190254394757194</v>
      </c>
      <c r="U100">
        <v>13.094153413097571</v>
      </c>
      <c r="V100">
        <v>10.3578695595608</v>
      </c>
      <c r="W100">
        <v>14.499982353941659</v>
      </c>
      <c r="X100">
        <v>15.93931576464292</v>
      </c>
      <c r="Y100">
        <v>16.289743042879959</v>
      </c>
      <c r="Z100">
        <v>13.11748450508108</v>
      </c>
      <c r="AA100">
        <v>18.232750242939591</v>
      </c>
      <c r="AB100">
        <v>18.576609057511408</v>
      </c>
      <c r="AC100">
        <v>20.055325494323871</v>
      </c>
      <c r="AD100">
        <v>17.991515124039449</v>
      </c>
      <c r="AE100">
        <v>25.449878369176059</v>
      </c>
      <c r="AF100">
        <v>25.777136029667648</v>
      </c>
      <c r="AG100">
        <v>28.298452982677649</v>
      </c>
      <c r="AH100">
        <v>29.227015509892041</v>
      </c>
    </row>
    <row r="101" spans="1:34" hidden="1">
      <c r="A101" t="s">
        <v>402</v>
      </c>
      <c r="B101" t="str">
        <f>IF(ISERROR(VLOOKUP(A101,'Country category'!$A$3:$A$50,1,FALSE)),"non-SSA","sub-Saharan Africa")</f>
        <v>non-SSA</v>
      </c>
      <c r="C101" t="s">
        <v>403</v>
      </c>
      <c r="D101" t="s">
        <v>706</v>
      </c>
      <c r="E101" t="s">
        <v>707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100</v>
      </c>
      <c r="AE101">
        <v>100</v>
      </c>
      <c r="AF101">
        <v>100</v>
      </c>
      <c r="AG101">
        <v>100</v>
      </c>
      <c r="AH101">
        <v>100</v>
      </c>
    </row>
    <row r="102" spans="1:34" hidden="1">
      <c r="A102" t="s">
        <v>404</v>
      </c>
      <c r="B102" t="str">
        <f>IF(ISERROR(VLOOKUP(A102,'Country category'!$A$3:$A$50,1,FALSE)),"non-SSA","sub-Saharan Africa")</f>
        <v>non-SSA</v>
      </c>
      <c r="C102" t="s">
        <v>405</v>
      </c>
      <c r="D102" t="s">
        <v>706</v>
      </c>
      <c r="E102" t="s">
        <v>707</v>
      </c>
      <c r="J102">
        <v>9.4476278160483993</v>
      </c>
      <c r="K102">
        <v>10.717952482281</v>
      </c>
      <c r="L102">
        <v>10.939003741084701</v>
      </c>
      <c r="M102">
        <v>11.160471253855601</v>
      </c>
      <c r="N102">
        <v>11.381662986061899</v>
      </c>
      <c r="O102">
        <v>7.0552786243065402</v>
      </c>
      <c r="P102">
        <v>13.1856898239631</v>
      </c>
      <c r="Q102">
        <v>10.0199743909756</v>
      </c>
      <c r="R102">
        <v>18.734683884752499</v>
      </c>
      <c r="S102">
        <v>8.7783450412642203</v>
      </c>
      <c r="T102">
        <v>8.5011002377954803</v>
      </c>
      <c r="U102">
        <v>6.8388615174138598</v>
      </c>
      <c r="V102">
        <v>7.7993495500348997</v>
      </c>
      <c r="W102">
        <v>7.3969786770309298</v>
      </c>
      <c r="X102">
        <v>6.9842977416355403</v>
      </c>
      <c r="Y102">
        <v>6.5712478927394704</v>
      </c>
      <c r="Z102">
        <v>5.7425413507380103</v>
      </c>
      <c r="AA102">
        <v>3.9184046114780799</v>
      </c>
      <c r="AB102">
        <v>3.1344449913322001</v>
      </c>
      <c r="AC102">
        <v>2.36321447381588</v>
      </c>
      <c r="AD102">
        <v>2.3925754594553701</v>
      </c>
      <c r="AF102">
        <v>2.0373665244202002</v>
      </c>
      <c r="AG102">
        <v>1.5708928917721601</v>
      </c>
      <c r="AH102">
        <v>0.97825721532633003</v>
      </c>
    </row>
    <row r="103" spans="1:34" hidden="1">
      <c r="A103" t="s">
        <v>406</v>
      </c>
      <c r="B103" t="str">
        <f>IF(ISERROR(VLOOKUP(A103,'Country category'!$A$3:$A$50,1,FALSE)),"non-SSA","sub-Saharan Africa")</f>
        <v>non-SSA</v>
      </c>
      <c r="C103" t="s">
        <v>407</v>
      </c>
      <c r="D103" t="s">
        <v>706</v>
      </c>
      <c r="E103" t="s">
        <v>707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v>100</v>
      </c>
      <c r="AD103">
        <v>100</v>
      </c>
      <c r="AE103">
        <v>100</v>
      </c>
      <c r="AF103">
        <v>100</v>
      </c>
      <c r="AG103">
        <v>100</v>
      </c>
      <c r="AH103">
        <v>100</v>
      </c>
    </row>
    <row r="104" spans="1:34" hidden="1">
      <c r="A104" t="s">
        <v>408</v>
      </c>
      <c r="B104" t="str">
        <f>IF(ISERROR(VLOOKUP(A104,'Country category'!$A$3:$A$50,1,FALSE)),"non-SSA","sub-Saharan Africa")</f>
        <v>non-SSA</v>
      </c>
      <c r="C104" t="s">
        <v>409</v>
      </c>
      <c r="D104" t="s">
        <v>706</v>
      </c>
      <c r="E104" t="s">
        <v>707</v>
      </c>
      <c r="O104">
        <v>74.724674348150359</v>
      </c>
      <c r="P104">
        <v>73.144008848335915</v>
      </c>
      <c r="Q104">
        <v>76.36867070553501</v>
      </c>
      <c r="R104">
        <v>76.976910821756064</v>
      </c>
      <c r="S104">
        <v>77.734563054489058</v>
      </c>
      <c r="T104">
        <v>78.513339871320156</v>
      </c>
      <c r="U104">
        <v>79.58900310476416</v>
      </c>
      <c r="V104">
        <v>80.658075502744936</v>
      </c>
      <c r="W104">
        <v>81.482581345508649</v>
      </c>
      <c r="X104">
        <v>83.483845139285108</v>
      </c>
      <c r="Y104">
        <v>85.216943751866069</v>
      </c>
      <c r="Z104">
        <v>80.515502760449948</v>
      </c>
      <c r="AA104">
        <v>87.14453069367444</v>
      </c>
      <c r="AB104">
        <v>87.60501605820852</v>
      </c>
      <c r="AC104">
        <v>89.207443148120831</v>
      </c>
      <c r="AD104">
        <v>91.402557405688412</v>
      </c>
      <c r="AE104">
        <v>92.64727812350543</v>
      </c>
      <c r="AF104">
        <v>94.455311072979796</v>
      </c>
      <c r="AG104">
        <v>95.603102455726912</v>
      </c>
      <c r="AH104">
        <v>97.852260462811984</v>
      </c>
    </row>
    <row r="105" spans="1:34" hidden="1">
      <c r="A105" t="s">
        <v>410</v>
      </c>
      <c r="B105" t="str">
        <f>IF(ISERROR(VLOOKUP(A105,'Country category'!$A$3:$A$50,1,FALSE)),"non-SSA","sub-Saharan Africa")</f>
        <v>non-SSA</v>
      </c>
      <c r="C105" t="s">
        <v>411</v>
      </c>
      <c r="D105" t="s">
        <v>706</v>
      </c>
      <c r="E105" t="s">
        <v>707</v>
      </c>
      <c r="O105">
        <v>63.728070143931483</v>
      </c>
      <c r="P105">
        <v>62.397467265225977</v>
      </c>
      <c r="Q105">
        <v>64.719448361180426</v>
      </c>
      <c r="R105">
        <v>64.83873883789505</v>
      </c>
      <c r="S105">
        <v>65.086167106162236</v>
      </c>
      <c r="T105">
        <v>65.157491844892135</v>
      </c>
      <c r="U105">
        <v>66.692001215111787</v>
      </c>
      <c r="V105">
        <v>67.129890821217685</v>
      </c>
      <c r="W105">
        <v>67.77881188143094</v>
      </c>
      <c r="X105">
        <v>69.910916999852375</v>
      </c>
      <c r="Y105">
        <v>70.327335488472087</v>
      </c>
      <c r="Z105">
        <v>66.968885097259175</v>
      </c>
      <c r="AA105">
        <v>72.46195072700182</v>
      </c>
      <c r="AB105">
        <v>72.518061059648403</v>
      </c>
      <c r="AC105">
        <v>73.307150615715472</v>
      </c>
      <c r="AD105">
        <v>74.573304059669908</v>
      </c>
      <c r="AE105">
        <v>76.784648385144919</v>
      </c>
      <c r="AF105">
        <v>78.465769842850918</v>
      </c>
      <c r="AG105">
        <v>79.806067880097189</v>
      </c>
      <c r="AH105">
        <v>81.495769010451994</v>
      </c>
    </row>
    <row r="106" spans="1:34" hidden="1">
      <c r="A106" t="s">
        <v>412</v>
      </c>
      <c r="B106" t="str">
        <f>IF(ISERROR(VLOOKUP(A106,'Country category'!$A$3:$A$50,1,FALSE)),"non-SSA","sub-Saharan Africa")</f>
        <v>non-SSA</v>
      </c>
      <c r="C106" t="s">
        <v>413</v>
      </c>
      <c r="D106" t="s">
        <v>706</v>
      </c>
      <c r="E106" t="s">
        <v>707</v>
      </c>
      <c r="N106">
        <v>26.233229016375951</v>
      </c>
      <c r="O106">
        <v>23.114494724239691</v>
      </c>
      <c r="P106">
        <v>24.814976997088451</v>
      </c>
      <c r="Q106">
        <v>26.998130524404171</v>
      </c>
      <c r="R106">
        <v>27.989023501785759</v>
      </c>
      <c r="S106">
        <v>27.22504276861639</v>
      </c>
      <c r="T106">
        <v>26.311987454013611</v>
      </c>
      <c r="U106">
        <v>30.14303704217939</v>
      </c>
      <c r="V106">
        <v>28.725601263604879</v>
      </c>
      <c r="W106">
        <v>30.915808508919049</v>
      </c>
      <c r="X106">
        <v>32.494238248643512</v>
      </c>
      <c r="Y106">
        <v>30.8345822430989</v>
      </c>
      <c r="Z106">
        <v>32.089010814083771</v>
      </c>
      <c r="AA106">
        <v>35.089939256276239</v>
      </c>
      <c r="AB106">
        <v>35.521587301774261</v>
      </c>
      <c r="AC106">
        <v>35.197362248637212</v>
      </c>
      <c r="AD106">
        <v>36.058236522816799</v>
      </c>
      <c r="AE106">
        <v>41.144145015777617</v>
      </c>
      <c r="AF106">
        <v>43.017241965364498</v>
      </c>
      <c r="AG106">
        <v>45.669869444082579</v>
      </c>
      <c r="AH106">
        <v>46.59675226997804</v>
      </c>
    </row>
    <row r="107" spans="1:34" hidden="1">
      <c r="A107" t="s">
        <v>414</v>
      </c>
      <c r="B107" t="str">
        <f>IF(ISERROR(VLOOKUP(A107,'Country category'!$A$3:$A$50,1,FALSE)),"non-SSA","sub-Saharan Africa")</f>
        <v>non-SSA</v>
      </c>
      <c r="C107" t="s">
        <v>415</v>
      </c>
      <c r="D107" t="s">
        <v>706</v>
      </c>
      <c r="E107" t="s">
        <v>707</v>
      </c>
      <c r="M107">
        <v>38.467121348554272</v>
      </c>
      <c r="N107">
        <v>40.035008044360161</v>
      </c>
      <c r="O107">
        <v>38.733373122104609</v>
      </c>
      <c r="P107">
        <v>38.414958563043413</v>
      </c>
      <c r="Q107">
        <v>38.765476532332343</v>
      </c>
      <c r="R107">
        <v>42.038037798007117</v>
      </c>
      <c r="S107">
        <v>39.717226099360772</v>
      </c>
      <c r="T107">
        <v>39.729214694537951</v>
      </c>
      <c r="U107">
        <v>40.144426404533093</v>
      </c>
      <c r="V107">
        <v>40.341705998432907</v>
      </c>
      <c r="W107">
        <v>40.994349168147288</v>
      </c>
      <c r="X107">
        <v>39.60322423831191</v>
      </c>
      <c r="Y107">
        <v>38.633504347558628</v>
      </c>
      <c r="Z107">
        <v>43.347509960407884</v>
      </c>
      <c r="AA107">
        <v>42.817424042120777</v>
      </c>
      <c r="AB107">
        <v>44.129829703844209</v>
      </c>
      <c r="AC107">
        <v>42.425858955819578</v>
      </c>
      <c r="AD107">
        <v>42.488360285950499</v>
      </c>
      <c r="AE107">
        <v>46.952737197266231</v>
      </c>
      <c r="AF107">
        <v>43.47885440643099</v>
      </c>
      <c r="AG107">
        <v>48.205922967013699</v>
      </c>
      <c r="AH107">
        <v>48.646570762728857</v>
      </c>
    </row>
    <row r="108" spans="1:34" hidden="1">
      <c r="A108" t="s">
        <v>416</v>
      </c>
      <c r="B108" t="str">
        <f>IF(ISERROR(VLOOKUP(A108,'Country category'!$A$3:$A$50,1,FALSE)),"non-SSA","sub-Saharan Africa")</f>
        <v>non-SSA</v>
      </c>
      <c r="C108" t="s">
        <v>417</v>
      </c>
      <c r="D108" t="s">
        <v>706</v>
      </c>
      <c r="E108" t="s">
        <v>707</v>
      </c>
      <c r="F108">
        <v>31.010297411140598</v>
      </c>
      <c r="G108">
        <v>53.908086112256498</v>
      </c>
      <c r="H108">
        <v>36.055241120773097</v>
      </c>
      <c r="I108">
        <v>45.727299552946903</v>
      </c>
      <c r="J108">
        <v>51.519496189248102</v>
      </c>
      <c r="K108">
        <v>59.353889343686198</v>
      </c>
      <c r="L108">
        <v>69.575202096718698</v>
      </c>
      <c r="M108">
        <v>71.752240001079599</v>
      </c>
      <c r="N108">
        <v>75.810678719025404</v>
      </c>
      <c r="O108">
        <v>79.654594998833701</v>
      </c>
      <c r="P108">
        <v>79.186736577737804</v>
      </c>
      <c r="Q108">
        <v>81.144409232031094</v>
      </c>
      <c r="R108">
        <v>79.841068229767203</v>
      </c>
      <c r="S108">
        <v>82.869913310014297</v>
      </c>
      <c r="T108">
        <v>75.793994973017504</v>
      </c>
      <c r="U108">
        <v>84.978631531653093</v>
      </c>
      <c r="V108">
        <v>84.667168628626897</v>
      </c>
      <c r="W108">
        <v>88.086554635902502</v>
      </c>
      <c r="X108">
        <v>88.382168872542394</v>
      </c>
      <c r="Y108">
        <v>89.356517995013206</v>
      </c>
      <c r="Z108">
        <v>90.201128460457596</v>
      </c>
      <c r="AA108">
        <v>92.632394728804499</v>
      </c>
      <c r="AB108">
        <v>92.994204168120504</v>
      </c>
      <c r="AC108">
        <v>93.976250408043697</v>
      </c>
      <c r="AD108">
        <v>94.917764216095605</v>
      </c>
      <c r="AE108">
        <v>95.062002567562402</v>
      </c>
      <c r="AF108">
        <v>96.030358610313698</v>
      </c>
      <c r="AG108">
        <v>96.813407956889307</v>
      </c>
      <c r="AH108">
        <v>97.527169151737695</v>
      </c>
    </row>
    <row r="109" spans="1:34" hidden="1">
      <c r="A109" t="s">
        <v>418</v>
      </c>
      <c r="B109" t="str">
        <f>IF(ISERROR(VLOOKUP(A109,'Country category'!$A$3:$A$50,1,FALSE)),"non-SSA","sub-Saharan Africa")</f>
        <v>non-SSA</v>
      </c>
      <c r="C109" t="s">
        <v>419</v>
      </c>
      <c r="D109" t="s">
        <v>706</v>
      </c>
      <c r="E109" t="s">
        <v>707</v>
      </c>
      <c r="O109">
        <v>13.031782715748889</v>
      </c>
      <c r="P109">
        <v>16.38216946486251</v>
      </c>
      <c r="Q109">
        <v>20.367961979756441</v>
      </c>
      <c r="R109">
        <v>20.630498815318671</v>
      </c>
      <c r="S109">
        <v>20.650106367986211</v>
      </c>
      <c r="T109">
        <v>19.306803468583311</v>
      </c>
      <c r="U109">
        <v>25.012732546951639</v>
      </c>
      <c r="V109">
        <v>22.541877681037501</v>
      </c>
      <c r="W109">
        <v>25.90001841428667</v>
      </c>
      <c r="X109">
        <v>28.713177971056041</v>
      </c>
      <c r="Y109">
        <v>26.862276847602828</v>
      </c>
      <c r="Z109">
        <v>26.445282203599358</v>
      </c>
      <c r="AA109">
        <v>31.172416793764508</v>
      </c>
      <c r="AB109">
        <v>31.278918559979939</v>
      </c>
      <c r="AC109">
        <v>31.65645824004508</v>
      </c>
      <c r="AD109">
        <v>33.053444443931781</v>
      </c>
      <c r="AE109">
        <v>38.407771479684243</v>
      </c>
      <c r="AF109">
        <v>42.797888991777953</v>
      </c>
      <c r="AG109">
        <v>44.484590627617663</v>
      </c>
      <c r="AH109">
        <v>45.62193120353885</v>
      </c>
    </row>
    <row r="110" spans="1:34" hidden="1">
      <c r="A110" t="s">
        <v>420</v>
      </c>
      <c r="B110" t="str">
        <f>IF(ISERROR(VLOOKUP(A110,'Country category'!$A$3:$A$50,1,FALSE)),"non-SSA","sub-Saharan Africa")</f>
        <v>non-SSA</v>
      </c>
      <c r="C110" t="s">
        <v>421</v>
      </c>
      <c r="D110" t="s">
        <v>706</v>
      </c>
      <c r="E110" t="s">
        <v>707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100</v>
      </c>
      <c r="AE110">
        <v>100</v>
      </c>
      <c r="AF110">
        <v>100</v>
      </c>
      <c r="AG110">
        <v>100</v>
      </c>
      <c r="AH110">
        <v>100</v>
      </c>
    </row>
    <row r="111" spans="1:34" hidden="1">
      <c r="A111" t="s">
        <v>422</v>
      </c>
      <c r="B111" t="str">
        <f>IF(ISERROR(VLOOKUP(A111,'Country category'!$A$3:$A$50,1,FALSE)),"non-SSA","sub-Saharan Africa")</f>
        <v>non-SSA</v>
      </c>
      <c r="C111" t="s">
        <v>423</v>
      </c>
      <c r="D111" t="s">
        <v>706</v>
      </c>
      <c r="E111" t="s">
        <v>707</v>
      </c>
      <c r="H111">
        <v>39.580338439381499</v>
      </c>
      <c r="I111">
        <v>37.116005722197499</v>
      </c>
      <c r="J111">
        <v>38.9281807323758</v>
      </c>
      <c r="K111">
        <v>40.746740640079203</v>
      </c>
      <c r="L111">
        <v>42.572800584605098</v>
      </c>
      <c r="M111">
        <v>44.406867966077698</v>
      </c>
      <c r="N111">
        <v>48.293397359019103</v>
      </c>
      <c r="O111">
        <v>48.0951723898254</v>
      </c>
      <c r="P111">
        <v>43.483577021908303</v>
      </c>
      <c r="Q111">
        <v>51.468953721736398</v>
      </c>
      <c r="R111">
        <v>53.488349427396997</v>
      </c>
      <c r="S111">
        <v>53.621227724604601</v>
      </c>
      <c r="T111">
        <v>57.015292352079001</v>
      </c>
      <c r="U111">
        <v>57.320300736669303</v>
      </c>
      <c r="V111">
        <v>60.504218747330299</v>
      </c>
      <c r="W111">
        <v>62.256791526068803</v>
      </c>
      <c r="X111">
        <v>65.7022359061516</v>
      </c>
      <c r="Y111">
        <v>68.373823653582306</v>
      </c>
      <c r="Z111">
        <v>56.086077638855002</v>
      </c>
      <c r="AA111">
        <v>72.404010759796506</v>
      </c>
      <c r="AB111">
        <v>73.336368066311096</v>
      </c>
      <c r="AC111">
        <v>77.120222029977896</v>
      </c>
      <c r="AD111">
        <v>83.367932108677707</v>
      </c>
      <c r="AE111">
        <v>85.175267335735299</v>
      </c>
      <c r="AF111">
        <v>89.100828970135794</v>
      </c>
      <c r="AG111">
        <v>92.825352108991297</v>
      </c>
      <c r="AH111">
        <v>96.665982067805501</v>
      </c>
    </row>
    <row r="112" spans="1:34" hidden="1">
      <c r="A112" t="s">
        <v>424</v>
      </c>
      <c r="B112" t="str">
        <f>IF(ISERROR(VLOOKUP(A112,'Country category'!$A$3:$A$50,1,FALSE)),"non-SSA","sub-Saharan Africa")</f>
        <v>non-SSA</v>
      </c>
      <c r="C112" t="s">
        <v>425</v>
      </c>
      <c r="D112" t="s">
        <v>706</v>
      </c>
      <c r="E112" t="s">
        <v>707</v>
      </c>
    </row>
    <row r="113" spans="1:34" hidden="1">
      <c r="A113" t="s">
        <v>426</v>
      </c>
      <c r="B113" t="str">
        <f>IF(ISERROR(VLOOKUP(A113,'Country category'!$A$3:$A$50,1,FALSE)),"non-SSA","sub-Saharan Africa")</f>
        <v>non-SSA</v>
      </c>
      <c r="C113" t="s">
        <v>427</v>
      </c>
      <c r="D113" t="s">
        <v>706</v>
      </c>
      <c r="E113" t="s">
        <v>707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v>100</v>
      </c>
      <c r="AF113">
        <v>100</v>
      </c>
      <c r="AG113">
        <v>100</v>
      </c>
      <c r="AH113">
        <v>100</v>
      </c>
    </row>
    <row r="114" spans="1:34" hidden="1">
      <c r="A114" t="s">
        <v>428</v>
      </c>
      <c r="B114" t="str">
        <f>IF(ISERROR(VLOOKUP(A114,'Country category'!$A$3:$A$50,1,FALSE)),"non-SSA","sub-Saharan Africa")</f>
        <v>non-SSA</v>
      </c>
      <c r="C114" t="s">
        <v>429</v>
      </c>
      <c r="D114" t="s">
        <v>706</v>
      </c>
      <c r="E114" t="s">
        <v>707</v>
      </c>
      <c r="O114">
        <v>94.159853169472001</v>
      </c>
      <c r="P114">
        <v>94.783841392022097</v>
      </c>
      <c r="Q114">
        <v>95.158306226879603</v>
      </c>
      <c r="R114">
        <v>95.517651212961596</v>
      </c>
      <c r="S114">
        <v>95.837779352283505</v>
      </c>
      <c r="T114">
        <v>96.098159555987394</v>
      </c>
      <c r="U114">
        <v>94.962375167327494</v>
      </c>
      <c r="V114">
        <v>96.4677070762895</v>
      </c>
      <c r="W114">
        <v>96.629280353476801</v>
      </c>
      <c r="X114">
        <v>99.031881158462895</v>
      </c>
      <c r="Y114">
        <v>99.0205676803632</v>
      </c>
      <c r="Z114">
        <v>99.059886918846402</v>
      </c>
      <c r="AA114">
        <v>99.057483243345203</v>
      </c>
      <c r="AB114">
        <v>99.438581475613006</v>
      </c>
      <c r="AC114">
        <v>100</v>
      </c>
      <c r="AD114">
        <v>100</v>
      </c>
      <c r="AE114">
        <v>100</v>
      </c>
      <c r="AF114">
        <v>99.765679919982105</v>
      </c>
      <c r="AG114">
        <v>100</v>
      </c>
      <c r="AH114">
        <v>100</v>
      </c>
    </row>
    <row r="115" spans="1:34" hidden="1">
      <c r="A115" t="s">
        <v>430</v>
      </c>
      <c r="B115" t="str">
        <f>IF(ISERROR(VLOOKUP(A115,'Country category'!$A$3:$A$50,1,FALSE)),"non-SSA","sub-Saharan Africa")</f>
        <v>non-SSA</v>
      </c>
      <c r="C115" t="s">
        <v>431</v>
      </c>
      <c r="D115" t="s">
        <v>706</v>
      </c>
      <c r="E115" t="s">
        <v>707</v>
      </c>
      <c r="U115">
        <v>93.381467652809206</v>
      </c>
      <c r="V115">
        <v>95.111602349581503</v>
      </c>
      <c r="W115">
        <v>94.5138519004703</v>
      </c>
      <c r="X115">
        <v>94.7869849731822</v>
      </c>
      <c r="Y115">
        <v>95.111343970488505</v>
      </c>
      <c r="Z115">
        <v>93.492125336735498</v>
      </c>
      <c r="AA115">
        <v>98.414156037372905</v>
      </c>
      <c r="AB115">
        <v>96.518754499724594</v>
      </c>
      <c r="AC115">
        <v>97.180578201827601</v>
      </c>
      <c r="AD115">
        <v>97.930269965053</v>
      </c>
      <c r="AE115">
        <v>98.857999558885197</v>
      </c>
      <c r="AF115">
        <v>99.452487694834801</v>
      </c>
      <c r="AG115">
        <v>99.9</v>
      </c>
      <c r="AH115">
        <v>100</v>
      </c>
    </row>
    <row r="116" spans="1:34" hidden="1">
      <c r="A116" t="s">
        <v>432</v>
      </c>
      <c r="B116" t="str">
        <f>IF(ISERROR(VLOOKUP(A116,'Country category'!$A$3:$A$50,1,FALSE)),"non-SSA","sub-Saharan Africa")</f>
        <v>non-SSA</v>
      </c>
      <c r="C116" t="s">
        <v>433</v>
      </c>
      <c r="D116" t="s">
        <v>706</v>
      </c>
      <c r="E116" t="s">
        <v>707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  <c r="X116">
        <v>100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100</v>
      </c>
      <c r="AE116">
        <v>100</v>
      </c>
      <c r="AF116">
        <v>100</v>
      </c>
      <c r="AG116">
        <v>100</v>
      </c>
      <c r="AH116">
        <v>100</v>
      </c>
    </row>
    <row r="117" spans="1:34" hidden="1">
      <c r="A117" t="s">
        <v>434</v>
      </c>
      <c r="B117" t="str">
        <f>IF(ISERROR(VLOOKUP(A117,'Country category'!$A$3:$A$50,1,FALSE)),"non-SSA","sub-Saharan Africa")</f>
        <v>non-SSA</v>
      </c>
      <c r="C117" t="s">
        <v>435</v>
      </c>
      <c r="D117" t="s">
        <v>706</v>
      </c>
      <c r="E117" t="s">
        <v>707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  <c r="X117">
        <v>100</v>
      </c>
      <c r="Y117">
        <v>100</v>
      </c>
      <c r="Z117">
        <v>100</v>
      </c>
      <c r="AA117">
        <v>100</v>
      </c>
      <c r="AB117">
        <v>100</v>
      </c>
      <c r="AC117">
        <v>100</v>
      </c>
      <c r="AD117">
        <v>100</v>
      </c>
      <c r="AE117">
        <v>100</v>
      </c>
      <c r="AF117">
        <v>100</v>
      </c>
      <c r="AG117">
        <v>100</v>
      </c>
      <c r="AH117">
        <v>100</v>
      </c>
    </row>
    <row r="118" spans="1:34" hidden="1">
      <c r="A118" t="s">
        <v>436</v>
      </c>
      <c r="B118" t="str">
        <f>IF(ISERROR(VLOOKUP(A118,'Country category'!$A$3:$A$50,1,FALSE)),"non-SSA","sub-Saharan Africa")</f>
        <v>non-SSA</v>
      </c>
      <c r="C118" t="s">
        <v>437</v>
      </c>
      <c r="D118" t="s">
        <v>706</v>
      </c>
      <c r="E118" t="s">
        <v>707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  <c r="X118">
        <v>100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100</v>
      </c>
      <c r="AE118">
        <v>100</v>
      </c>
      <c r="AF118">
        <v>100</v>
      </c>
      <c r="AG118">
        <v>100</v>
      </c>
      <c r="AH118">
        <v>100</v>
      </c>
    </row>
    <row r="119" spans="1:34" hidden="1">
      <c r="A119" t="s">
        <v>438</v>
      </c>
      <c r="B119" t="str">
        <f>IF(ISERROR(VLOOKUP(A119,'Country category'!$A$3:$A$50,1,FALSE)),"non-SSA","sub-Saharan Africa")</f>
        <v>non-SSA</v>
      </c>
      <c r="C119" t="s">
        <v>439</v>
      </c>
      <c r="D119" t="s">
        <v>706</v>
      </c>
      <c r="E119" t="s">
        <v>707</v>
      </c>
      <c r="F119">
        <v>68.460661812150605</v>
      </c>
      <c r="G119">
        <v>69.400715783774203</v>
      </c>
      <c r="H119">
        <v>70.346013980617698</v>
      </c>
      <c r="I119">
        <v>71.298887498294107</v>
      </c>
      <c r="J119">
        <v>72.260668884002897</v>
      </c>
      <c r="K119">
        <v>78.823742909577504</v>
      </c>
      <c r="L119">
        <v>74.220800008066107</v>
      </c>
      <c r="M119">
        <v>75.223772927701205</v>
      </c>
      <c r="N119">
        <v>80.353141879819503</v>
      </c>
      <c r="O119">
        <v>77.2724352591529</v>
      </c>
      <c r="P119">
        <v>82.265598571028306</v>
      </c>
      <c r="Q119">
        <v>80.1617812307516</v>
      </c>
      <c r="R119">
        <v>80.341124742072495</v>
      </c>
      <c r="S119">
        <v>81.319257712767794</v>
      </c>
      <c r="T119">
        <v>82.2555297543432</v>
      </c>
      <c r="U119">
        <v>83.152414532617001</v>
      </c>
      <c r="V119">
        <v>84.027365048958202</v>
      </c>
      <c r="W119">
        <v>83.415589506622496</v>
      </c>
      <c r="X119">
        <v>85.782543505972995</v>
      </c>
      <c r="Y119">
        <v>88.017391237460004</v>
      </c>
      <c r="Z119">
        <v>84.492649259426898</v>
      </c>
      <c r="AA119">
        <v>88.135433626302301</v>
      </c>
      <c r="AB119">
        <v>90.685434187406798</v>
      </c>
      <c r="AC119">
        <v>89.153559580079801</v>
      </c>
      <c r="AD119">
        <v>91.1365796259268</v>
      </c>
      <c r="AE119">
        <v>93.344727917470394</v>
      </c>
      <c r="AF119">
        <v>94.900519874375107</v>
      </c>
      <c r="AG119">
        <v>96.659540293028499</v>
      </c>
      <c r="AH119">
        <v>98.599963200800701</v>
      </c>
    </row>
    <row r="120" spans="1:34" hidden="1">
      <c r="A120" t="s">
        <v>440</v>
      </c>
      <c r="B120" t="str">
        <f>IF(ISERROR(VLOOKUP(A120,'Country category'!$A$3:$A$50,1,FALSE)),"non-SSA","sub-Saharan Africa")</f>
        <v>non-SSA</v>
      </c>
      <c r="C120" t="s">
        <v>441</v>
      </c>
      <c r="D120" t="s">
        <v>706</v>
      </c>
      <c r="E120" t="s">
        <v>707</v>
      </c>
      <c r="F120">
        <v>93.489165123511896</v>
      </c>
      <c r="G120">
        <v>93.476208082570395</v>
      </c>
      <c r="H120">
        <v>93.471760860583103</v>
      </c>
      <c r="I120">
        <v>93.485027949045104</v>
      </c>
      <c r="J120">
        <v>93.684727197902902</v>
      </c>
      <c r="K120">
        <v>94.044258828572097</v>
      </c>
      <c r="L120">
        <v>95.665489042380898</v>
      </c>
      <c r="M120">
        <v>94.896457712544404</v>
      </c>
      <c r="N120">
        <v>95.399173244116398</v>
      </c>
      <c r="O120">
        <v>95.930103058469797</v>
      </c>
      <c r="P120">
        <v>96.458454369688695</v>
      </c>
      <c r="Q120">
        <v>98.778511271003197</v>
      </c>
      <c r="R120">
        <v>97.386696044598295</v>
      </c>
      <c r="S120">
        <v>97.825920805536498</v>
      </c>
      <c r="T120">
        <v>97.851008411045697</v>
      </c>
      <c r="U120">
        <v>100</v>
      </c>
      <c r="V120">
        <v>97.865505380673497</v>
      </c>
      <c r="W120">
        <v>100</v>
      </c>
      <c r="X120">
        <v>98.273035905412399</v>
      </c>
      <c r="Y120">
        <v>100</v>
      </c>
      <c r="Z120">
        <v>98.900397988156698</v>
      </c>
      <c r="AA120">
        <v>99.5</v>
      </c>
      <c r="AB120">
        <v>98.3058061733242</v>
      </c>
      <c r="AC120">
        <v>99.085777382315499</v>
      </c>
      <c r="AD120">
        <v>99.693775524003897</v>
      </c>
      <c r="AE120">
        <v>99.952256864368607</v>
      </c>
      <c r="AF120">
        <v>100</v>
      </c>
      <c r="AG120">
        <v>98.891475751894006</v>
      </c>
      <c r="AH120">
        <v>100</v>
      </c>
    </row>
    <row r="121" spans="1:34" hidden="1">
      <c r="A121" t="s">
        <v>442</v>
      </c>
      <c r="B121" t="str">
        <f>IF(ISERROR(VLOOKUP(A121,'Country category'!$A$3:$A$50,1,FALSE)),"non-SSA","sub-Saharan Africa")</f>
        <v>non-SSA</v>
      </c>
      <c r="C121" t="s">
        <v>443</v>
      </c>
      <c r="D121" t="s">
        <v>706</v>
      </c>
      <c r="E121" t="s">
        <v>707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100</v>
      </c>
      <c r="AE121">
        <v>100</v>
      </c>
      <c r="AF121">
        <v>100</v>
      </c>
      <c r="AG121">
        <v>100</v>
      </c>
      <c r="AH121">
        <v>100</v>
      </c>
    </row>
    <row r="122" spans="1:34" hidden="1">
      <c r="A122" t="s">
        <v>444</v>
      </c>
      <c r="B122" t="str">
        <f>IF(ISERROR(VLOOKUP(A122,'Country category'!$A$3:$A$50,1,FALSE)),"non-SSA","sub-Saharan Africa")</f>
        <v>non-SSA</v>
      </c>
      <c r="C122" t="s">
        <v>445</v>
      </c>
      <c r="D122" t="s">
        <v>706</v>
      </c>
      <c r="E122" t="s">
        <v>707</v>
      </c>
      <c r="J122">
        <v>99.891158711247698</v>
      </c>
      <c r="K122">
        <v>98.236018780553806</v>
      </c>
      <c r="L122">
        <v>98.394619487087198</v>
      </c>
      <c r="M122">
        <v>98.566092853986007</v>
      </c>
      <c r="N122">
        <v>93.943121568034897</v>
      </c>
      <c r="O122">
        <v>98.913585776707507</v>
      </c>
      <c r="P122">
        <v>99.470576804365905</v>
      </c>
      <c r="Q122">
        <v>99.668605894383305</v>
      </c>
      <c r="R122">
        <v>99.816847059141494</v>
      </c>
      <c r="S122">
        <v>100</v>
      </c>
      <c r="T122">
        <v>100</v>
      </c>
      <c r="U122">
        <v>99.685719637292905</v>
      </c>
      <c r="V122">
        <v>100</v>
      </c>
      <c r="W122">
        <v>98.493793177719198</v>
      </c>
      <c r="X122">
        <v>100</v>
      </c>
      <c r="Y122">
        <v>100</v>
      </c>
      <c r="Z122">
        <v>99.5713393983891</v>
      </c>
      <c r="AA122">
        <v>99.999986159424296</v>
      </c>
      <c r="AB122">
        <v>99.999986334038994</v>
      </c>
      <c r="AC122">
        <v>100</v>
      </c>
      <c r="AD122">
        <v>100</v>
      </c>
      <c r="AE122">
        <v>100</v>
      </c>
      <c r="AF122">
        <v>100</v>
      </c>
      <c r="AG122">
        <v>100</v>
      </c>
      <c r="AH122">
        <v>100</v>
      </c>
    </row>
    <row r="123" spans="1:34">
      <c r="A123" t="s">
        <v>158</v>
      </c>
      <c r="B123" t="str">
        <f>IF(ISERROR(VLOOKUP(A123,'Country category'!$A$3:$A$50,1,FALSE)),"non-SSA","sub-Saharan Africa")</f>
        <v>sub-Saharan Africa</v>
      </c>
      <c r="C123" t="s">
        <v>446</v>
      </c>
      <c r="D123" t="s">
        <v>706</v>
      </c>
      <c r="E123" t="s">
        <v>707</v>
      </c>
      <c r="H123">
        <v>4.1295312486280196</v>
      </c>
      <c r="L123">
        <v>1.10441838046646</v>
      </c>
      <c r="M123">
        <v>6.6472922509116703</v>
      </c>
      <c r="N123">
        <v>4.72589861048926</v>
      </c>
      <c r="O123">
        <v>6.5245640812200598</v>
      </c>
      <c r="P123">
        <v>8.3143071719803601</v>
      </c>
      <c r="Q123">
        <v>10.0918544383503</v>
      </c>
      <c r="R123">
        <v>6.9373368568513296</v>
      </c>
      <c r="S123">
        <v>13.5963367355013</v>
      </c>
      <c r="T123">
        <v>15.317122659622701</v>
      </c>
      <c r="U123">
        <v>17.017299202583601</v>
      </c>
      <c r="V123">
        <v>18.705300522189201</v>
      </c>
      <c r="W123">
        <v>20.390058274851398</v>
      </c>
      <c r="X123">
        <v>10.1435262971789</v>
      </c>
      <c r="Y123">
        <v>7.17224818182879</v>
      </c>
      <c r="Z123">
        <v>25.518714073182199</v>
      </c>
      <c r="AA123">
        <v>27.278584439871299</v>
      </c>
      <c r="AB123">
        <v>29.065118492201801</v>
      </c>
      <c r="AC123">
        <v>25.072328050641399</v>
      </c>
      <c r="AD123">
        <v>29.002585970730301</v>
      </c>
      <c r="AE123">
        <v>42.077927710635997</v>
      </c>
      <c r="AF123">
        <v>45.978296929701898</v>
      </c>
      <c r="AG123">
        <v>51.751110069274901</v>
      </c>
      <c r="AH123">
        <v>61.693741276144699</v>
      </c>
    </row>
    <row r="124" spans="1:34" hidden="1">
      <c r="A124" t="s">
        <v>447</v>
      </c>
      <c r="B124" t="str">
        <f>IF(ISERROR(VLOOKUP(A124,'Country category'!$A$3:$A$50,1,FALSE)),"non-SSA","sub-Saharan Africa")</f>
        <v>non-SSA</v>
      </c>
      <c r="C124" t="s">
        <v>448</v>
      </c>
      <c r="D124" t="s">
        <v>706</v>
      </c>
      <c r="E124" t="s">
        <v>707</v>
      </c>
      <c r="L124">
        <v>99.688546262956393</v>
      </c>
      <c r="M124">
        <v>99.434918980548403</v>
      </c>
      <c r="N124">
        <v>99.477977055121201</v>
      </c>
      <c r="O124">
        <v>99.5191048337973</v>
      </c>
      <c r="P124">
        <v>99.5537324820788</v>
      </c>
      <c r="Q124">
        <v>100</v>
      </c>
      <c r="R124">
        <v>99.581127659565894</v>
      </c>
      <c r="S124">
        <v>99.562707529502802</v>
      </c>
      <c r="T124">
        <v>99.259518731176996</v>
      </c>
      <c r="U124">
        <v>99.097226252406401</v>
      </c>
      <c r="V124">
        <v>99.512735778772395</v>
      </c>
      <c r="W124">
        <v>99.580880767763603</v>
      </c>
      <c r="X124">
        <v>99.5109042624035</v>
      </c>
      <c r="Y124">
        <v>98.923596597950805</v>
      </c>
      <c r="Z124">
        <v>97.784098669342299</v>
      </c>
      <c r="AA124">
        <v>99.8</v>
      </c>
      <c r="AB124">
        <v>98.918984076113603</v>
      </c>
      <c r="AC124">
        <v>99.744636077550197</v>
      </c>
      <c r="AD124">
        <v>98.706712235669301</v>
      </c>
      <c r="AE124">
        <v>99.811004086757904</v>
      </c>
      <c r="AF124">
        <v>100</v>
      </c>
      <c r="AG124">
        <v>100</v>
      </c>
      <c r="AH124">
        <v>99.987218220477004</v>
      </c>
    </row>
    <row r="125" spans="1:34" hidden="1">
      <c r="A125" t="s">
        <v>449</v>
      </c>
      <c r="B125" t="str">
        <f>IF(ISERROR(VLOOKUP(A125,'Country category'!$A$3:$A$50,1,FALSE)),"non-SSA","sub-Saharan Africa")</f>
        <v>non-SSA</v>
      </c>
      <c r="C125" t="s">
        <v>450</v>
      </c>
      <c r="D125" t="s">
        <v>706</v>
      </c>
      <c r="E125" t="s">
        <v>707</v>
      </c>
      <c r="M125">
        <v>10.282162972410701</v>
      </c>
      <c r="O125">
        <v>6.5552395871248201</v>
      </c>
      <c r="P125">
        <v>4.2635362174474896</v>
      </c>
      <c r="Q125">
        <v>7.6917659216622498</v>
      </c>
      <c r="R125">
        <v>7.7441754242265004</v>
      </c>
      <c r="S125">
        <v>14.5146112580248</v>
      </c>
      <c r="T125">
        <v>9.5164520711115905</v>
      </c>
      <c r="U125">
        <v>21.276966615316098</v>
      </c>
      <c r="V125">
        <v>24.645890133260998</v>
      </c>
      <c r="W125">
        <v>11.654043722595199</v>
      </c>
      <c r="X125">
        <v>31.2243051192286</v>
      </c>
      <c r="Y125">
        <v>15.7724382109896</v>
      </c>
      <c r="Z125">
        <v>36.473477922982802</v>
      </c>
      <c r="AA125">
        <v>40.114773943546702</v>
      </c>
      <c r="AB125">
        <v>43.8848663984841</v>
      </c>
      <c r="AC125">
        <v>44.7267537359728</v>
      </c>
      <c r="AD125">
        <v>60.512312246641798</v>
      </c>
      <c r="AE125">
        <v>70.028611397984506</v>
      </c>
      <c r="AF125">
        <v>86.089343382492601</v>
      </c>
      <c r="AG125">
        <v>89.428527721865706</v>
      </c>
      <c r="AH125">
        <v>90.9067723240737</v>
      </c>
    </row>
    <row r="126" spans="1:34" hidden="1">
      <c r="A126" t="s">
        <v>451</v>
      </c>
      <c r="B126" t="str">
        <f>IF(ISERROR(VLOOKUP(A126,'Country category'!$A$3:$A$50,1,FALSE)),"non-SSA","sub-Saharan Africa")</f>
        <v>non-SSA</v>
      </c>
      <c r="C126" t="s">
        <v>452</v>
      </c>
      <c r="D126" t="s">
        <v>706</v>
      </c>
      <c r="E126" t="s">
        <v>707</v>
      </c>
      <c r="T126">
        <v>51.209471920308303</v>
      </c>
      <c r="U126">
        <v>50.785396939625798</v>
      </c>
      <c r="V126">
        <v>48.294756798005999</v>
      </c>
      <c r="W126">
        <v>52.3882215805112</v>
      </c>
      <c r="X126">
        <v>42.9684504170528</v>
      </c>
      <c r="Y126">
        <v>39.407636808766298</v>
      </c>
      <c r="Z126">
        <v>65.656765152165605</v>
      </c>
      <c r="AA126">
        <v>70.426484124575694</v>
      </c>
      <c r="AB126">
        <v>75.360554770683294</v>
      </c>
      <c r="AC126">
        <v>80.599466542108502</v>
      </c>
      <c r="AD126">
        <v>92.956830827772094</v>
      </c>
      <c r="AE126">
        <v>98.784254503049596</v>
      </c>
      <c r="AF126">
        <v>100</v>
      </c>
      <c r="AG126">
        <v>100</v>
      </c>
      <c r="AH126">
        <v>100</v>
      </c>
    </row>
    <row r="127" spans="1:34" hidden="1">
      <c r="A127" t="s">
        <v>453</v>
      </c>
      <c r="B127" t="str">
        <f>IF(ISERROR(VLOOKUP(A127,'Country category'!$A$3:$A$50,1,FALSE)),"non-SSA","sub-Saharan Africa")</f>
        <v>non-SSA</v>
      </c>
      <c r="C127" t="s">
        <v>454</v>
      </c>
      <c r="D127" t="s">
        <v>706</v>
      </c>
      <c r="E127" t="s">
        <v>707</v>
      </c>
      <c r="F127">
        <v>87.695961502548101</v>
      </c>
      <c r="G127">
        <v>88.242372210035299</v>
      </c>
      <c r="H127">
        <v>88.786480080366999</v>
      </c>
      <c r="I127">
        <v>89.328867217942104</v>
      </c>
      <c r="J127">
        <v>89.870368150840505</v>
      </c>
      <c r="K127">
        <v>90.411338797234805</v>
      </c>
      <c r="L127">
        <v>90.952064544871106</v>
      </c>
      <c r="M127">
        <v>91.493233781884896</v>
      </c>
      <c r="N127">
        <v>92.034330693782294</v>
      </c>
      <c r="O127">
        <v>92.570820362066698</v>
      </c>
      <c r="P127">
        <v>90.620741336412493</v>
      </c>
      <c r="Q127">
        <v>93.605724872993093</v>
      </c>
      <c r="R127">
        <v>94.095260065534305</v>
      </c>
      <c r="S127">
        <v>94.560836862893296</v>
      </c>
      <c r="T127">
        <v>94.998211518129395</v>
      </c>
      <c r="U127">
        <v>95.410799478715504</v>
      </c>
      <c r="V127">
        <v>95.809754146160003</v>
      </c>
      <c r="W127">
        <v>96.206256696511701</v>
      </c>
      <c r="X127">
        <v>96.611566785233094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  <c r="AE127">
        <v>100</v>
      </c>
      <c r="AF127">
        <v>100</v>
      </c>
      <c r="AG127">
        <v>100</v>
      </c>
      <c r="AH127">
        <v>100</v>
      </c>
    </row>
    <row r="128" spans="1:34" hidden="1">
      <c r="A128" t="s">
        <v>455</v>
      </c>
      <c r="B128" t="str">
        <f>IF(ISERROR(VLOOKUP(A128,'Country category'!$A$3:$A$50,1,FALSE)),"non-SSA","sub-Saharan Africa")</f>
        <v>non-SSA</v>
      </c>
      <c r="C128" t="s">
        <v>456</v>
      </c>
      <c r="D128" t="s">
        <v>706</v>
      </c>
      <c r="E128" t="s">
        <v>707</v>
      </c>
      <c r="F128">
        <v>99.817235472582496</v>
      </c>
      <c r="G128">
        <v>99.822025280125104</v>
      </c>
      <c r="H128">
        <v>99.879726645009498</v>
      </c>
      <c r="I128">
        <v>99.951749525118601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100</v>
      </c>
      <c r="AE128">
        <v>100</v>
      </c>
      <c r="AF128">
        <v>100</v>
      </c>
      <c r="AG128">
        <v>100</v>
      </c>
      <c r="AH128">
        <v>100</v>
      </c>
    </row>
    <row r="129" spans="1:34" hidden="1">
      <c r="A129" t="s">
        <v>457</v>
      </c>
      <c r="B129" t="str">
        <f>IF(ISERROR(VLOOKUP(A129,'Country category'!$A$3:$A$50,1,FALSE)),"non-SSA","sub-Saharan Africa")</f>
        <v>non-SSA</v>
      </c>
      <c r="C129" t="s">
        <v>458</v>
      </c>
      <c r="D129" t="s">
        <v>706</v>
      </c>
      <c r="E129" t="s">
        <v>707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  <c r="X129">
        <v>100</v>
      </c>
      <c r="Y129">
        <v>100</v>
      </c>
      <c r="Z129">
        <v>100</v>
      </c>
      <c r="AA129">
        <v>100</v>
      </c>
      <c r="AB129">
        <v>100</v>
      </c>
      <c r="AC129">
        <v>100</v>
      </c>
      <c r="AD129">
        <v>100</v>
      </c>
      <c r="AE129">
        <v>100</v>
      </c>
      <c r="AF129">
        <v>100</v>
      </c>
      <c r="AG129">
        <v>100</v>
      </c>
      <c r="AH129">
        <v>100</v>
      </c>
    </row>
    <row r="130" spans="1:34" hidden="1">
      <c r="A130" t="s">
        <v>459</v>
      </c>
      <c r="B130" t="str">
        <f>IF(ISERROR(VLOOKUP(A130,'Country category'!$A$3:$A$50,1,FALSE)),"non-SSA","sub-Saharan Africa")</f>
        <v>non-SSA</v>
      </c>
      <c r="C130" t="s">
        <v>460</v>
      </c>
      <c r="D130" t="s">
        <v>706</v>
      </c>
      <c r="E130" t="s">
        <v>707</v>
      </c>
      <c r="G130">
        <v>63.313890292015657</v>
      </c>
      <c r="H130">
        <v>64.21893045873712</v>
      </c>
      <c r="I130">
        <v>66.460848017345626</v>
      </c>
      <c r="J130">
        <v>62.442946399830831</v>
      </c>
      <c r="K130">
        <v>65.270243981578204</v>
      </c>
      <c r="L130">
        <v>66.037967430227582</v>
      </c>
      <c r="M130">
        <v>67.575917775140738</v>
      </c>
      <c r="N130">
        <v>69.060488756415339</v>
      </c>
      <c r="O130">
        <v>69.961507092054063</v>
      </c>
      <c r="P130">
        <v>73.064329970538139</v>
      </c>
      <c r="Q130">
        <v>73.475597308330364</v>
      </c>
      <c r="R130">
        <v>74.775298881492574</v>
      </c>
      <c r="S130">
        <v>75.105598675057834</v>
      </c>
      <c r="T130">
        <v>76.222369887408945</v>
      </c>
      <c r="U130">
        <v>78.192225576101336</v>
      </c>
      <c r="V130">
        <v>79.043466973627034</v>
      </c>
      <c r="W130">
        <v>81.212206646525104</v>
      </c>
      <c r="X130">
        <v>81.780384273153587</v>
      </c>
      <c r="Y130">
        <v>84.310066521990962</v>
      </c>
      <c r="Z130">
        <v>83.982753754931451</v>
      </c>
      <c r="AA130">
        <v>85.357898490556252</v>
      </c>
      <c r="AB130">
        <v>86.496066621379896</v>
      </c>
      <c r="AC130">
        <v>87.050332475135875</v>
      </c>
      <c r="AD130">
        <v>88.428931612224943</v>
      </c>
      <c r="AE130">
        <v>93.038246702934273</v>
      </c>
      <c r="AF130">
        <v>89.945180188941634</v>
      </c>
      <c r="AG130">
        <v>90.053563481112434</v>
      </c>
      <c r="AH130">
        <v>92.571588552500984</v>
      </c>
    </row>
    <row r="131" spans="1:34" hidden="1">
      <c r="A131" t="s">
        <v>461</v>
      </c>
      <c r="B131" t="str">
        <f>IF(ISERROR(VLOOKUP(A131,'Country category'!$A$3:$A$50,1,FALSE)),"non-SSA","sub-Saharan Africa")</f>
        <v>non-SSA</v>
      </c>
      <c r="C131" t="s">
        <v>462</v>
      </c>
      <c r="D131" t="s">
        <v>706</v>
      </c>
      <c r="E131" t="s">
        <v>707</v>
      </c>
      <c r="H131">
        <v>17.9675439949302</v>
      </c>
      <c r="I131">
        <v>11.464115143009201</v>
      </c>
      <c r="J131">
        <v>10.166151507198499</v>
      </c>
      <c r="K131">
        <v>16.881740763425899</v>
      </c>
      <c r="L131">
        <v>19.470712192320601</v>
      </c>
      <c r="M131">
        <v>22.083400955228502</v>
      </c>
      <c r="N131">
        <v>24.723901957649201</v>
      </c>
      <c r="O131">
        <v>27.393415268856401</v>
      </c>
      <c r="P131">
        <v>30.0969582617595</v>
      </c>
      <c r="Q131">
        <v>30.507985276341699</v>
      </c>
      <c r="R131">
        <v>31.556715163600199</v>
      </c>
      <c r="S131">
        <v>38.404741698505099</v>
      </c>
      <c r="T131">
        <v>44.132316545388299</v>
      </c>
      <c r="U131">
        <v>42.796518921912501</v>
      </c>
      <c r="V131">
        <v>38.187820907612398</v>
      </c>
      <c r="W131">
        <v>52.591066083352501</v>
      </c>
      <c r="X131">
        <v>54.956521273093202</v>
      </c>
      <c r="Y131">
        <v>58.495055015450497</v>
      </c>
      <c r="Z131">
        <v>57.922142336083297</v>
      </c>
      <c r="AA131">
        <v>66.7856968240377</v>
      </c>
      <c r="AB131">
        <v>71.039149414958999</v>
      </c>
      <c r="AC131">
        <v>76.153029238794602</v>
      </c>
      <c r="AD131">
        <v>85.690927525542193</v>
      </c>
      <c r="AE131">
        <v>86.720532380604794</v>
      </c>
      <c r="AF131">
        <v>90.510482826899803</v>
      </c>
      <c r="AG131">
        <v>97.237839485320407</v>
      </c>
      <c r="AH131">
        <v>100</v>
      </c>
    </row>
    <row r="132" spans="1:34" hidden="1">
      <c r="A132" t="s">
        <v>463</v>
      </c>
      <c r="B132" t="str">
        <f>IF(ISERROR(VLOOKUP(A132,'Country category'!$A$3:$A$50,1,FALSE)),"non-SSA","sub-Saharan Africa")</f>
        <v>non-SSA</v>
      </c>
      <c r="C132" t="s">
        <v>464</v>
      </c>
      <c r="D132" t="s">
        <v>706</v>
      </c>
      <c r="E132" t="s">
        <v>707</v>
      </c>
      <c r="S132">
        <v>100</v>
      </c>
      <c r="T132">
        <v>100</v>
      </c>
      <c r="U132">
        <v>98.761741785015403</v>
      </c>
      <c r="V132">
        <v>99.236582467804894</v>
      </c>
      <c r="W132">
        <v>99.228275795048802</v>
      </c>
      <c r="X132">
        <v>99.209755709888597</v>
      </c>
      <c r="Y132">
        <v>99.259579951631395</v>
      </c>
      <c r="Z132">
        <v>99.199592362663907</v>
      </c>
      <c r="AA132">
        <v>99.873254855389703</v>
      </c>
      <c r="AB132">
        <v>99.984003885290093</v>
      </c>
      <c r="AC132">
        <v>100</v>
      </c>
      <c r="AD132">
        <v>100</v>
      </c>
      <c r="AE132">
        <v>100</v>
      </c>
      <c r="AF132">
        <v>100</v>
      </c>
      <c r="AG132">
        <v>100</v>
      </c>
      <c r="AH132">
        <v>100</v>
      </c>
    </row>
    <row r="133" spans="1:34">
      <c r="A133" t="s">
        <v>160</v>
      </c>
      <c r="B133" t="str">
        <f>IF(ISERROR(VLOOKUP(A133,'Country category'!$A$3:$A$50,1,FALSE)),"non-SSA","sub-Saharan Africa")</f>
        <v>sub-Saharan Africa</v>
      </c>
      <c r="C133" t="s">
        <v>465</v>
      </c>
      <c r="D133" t="s">
        <v>706</v>
      </c>
      <c r="E133" t="s">
        <v>707</v>
      </c>
      <c r="P133" s="8"/>
      <c r="Q133" s="8"/>
      <c r="R133" s="8"/>
      <c r="S133" s="8"/>
      <c r="T133" s="8"/>
      <c r="U133" s="8"/>
      <c r="V133" s="8"/>
      <c r="W133" s="8"/>
      <c r="X133" s="8"/>
      <c r="Y133">
        <v>1.0120555848023101</v>
      </c>
      <c r="Z133">
        <v>1.2162535067940099</v>
      </c>
      <c r="AA133">
        <v>2.5705696740325701</v>
      </c>
      <c r="AB133">
        <v>3.4626310854856399</v>
      </c>
      <c r="AC133">
        <v>4.1286944026400203</v>
      </c>
      <c r="AD133">
        <v>5.0891069600440799</v>
      </c>
      <c r="AE133">
        <v>4.0621449207272997</v>
      </c>
      <c r="AF133">
        <v>7.4391247785591297</v>
      </c>
      <c r="AG133">
        <v>7.3186160205484301</v>
      </c>
      <c r="AH133">
        <v>7.6233704405053304</v>
      </c>
    </row>
    <row r="134" spans="1:34" hidden="1">
      <c r="A134" t="s">
        <v>466</v>
      </c>
      <c r="B134" t="str">
        <f>IF(ISERROR(VLOOKUP(A134,'Country category'!$A$3:$A$50,1,FALSE)),"non-SSA","sub-Saharan Africa")</f>
        <v>non-SSA</v>
      </c>
      <c r="C134" t="s">
        <v>467</v>
      </c>
      <c r="D134" t="s">
        <v>706</v>
      </c>
      <c r="E134" t="s">
        <v>707</v>
      </c>
      <c r="O134">
        <v>99.153009068425405</v>
      </c>
      <c r="P134">
        <v>87.962067681884207</v>
      </c>
      <c r="Q134">
        <v>80.534048444350802</v>
      </c>
      <c r="R134">
        <v>73.031512844284904</v>
      </c>
      <c r="S134">
        <v>65.425192376814294</v>
      </c>
      <c r="T134">
        <v>57.670098129844902</v>
      </c>
      <c r="U134">
        <v>49.741996700180003</v>
      </c>
      <c r="V134">
        <v>41.650390481443502</v>
      </c>
      <c r="W134">
        <v>33.407281306520801</v>
      </c>
      <c r="X134">
        <v>25.0278405595379</v>
      </c>
      <c r="Y134">
        <v>16.5252144374709</v>
      </c>
      <c r="Z134">
        <v>7.9127080174661897</v>
      </c>
    </row>
    <row r="135" spans="1:34" hidden="1">
      <c r="A135" t="s">
        <v>468</v>
      </c>
      <c r="B135" t="str">
        <f>IF(ISERROR(VLOOKUP(A135,'Country category'!$A$3:$A$50,1,FALSE)),"non-SSA","sub-Saharan Africa")</f>
        <v>non-SSA</v>
      </c>
      <c r="C135" t="s">
        <v>469</v>
      </c>
      <c r="D135" t="s">
        <v>706</v>
      </c>
      <c r="E135" t="s">
        <v>707</v>
      </c>
      <c r="P135">
        <v>87.627183975174802</v>
      </c>
      <c r="Q135">
        <v>88.616584573430302</v>
      </c>
      <c r="R135">
        <v>89.426668903181096</v>
      </c>
      <c r="S135">
        <v>90.189572295564602</v>
      </c>
      <c r="T135">
        <v>90.905224471818599</v>
      </c>
      <c r="U135">
        <v>91.580469279206596</v>
      </c>
      <c r="V135">
        <v>92.227248107793898</v>
      </c>
      <c r="W135">
        <v>92.857042795408006</v>
      </c>
      <c r="X135">
        <v>93.480359521375703</v>
      </c>
      <c r="Y135">
        <v>94.064473664057104</v>
      </c>
      <c r="Z135">
        <v>94.756507823225405</v>
      </c>
      <c r="AA135">
        <v>95.620742012077898</v>
      </c>
      <c r="AB135">
        <v>96.124575612069705</v>
      </c>
      <c r="AC135">
        <v>96.813392184261502</v>
      </c>
      <c r="AD135">
        <v>97.446767397901894</v>
      </c>
      <c r="AE135">
        <v>98.065082994730403</v>
      </c>
      <c r="AF135">
        <v>98.676620699004104</v>
      </c>
      <c r="AG135">
        <v>99.340839311144805</v>
      </c>
      <c r="AH135">
        <v>100</v>
      </c>
    </row>
    <row r="136" spans="1:34" hidden="1">
      <c r="A136" t="s">
        <v>470</v>
      </c>
      <c r="B136" t="str">
        <f>IF(ISERROR(VLOOKUP(A136,'Country category'!$A$3:$A$50,1,FALSE)),"non-SSA","sub-Saharan Africa")</f>
        <v>non-SSA</v>
      </c>
      <c r="C136" t="s">
        <v>471</v>
      </c>
      <c r="D136" t="s">
        <v>706</v>
      </c>
      <c r="E136" t="s">
        <v>707</v>
      </c>
      <c r="G136">
        <v>64.404166366877035</v>
      </c>
      <c r="H136">
        <v>65.412869233619034</v>
      </c>
      <c r="I136">
        <v>67.537776835861209</v>
      </c>
      <c r="J136">
        <v>63.681728849984687</v>
      </c>
      <c r="K136">
        <v>66.21199391802746</v>
      </c>
      <c r="L136">
        <v>67.062719477364126</v>
      </c>
      <c r="M136">
        <v>68.631880643062843</v>
      </c>
      <c r="N136">
        <v>70.039964029967464</v>
      </c>
      <c r="O136">
        <v>70.955742879046994</v>
      </c>
      <c r="P136">
        <v>74.050185925604097</v>
      </c>
      <c r="Q136">
        <v>74.497167974255433</v>
      </c>
      <c r="R136">
        <v>75.09727383663845</v>
      </c>
      <c r="S136">
        <v>76.003330144322547</v>
      </c>
      <c r="T136">
        <v>77.060208417154939</v>
      </c>
      <c r="U136">
        <v>79.181382596886607</v>
      </c>
      <c r="V136">
        <v>79.795876969617041</v>
      </c>
      <c r="W136">
        <v>81.857497371540532</v>
      </c>
      <c r="X136">
        <v>82.525028683746015</v>
      </c>
      <c r="Y136">
        <v>84.968263394326272</v>
      </c>
      <c r="Z136">
        <v>84.57442365046586</v>
      </c>
      <c r="AA136">
        <v>86.010930284361251</v>
      </c>
      <c r="AB136">
        <v>87.095645514974166</v>
      </c>
      <c r="AC136">
        <v>87.805361515004066</v>
      </c>
      <c r="AD136">
        <v>89.107191730725646</v>
      </c>
      <c r="AE136">
        <v>93.314314538855498</v>
      </c>
      <c r="AF136">
        <v>90.344474756195496</v>
      </c>
      <c r="AG136">
        <v>90.611582440411382</v>
      </c>
      <c r="AH136">
        <v>93.003467868067858</v>
      </c>
    </row>
    <row r="137" spans="1:34" hidden="1">
      <c r="A137" t="s">
        <v>472</v>
      </c>
      <c r="B137" t="str">
        <f>IF(ISERROR(VLOOKUP(A137,'Country category'!$A$3:$A$50,1,FALSE)),"non-SSA","sub-Saharan Africa")</f>
        <v>non-SSA</v>
      </c>
      <c r="C137" t="s">
        <v>473</v>
      </c>
      <c r="D137" t="s">
        <v>706</v>
      </c>
      <c r="E137" t="s">
        <v>707</v>
      </c>
      <c r="P137">
        <v>13.59872899660655</v>
      </c>
      <c r="Q137">
        <v>16.764185008072111</v>
      </c>
      <c r="R137">
        <v>16.969386819572669</v>
      </c>
      <c r="S137">
        <v>16.941224530264179</v>
      </c>
      <c r="T137">
        <v>15.769627852673031</v>
      </c>
      <c r="U137">
        <v>21.11015945901606</v>
      </c>
      <c r="V137">
        <v>18.979500429177541</v>
      </c>
      <c r="W137">
        <v>22.36955287597743</v>
      </c>
      <c r="X137">
        <v>25.577990195351301</v>
      </c>
      <c r="Y137">
        <v>23.148149118172629</v>
      </c>
      <c r="Z137">
        <v>23.265775449195729</v>
      </c>
      <c r="AA137">
        <v>28.856946267423169</v>
      </c>
      <c r="AB137">
        <v>28.240191677195838</v>
      </c>
      <c r="AC137">
        <v>28.387952224845581</v>
      </c>
      <c r="AD137">
        <v>29.694788366084779</v>
      </c>
      <c r="AE137">
        <v>35.785512085546458</v>
      </c>
      <c r="AF137">
        <v>40.62255765316084</v>
      </c>
      <c r="AG137">
        <v>41.85237828744301</v>
      </c>
      <c r="AH137">
        <v>43.474222214755649</v>
      </c>
    </row>
    <row r="138" spans="1:34" hidden="1">
      <c r="A138" t="s">
        <v>474</v>
      </c>
      <c r="B138" t="str">
        <f>IF(ISERROR(VLOOKUP(A138,'Country category'!$A$3:$A$50,1,FALSE)),"non-SSA","sub-Saharan Africa")</f>
        <v>non-SSA</v>
      </c>
      <c r="C138" t="s">
        <v>475</v>
      </c>
      <c r="D138" t="s">
        <v>706</v>
      </c>
      <c r="E138" t="s">
        <v>707</v>
      </c>
      <c r="R138">
        <v>13.888392006795639</v>
      </c>
      <c r="S138">
        <v>14.167276714331519</v>
      </c>
      <c r="T138">
        <v>9.0650187720639313</v>
      </c>
      <c r="U138">
        <v>15.25174652224551</v>
      </c>
      <c r="V138">
        <v>12.200219981577121</v>
      </c>
      <c r="W138">
        <v>16.685032277230508</v>
      </c>
      <c r="X138">
        <v>17.127546023520068</v>
      </c>
      <c r="Y138">
        <v>17.780327702035279</v>
      </c>
      <c r="Z138">
        <v>14.75361640452563</v>
      </c>
      <c r="AA138">
        <v>20.860236236790129</v>
      </c>
      <c r="AB138">
        <v>21.59845618686477</v>
      </c>
      <c r="AC138">
        <v>21.026108747874311</v>
      </c>
      <c r="AD138">
        <v>18.580551145607551</v>
      </c>
      <c r="AE138">
        <v>26.002770600304348</v>
      </c>
      <c r="AF138">
        <v>27.705595021720391</v>
      </c>
      <c r="AG138">
        <v>28.892675898106209</v>
      </c>
      <c r="AH138">
        <v>30.296637586984659</v>
      </c>
    </row>
    <row r="139" spans="1:34" hidden="1">
      <c r="A139" t="s">
        <v>476</v>
      </c>
      <c r="B139" t="str">
        <f>IF(ISERROR(VLOOKUP(A139,'Country category'!$A$3:$A$50,1,FALSE)),"non-SSA","sub-Saharan Africa")</f>
        <v>non-SSA</v>
      </c>
      <c r="C139" t="s">
        <v>477</v>
      </c>
      <c r="D139" t="s">
        <v>706</v>
      </c>
      <c r="E139" t="s">
        <v>707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100</v>
      </c>
      <c r="AF139">
        <v>100</v>
      </c>
      <c r="AG139">
        <v>100</v>
      </c>
      <c r="AH139">
        <v>100</v>
      </c>
    </row>
    <row r="140" spans="1:34" hidden="1">
      <c r="A140" t="s">
        <v>478</v>
      </c>
      <c r="B140" t="str">
        <f>IF(ISERROR(VLOOKUP(A140,'Country category'!$A$3:$A$50,1,FALSE)),"non-SSA","sub-Saharan Africa")</f>
        <v>non-SSA</v>
      </c>
      <c r="C140" t="s">
        <v>479</v>
      </c>
      <c r="D140" t="s">
        <v>706</v>
      </c>
      <c r="E140" t="s">
        <v>707</v>
      </c>
      <c r="P140">
        <v>58.718264594223697</v>
      </c>
      <c r="Q140">
        <v>78.317917574677097</v>
      </c>
      <c r="R140">
        <v>71.547553500833402</v>
      </c>
      <c r="S140">
        <v>73.333933404142599</v>
      </c>
      <c r="T140">
        <v>75.101536965290506</v>
      </c>
      <c r="U140">
        <v>79.285941202958398</v>
      </c>
      <c r="V140">
        <v>76.579366023729193</v>
      </c>
      <c r="W140">
        <v>80.340726200531094</v>
      </c>
      <c r="X140">
        <v>85.189001651899204</v>
      </c>
      <c r="Y140">
        <v>83.004309579316796</v>
      </c>
      <c r="Z140">
        <v>85.740489048462905</v>
      </c>
      <c r="AA140">
        <v>84.6177306733167</v>
      </c>
      <c r="AB140">
        <v>88.464780982083099</v>
      </c>
      <c r="AC140">
        <v>91.239691722595097</v>
      </c>
      <c r="AD140">
        <v>93.142701233198807</v>
      </c>
      <c r="AE140">
        <v>97.163767494496</v>
      </c>
      <c r="AF140">
        <v>96.941487625259199</v>
      </c>
      <c r="AG140">
        <v>99.493229799096497</v>
      </c>
      <c r="AH140">
        <v>100</v>
      </c>
    </row>
    <row r="141" spans="1:34" hidden="1">
      <c r="A141" t="s">
        <v>480</v>
      </c>
      <c r="B141" t="str">
        <f>IF(ISERROR(VLOOKUP(A141,'Country category'!$A$3:$A$50,1,FALSE)),"non-SSA","sub-Saharan Africa")</f>
        <v>non-SSA</v>
      </c>
      <c r="C141" t="s">
        <v>481</v>
      </c>
      <c r="D141" t="s">
        <v>706</v>
      </c>
      <c r="E141" t="s">
        <v>707</v>
      </c>
      <c r="H141">
        <v>38.584989296727457</v>
      </c>
      <c r="I141">
        <v>35.836997526163337</v>
      </c>
      <c r="J141">
        <v>37.661802570941582</v>
      </c>
      <c r="K141">
        <v>39.293231962367187</v>
      </c>
      <c r="L141">
        <v>43.093152827176937</v>
      </c>
      <c r="M141">
        <v>45.300093057632843</v>
      </c>
      <c r="N141">
        <v>48.551705819031739</v>
      </c>
      <c r="O141">
        <v>49.20579488876696</v>
      </c>
      <c r="P141">
        <v>47.099841658525392</v>
      </c>
      <c r="Q141">
        <v>51.355097673548059</v>
      </c>
      <c r="R141">
        <v>53.002878021168847</v>
      </c>
      <c r="S141">
        <v>53.470402408917288</v>
      </c>
      <c r="T141">
        <v>54.773588358311393</v>
      </c>
      <c r="U141">
        <v>56.799897794837577</v>
      </c>
      <c r="V141">
        <v>57.884969954631067</v>
      </c>
      <c r="W141">
        <v>59.799253899169067</v>
      </c>
      <c r="X141">
        <v>63.1524293767404</v>
      </c>
      <c r="Y141">
        <v>63.32246327660441</v>
      </c>
      <c r="Z141">
        <v>58.843420420910967</v>
      </c>
      <c r="AA141">
        <v>67.149881186890383</v>
      </c>
      <c r="AB141">
        <v>67.973036298288477</v>
      </c>
      <c r="AC141">
        <v>69.896511750105418</v>
      </c>
      <c r="AD141">
        <v>73.779447726695565</v>
      </c>
      <c r="AE141">
        <v>76.428201495306226</v>
      </c>
      <c r="AF141">
        <v>78.924081067887201</v>
      </c>
      <c r="AG141">
        <v>81.608844156247798</v>
      </c>
      <c r="AH141">
        <v>84.039763338264933</v>
      </c>
    </row>
    <row r="142" spans="1:34" hidden="1">
      <c r="A142" t="s">
        <v>482</v>
      </c>
      <c r="B142" t="str">
        <f>IF(ISERROR(VLOOKUP(A142,'Country category'!$A$3:$A$50,1,FALSE)),"non-SSA","sub-Saharan Africa")</f>
        <v>non-SSA</v>
      </c>
      <c r="C142" t="s">
        <v>483</v>
      </c>
      <c r="D142" t="s">
        <v>706</v>
      </c>
      <c r="E142" t="s">
        <v>707</v>
      </c>
      <c r="O142">
        <v>63.486821950897713</v>
      </c>
      <c r="P142">
        <v>62.144112031352961</v>
      </c>
      <c r="Q142">
        <v>64.481136820337809</v>
      </c>
      <c r="R142">
        <v>64.636611054352429</v>
      </c>
      <c r="S142">
        <v>64.859186942940909</v>
      </c>
      <c r="T142">
        <v>64.93437812522275</v>
      </c>
      <c r="U142">
        <v>66.469657715435176</v>
      </c>
      <c r="V142">
        <v>66.914867416968235</v>
      </c>
      <c r="W142">
        <v>67.573651038439422</v>
      </c>
      <c r="X142">
        <v>69.567765319532583</v>
      </c>
      <c r="Y142">
        <v>70.008668634541166</v>
      </c>
      <c r="Z142">
        <v>66.656699699505424</v>
      </c>
      <c r="AA142">
        <v>72.170488789630113</v>
      </c>
      <c r="AB142">
        <v>72.242048330649283</v>
      </c>
      <c r="AC142">
        <v>73.03625687001076</v>
      </c>
      <c r="AD142">
        <v>74.324490971803584</v>
      </c>
      <c r="AE142">
        <v>76.557848307944028</v>
      </c>
      <c r="AF142">
        <v>78.255964553672172</v>
      </c>
      <c r="AG142">
        <v>79.61123665707467</v>
      </c>
      <c r="AH142">
        <v>81.314925019565393</v>
      </c>
    </row>
    <row r="143" spans="1:34">
      <c r="A143" t="s">
        <v>159</v>
      </c>
      <c r="B143" t="str">
        <f>IF(ISERROR(VLOOKUP(A143,'Country category'!$A$3:$A$50,1,FALSE)),"non-SSA","sub-Saharan Africa")</f>
        <v>sub-Saharan Africa</v>
      </c>
      <c r="C143" t="s">
        <v>484</v>
      </c>
      <c r="D143" t="s">
        <v>706</v>
      </c>
      <c r="E143" t="s">
        <v>707</v>
      </c>
      <c r="O143">
        <v>1.9888319228549001</v>
      </c>
      <c r="P143" s="8"/>
      <c r="Q143" s="8"/>
      <c r="R143" s="8"/>
      <c r="S143">
        <v>1.4269847575104799</v>
      </c>
      <c r="T143">
        <v>3.49201305899367</v>
      </c>
      <c r="U143">
        <v>2.3017137018622198</v>
      </c>
      <c r="V143">
        <v>6.6481405748317597</v>
      </c>
      <c r="W143">
        <v>8.2048524601156991</v>
      </c>
      <c r="X143">
        <v>8.5928853602784407</v>
      </c>
      <c r="Y143">
        <v>4.6540959021587698</v>
      </c>
      <c r="Z143">
        <v>10.7212766062346</v>
      </c>
      <c r="AA143">
        <v>7.3116621483933502</v>
      </c>
      <c r="AB143">
        <v>14.754326769138499</v>
      </c>
      <c r="AC143">
        <v>15.6484022411836</v>
      </c>
      <c r="AD143">
        <v>19.832318709567001</v>
      </c>
      <c r="AE143">
        <v>23.4633012432435</v>
      </c>
      <c r="AF143">
        <v>20.2167669602233</v>
      </c>
      <c r="AG143">
        <v>37.713245215002999</v>
      </c>
      <c r="AH143">
        <v>32.161560553104898</v>
      </c>
    </row>
    <row r="144" spans="1:34" hidden="1">
      <c r="A144" t="s">
        <v>485</v>
      </c>
      <c r="B144" t="str">
        <f>IF(ISERROR(VLOOKUP(A144,'Country category'!$A$3:$A$50,1,FALSE)),"non-SSA","sub-Saharan Africa")</f>
        <v>non-SSA</v>
      </c>
      <c r="C144" t="s">
        <v>486</v>
      </c>
      <c r="D144" t="s">
        <v>706</v>
      </c>
      <c r="E144" t="s">
        <v>707</v>
      </c>
      <c r="O144">
        <v>92.480634933809839</v>
      </c>
      <c r="P144">
        <v>93.378943090066173</v>
      </c>
      <c r="Q144">
        <v>93.973792940238653</v>
      </c>
      <c r="R144">
        <v>94.33593673742989</v>
      </c>
      <c r="S144">
        <v>94.702872940158315</v>
      </c>
      <c r="T144">
        <v>95.499916266777845</v>
      </c>
      <c r="U144">
        <v>96.652278166407584</v>
      </c>
      <c r="V144">
        <v>95.95023534788676</v>
      </c>
      <c r="W144">
        <v>96.446605134752915</v>
      </c>
      <c r="X144">
        <v>96.668863641761007</v>
      </c>
      <c r="Y144">
        <v>97.836851613427243</v>
      </c>
      <c r="Z144">
        <v>98.172021211109751</v>
      </c>
      <c r="AA144">
        <v>98.323951548162597</v>
      </c>
      <c r="AB144">
        <v>98.649808080652107</v>
      </c>
      <c r="AC144">
        <v>98.689299645625454</v>
      </c>
      <c r="AD144">
        <v>98.983227169916987</v>
      </c>
      <c r="AE144">
        <v>99.075993185532724</v>
      </c>
      <c r="AF144">
        <v>99.279690657295333</v>
      </c>
      <c r="AG144">
        <v>99.294994750157301</v>
      </c>
      <c r="AH144">
        <v>99.391438651909141</v>
      </c>
    </row>
    <row r="145" spans="1:34" hidden="1">
      <c r="A145" t="s">
        <v>487</v>
      </c>
      <c r="B145" t="str">
        <f>IF(ISERROR(VLOOKUP(A145,'Country category'!$A$3:$A$50,1,FALSE)),"non-SSA","sub-Saharan Africa")</f>
        <v>non-SSA</v>
      </c>
      <c r="C145" t="s">
        <v>488</v>
      </c>
      <c r="D145" t="s">
        <v>706</v>
      </c>
      <c r="E145" t="s">
        <v>707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  <c r="AA145">
        <v>100</v>
      </c>
      <c r="AB145">
        <v>100</v>
      </c>
      <c r="AC145">
        <v>100</v>
      </c>
      <c r="AD145">
        <v>100</v>
      </c>
      <c r="AE145">
        <v>100</v>
      </c>
      <c r="AF145">
        <v>100</v>
      </c>
      <c r="AG145">
        <v>100</v>
      </c>
      <c r="AH145">
        <v>100</v>
      </c>
    </row>
    <row r="146" spans="1:34" hidden="1">
      <c r="A146" t="s">
        <v>489</v>
      </c>
      <c r="B146" t="str">
        <f>IF(ISERROR(VLOOKUP(A146,'Country category'!$A$3:$A$50,1,FALSE)),"non-SSA","sub-Saharan Africa")</f>
        <v>non-SSA</v>
      </c>
      <c r="C146" t="s">
        <v>490</v>
      </c>
      <c r="D146" t="s">
        <v>706</v>
      </c>
      <c r="E146" t="s">
        <v>707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</row>
    <row r="147" spans="1:34" hidden="1">
      <c r="A147" t="s">
        <v>491</v>
      </c>
      <c r="B147" t="str">
        <f>IF(ISERROR(VLOOKUP(A147,'Country category'!$A$3:$A$50,1,FALSE)),"non-SSA","sub-Saharan Africa")</f>
        <v>non-SSA</v>
      </c>
      <c r="C147" t="s">
        <v>492</v>
      </c>
      <c r="D147" t="s">
        <v>706</v>
      </c>
      <c r="E147" t="s">
        <v>707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100</v>
      </c>
      <c r="AE147">
        <v>100</v>
      </c>
      <c r="AF147">
        <v>100</v>
      </c>
      <c r="AG147">
        <v>100</v>
      </c>
      <c r="AH147">
        <v>100</v>
      </c>
    </row>
    <row r="148" spans="1:34" hidden="1">
      <c r="A148" t="s">
        <v>493</v>
      </c>
      <c r="B148" t="str">
        <f>IF(ISERROR(VLOOKUP(A148,'Country category'!$A$3:$A$50,1,FALSE)),"non-SSA","sub-Saharan Africa")</f>
        <v>non-SSA</v>
      </c>
      <c r="C148" t="s">
        <v>494</v>
      </c>
      <c r="D148" t="s">
        <v>706</v>
      </c>
      <c r="E148" t="s">
        <v>707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</row>
    <row r="149" spans="1:34" hidden="1">
      <c r="A149" t="s">
        <v>495</v>
      </c>
      <c r="B149" t="str">
        <f>IF(ISERROR(VLOOKUP(A149,'Country category'!$A$3:$A$50,1,FALSE)),"non-SSA","sub-Saharan Africa")</f>
        <v>non-SSA</v>
      </c>
      <c r="C149" t="s">
        <v>496</v>
      </c>
      <c r="D149" t="s">
        <v>706</v>
      </c>
      <c r="E149" t="s">
        <v>707</v>
      </c>
      <c r="Y149">
        <v>100</v>
      </c>
      <c r="Z149">
        <v>100</v>
      </c>
      <c r="AA149">
        <v>100</v>
      </c>
      <c r="AB149">
        <v>100</v>
      </c>
      <c r="AC149">
        <v>100</v>
      </c>
      <c r="AD149">
        <v>100</v>
      </c>
      <c r="AE149">
        <v>100</v>
      </c>
      <c r="AF149">
        <v>100</v>
      </c>
      <c r="AG149">
        <v>100</v>
      </c>
      <c r="AH149">
        <v>100</v>
      </c>
    </row>
    <row r="150" spans="1:34" hidden="1">
      <c r="A150" t="s">
        <v>497</v>
      </c>
      <c r="B150" t="str">
        <f>IF(ISERROR(VLOOKUP(A150,'Country category'!$A$3:$A$50,1,FALSE)),"non-SSA","sub-Saharan Africa")</f>
        <v>non-SSA</v>
      </c>
      <c r="C150" t="s">
        <v>498</v>
      </c>
      <c r="D150" t="s">
        <v>706</v>
      </c>
      <c r="E150" t="s">
        <v>707</v>
      </c>
      <c r="G150">
        <v>13.920832141409001</v>
      </c>
      <c r="H150">
        <v>22.6456890719688</v>
      </c>
      <c r="I150">
        <v>24.9365087135882</v>
      </c>
      <c r="J150">
        <v>20.0112760653791</v>
      </c>
      <c r="K150">
        <v>30.641715703172501</v>
      </c>
      <c r="L150">
        <v>33.607491157257499</v>
      </c>
      <c r="M150">
        <v>36.621140168060101</v>
      </c>
      <c r="N150">
        <v>39.683008284710297</v>
      </c>
      <c r="O150">
        <v>36.504405878942102</v>
      </c>
      <c r="P150">
        <v>45.928180158070603</v>
      </c>
      <c r="Q150">
        <v>49.090087715751999</v>
      </c>
      <c r="R150">
        <v>52.265948781721903</v>
      </c>
      <c r="S150">
        <v>58.4416073848735</v>
      </c>
      <c r="T150">
        <v>58.449653323882103</v>
      </c>
      <c r="U150">
        <v>93.023275446322202</v>
      </c>
      <c r="V150">
        <v>64.470072928536894</v>
      </c>
      <c r="W150">
        <v>67.562424607755105</v>
      </c>
      <c r="X150">
        <v>70.739570705236005</v>
      </c>
      <c r="Y150">
        <v>86.612781513838101</v>
      </c>
      <c r="Z150">
        <v>87.740001386316706</v>
      </c>
      <c r="AA150">
        <v>88.849415388319002</v>
      </c>
      <c r="AB150">
        <v>94.977915556326195</v>
      </c>
      <c r="AC150">
        <v>86.142028724434297</v>
      </c>
      <c r="AD150">
        <v>94.506827152706705</v>
      </c>
      <c r="AE150">
        <v>95.418012486884606</v>
      </c>
      <c r="AF150">
        <v>100</v>
      </c>
      <c r="AG150">
        <v>96.104005541157306</v>
      </c>
      <c r="AH150">
        <v>98.919094214063307</v>
      </c>
    </row>
    <row r="151" spans="1:34" hidden="1">
      <c r="A151" t="s">
        <v>499</v>
      </c>
      <c r="B151" t="str">
        <f>IF(ISERROR(VLOOKUP(A151,'Country category'!$A$3:$A$50,1,FALSE)),"non-SSA","sub-Saharan Africa")</f>
        <v>non-SSA</v>
      </c>
      <c r="C151" t="s">
        <v>500</v>
      </c>
      <c r="D151" t="s">
        <v>706</v>
      </c>
      <c r="E151" t="s">
        <v>707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  <c r="S151">
        <v>100</v>
      </c>
      <c r="T151">
        <v>100</v>
      </c>
      <c r="U151">
        <v>100</v>
      </c>
      <c r="V151">
        <v>100</v>
      </c>
      <c r="W151">
        <v>100</v>
      </c>
      <c r="X151">
        <v>100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  <c r="AE151">
        <v>100</v>
      </c>
      <c r="AF151">
        <v>100</v>
      </c>
      <c r="AG151">
        <v>100</v>
      </c>
      <c r="AH151">
        <v>100</v>
      </c>
    </row>
    <row r="152" spans="1:34" hidden="1">
      <c r="A152" t="s">
        <v>501</v>
      </c>
      <c r="B152" t="str">
        <f>IF(ISERROR(VLOOKUP(A152,'Country category'!$A$3:$A$50,1,FALSE)),"non-SSA","sub-Saharan Africa")</f>
        <v>non-SSA</v>
      </c>
      <c r="C152" t="s">
        <v>502</v>
      </c>
      <c r="D152" t="s">
        <v>706</v>
      </c>
      <c r="E152" t="s">
        <v>707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100</v>
      </c>
      <c r="AD152">
        <v>100</v>
      </c>
      <c r="AE152">
        <v>100</v>
      </c>
      <c r="AF152">
        <v>100</v>
      </c>
      <c r="AG152">
        <v>100</v>
      </c>
      <c r="AH152">
        <v>100</v>
      </c>
    </row>
    <row r="153" spans="1:34">
      <c r="A153" t="s">
        <v>161</v>
      </c>
      <c r="B153" t="str">
        <f>IF(ISERROR(VLOOKUP(A153,'Country category'!$A$3:$A$50,1,FALSE)),"non-SSA","sub-Saharan Africa")</f>
        <v>sub-Saharan Africa</v>
      </c>
      <c r="C153" t="s">
        <v>503</v>
      </c>
      <c r="D153" t="s">
        <v>706</v>
      </c>
      <c r="E153" t="s">
        <v>707</v>
      </c>
      <c r="L153">
        <v>1.1831025161864299</v>
      </c>
      <c r="P153">
        <v>4.5070624722967096</v>
      </c>
      <c r="Q153" s="8"/>
      <c r="R153">
        <v>7.7399638613431998</v>
      </c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idden="1">
      <c r="A154" t="s">
        <v>504</v>
      </c>
      <c r="B154" t="str">
        <f>IF(ISERROR(VLOOKUP(A154,'Country category'!$A$3:$A$50,1,FALSE)),"non-SSA","sub-Saharan Africa")</f>
        <v>non-SSA</v>
      </c>
      <c r="C154" t="s">
        <v>505</v>
      </c>
      <c r="D154" t="s">
        <v>706</v>
      </c>
      <c r="E154" t="s">
        <v>707</v>
      </c>
      <c r="O154">
        <v>77.832668137674503</v>
      </c>
      <c r="P154">
        <v>82.719631862356195</v>
      </c>
      <c r="Q154">
        <v>83.726246575367995</v>
      </c>
      <c r="R154">
        <v>84.746155786122699</v>
      </c>
      <c r="S154">
        <v>85.775696659081305</v>
      </c>
      <c r="T154">
        <v>86.812272093619697</v>
      </c>
      <c r="U154">
        <v>87.901416771115194</v>
      </c>
      <c r="V154">
        <v>89.113438730377297</v>
      </c>
      <c r="W154">
        <v>90.337758866951305</v>
      </c>
      <c r="X154">
        <v>99.9</v>
      </c>
      <c r="Y154">
        <v>99.2873707968688</v>
      </c>
      <c r="Z154">
        <v>99.259713826140199</v>
      </c>
      <c r="AA154">
        <v>99.366804918006096</v>
      </c>
      <c r="AB154">
        <v>99.392231475799804</v>
      </c>
      <c r="AC154">
        <v>100</v>
      </c>
      <c r="AD154">
        <v>99.683695382644302</v>
      </c>
      <c r="AE154">
        <v>100</v>
      </c>
      <c r="AF154">
        <v>99.8649619997408</v>
      </c>
      <c r="AG154">
        <v>100</v>
      </c>
      <c r="AH154">
        <v>100</v>
      </c>
    </row>
    <row r="155" spans="1:34" hidden="1">
      <c r="A155" t="s">
        <v>506</v>
      </c>
      <c r="B155" t="str">
        <f>IF(ISERROR(VLOOKUP(A155,'Country category'!$A$3:$A$50,1,FALSE)),"non-SSA","sub-Saharan Africa")</f>
        <v>non-SSA</v>
      </c>
      <c r="C155" t="s">
        <v>507</v>
      </c>
      <c r="D155" t="s">
        <v>706</v>
      </c>
      <c r="E155" t="s">
        <v>707</v>
      </c>
      <c r="O155">
        <v>79.996436942618928</v>
      </c>
      <c r="P155">
        <v>81.363829607491809</v>
      </c>
      <c r="Q155">
        <v>81.352855533045812</v>
      </c>
      <c r="R155">
        <v>83.511666445513214</v>
      </c>
      <c r="S155">
        <v>83.120514979671384</v>
      </c>
      <c r="T155">
        <v>84.88496939228807</v>
      </c>
      <c r="U155">
        <v>89.770815850634492</v>
      </c>
      <c r="V155">
        <v>85.649649770543789</v>
      </c>
      <c r="W155">
        <v>87.609725736776213</v>
      </c>
      <c r="X155">
        <v>87.750970792023637</v>
      </c>
      <c r="Y155">
        <v>89.502942295765436</v>
      </c>
      <c r="Z155">
        <v>89.414807115263201</v>
      </c>
      <c r="AA155">
        <v>89.116514858735869</v>
      </c>
      <c r="AB155">
        <v>93.415540098934912</v>
      </c>
      <c r="AC155">
        <v>91.237333541474683</v>
      </c>
      <c r="AD155">
        <v>92.339882847525985</v>
      </c>
      <c r="AE155">
        <v>92.973632337678666</v>
      </c>
      <c r="AF155">
        <v>95.252842175122126</v>
      </c>
      <c r="AG155">
        <v>91.904213825262389</v>
      </c>
      <c r="AH155">
        <v>93.898543841664107</v>
      </c>
    </row>
    <row r="156" spans="1:34" hidden="1">
      <c r="A156" t="s">
        <v>508</v>
      </c>
      <c r="B156" t="str">
        <f>IF(ISERROR(VLOOKUP(A156,'Country category'!$A$3:$A$50,1,FALSE)),"non-SSA","sub-Saharan Africa")</f>
        <v>non-SSA</v>
      </c>
      <c r="C156" t="s">
        <v>509</v>
      </c>
      <c r="D156" t="s">
        <v>706</v>
      </c>
      <c r="E156" t="s">
        <v>707</v>
      </c>
      <c r="G156">
        <v>79.014632473551103</v>
      </c>
      <c r="H156">
        <v>85.810665318807906</v>
      </c>
      <c r="I156">
        <v>84.3841666023351</v>
      </c>
      <c r="J156">
        <v>86.707145968917601</v>
      </c>
      <c r="K156">
        <v>87.747031385453496</v>
      </c>
      <c r="L156">
        <v>87.844091567797605</v>
      </c>
      <c r="M156">
        <v>87.234592107874207</v>
      </c>
      <c r="N156">
        <v>89.198648398340097</v>
      </c>
      <c r="O156">
        <v>93.798998759162501</v>
      </c>
      <c r="P156">
        <v>90.657745921831605</v>
      </c>
      <c r="Q156">
        <v>92.913257323446402</v>
      </c>
      <c r="R156">
        <v>92.061849795479702</v>
      </c>
      <c r="S156">
        <v>96.088907130018299</v>
      </c>
      <c r="T156">
        <v>96.765580190349993</v>
      </c>
      <c r="U156">
        <v>97.175480958877003</v>
      </c>
      <c r="V156">
        <v>94.018877425562806</v>
      </c>
      <c r="W156">
        <v>96.161478446574506</v>
      </c>
      <c r="X156">
        <v>94.764379844436704</v>
      </c>
      <c r="Y156">
        <v>97.599185704631495</v>
      </c>
      <c r="Z156">
        <v>96.704485033917194</v>
      </c>
      <c r="AA156">
        <v>97.156979858956007</v>
      </c>
      <c r="AB156">
        <v>97.247302623504098</v>
      </c>
      <c r="AC156">
        <v>97.426929653420302</v>
      </c>
      <c r="AD156">
        <v>97.851774068454304</v>
      </c>
      <c r="AE156">
        <v>98.331067891437996</v>
      </c>
      <c r="AF156">
        <v>100</v>
      </c>
      <c r="AG156">
        <v>98.288208024343803</v>
      </c>
      <c r="AH156">
        <v>100</v>
      </c>
    </row>
    <row r="157" spans="1:34" hidden="1">
      <c r="A157" t="s">
        <v>510</v>
      </c>
      <c r="B157" t="str">
        <f>IF(ISERROR(VLOOKUP(A157,'Country category'!$A$3:$A$50,1,FALSE)),"non-SSA","sub-Saharan Africa")</f>
        <v>non-SSA</v>
      </c>
      <c r="C157" t="s">
        <v>511</v>
      </c>
      <c r="D157" t="s">
        <v>706</v>
      </c>
      <c r="E157" t="s">
        <v>707</v>
      </c>
      <c r="N157">
        <v>25.0955932098475</v>
      </c>
      <c r="O157">
        <v>23.276468326374602</v>
      </c>
      <c r="P157">
        <v>26.430558250687</v>
      </c>
      <c r="Q157">
        <v>29.6678910937827</v>
      </c>
      <c r="R157">
        <v>32.972518655706899</v>
      </c>
      <c r="S157">
        <v>36.328419759053503</v>
      </c>
      <c r="T157">
        <v>39.713742858840803</v>
      </c>
      <c r="U157">
        <v>43.127625944702103</v>
      </c>
      <c r="V157">
        <v>22.361373527905801</v>
      </c>
      <c r="W157">
        <v>50.191576949271798</v>
      </c>
      <c r="X157">
        <v>53.9144582984705</v>
      </c>
      <c r="Y157">
        <v>80.470810753793998</v>
      </c>
      <c r="Z157">
        <v>82.569609474738996</v>
      </c>
      <c r="AA157">
        <v>83.042775896270697</v>
      </c>
      <c r="AB157">
        <v>84.286676739392803</v>
      </c>
      <c r="AC157">
        <v>85.714015258463803</v>
      </c>
      <c r="AD157">
        <v>87.598527319949198</v>
      </c>
      <c r="AE157">
        <v>89.270976782626803</v>
      </c>
      <c r="AF157">
        <v>90.777604779222798</v>
      </c>
      <c r="AG157">
        <v>96.443585431281704</v>
      </c>
      <c r="AH157">
        <v>100</v>
      </c>
    </row>
    <row r="158" spans="1:34" hidden="1">
      <c r="A158" t="s">
        <v>512</v>
      </c>
      <c r="B158" t="str">
        <f>IF(ISERROR(VLOOKUP(A158,'Country category'!$A$3:$A$50,1,FALSE)),"non-SSA","sub-Saharan Africa")</f>
        <v>non-SSA</v>
      </c>
      <c r="C158" t="s">
        <v>513</v>
      </c>
      <c r="D158" t="s">
        <v>706</v>
      </c>
      <c r="E158" t="s">
        <v>707</v>
      </c>
      <c r="O158">
        <v>66.614906211559358</v>
      </c>
      <c r="P158">
        <v>65.351322909546965</v>
      </c>
      <c r="Q158">
        <v>67.735663890742941</v>
      </c>
      <c r="R158">
        <v>68.655003254087987</v>
      </c>
      <c r="S158">
        <v>68.884770921183403</v>
      </c>
      <c r="T158">
        <v>69.61027192275526</v>
      </c>
      <c r="U158">
        <v>71.01687436889479</v>
      </c>
      <c r="V158">
        <v>71.536528202859174</v>
      </c>
      <c r="W158">
        <v>72.608557231788566</v>
      </c>
      <c r="X158">
        <v>75.056825238876883</v>
      </c>
      <c r="Y158">
        <v>75.387097656441327</v>
      </c>
      <c r="Z158">
        <v>72.30753713430714</v>
      </c>
      <c r="AA158">
        <v>77.772170593858689</v>
      </c>
      <c r="AB158">
        <v>78.20894883854038</v>
      </c>
      <c r="AC158">
        <v>79.377151802321322</v>
      </c>
      <c r="AD158">
        <v>81.856379500063838</v>
      </c>
      <c r="AE158">
        <v>83.574324130561166</v>
      </c>
      <c r="AF158">
        <v>85.210353766716025</v>
      </c>
      <c r="AG158">
        <v>86.917325820142239</v>
      </c>
      <c r="AH158">
        <v>88.627360535415391</v>
      </c>
    </row>
    <row r="159" spans="1:34" hidden="1">
      <c r="A159" t="s">
        <v>514</v>
      </c>
      <c r="B159" t="str">
        <f>IF(ISERROR(VLOOKUP(A159,'Country category'!$A$3:$A$50,1,FALSE)),"non-SSA","sub-Saharan Africa")</f>
        <v>non-SSA</v>
      </c>
      <c r="C159" t="s">
        <v>515</v>
      </c>
      <c r="D159" t="s">
        <v>706</v>
      </c>
      <c r="E159" t="s">
        <v>707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  <c r="X159">
        <v>100</v>
      </c>
      <c r="Y159">
        <v>100</v>
      </c>
      <c r="Z159">
        <v>100</v>
      </c>
      <c r="AA159">
        <v>100</v>
      </c>
      <c r="AB159">
        <v>100</v>
      </c>
      <c r="AC159">
        <v>100</v>
      </c>
      <c r="AD159">
        <v>100</v>
      </c>
      <c r="AE159">
        <v>100</v>
      </c>
      <c r="AF159">
        <v>100</v>
      </c>
      <c r="AG159">
        <v>100</v>
      </c>
      <c r="AH159">
        <v>100</v>
      </c>
    </row>
    <row r="160" spans="1:34">
      <c r="A160" t="s">
        <v>163</v>
      </c>
      <c r="B160" t="str">
        <f>IF(ISERROR(VLOOKUP(A160,'Country category'!$A$3:$A$50,1,FALSE)),"non-SSA","sub-Saharan Africa")</f>
        <v>sub-Saharan Africa</v>
      </c>
      <c r="C160" t="s">
        <v>516</v>
      </c>
      <c r="D160" t="s">
        <v>706</v>
      </c>
      <c r="E160" t="s">
        <v>707</v>
      </c>
      <c r="K160">
        <v>0.83130718175204399</v>
      </c>
      <c r="P160" s="8"/>
      <c r="Q160">
        <v>1.88014159332284</v>
      </c>
      <c r="R160">
        <v>2.6804665673264698</v>
      </c>
      <c r="S160">
        <v>3.4054378893875001</v>
      </c>
      <c r="T160">
        <v>4.0495479958349101</v>
      </c>
      <c r="U160">
        <v>1.5448312077258199</v>
      </c>
      <c r="V160">
        <v>5.0909218942210197</v>
      </c>
      <c r="W160">
        <v>5.5025766068124202</v>
      </c>
      <c r="X160">
        <v>5.6537041141920703</v>
      </c>
      <c r="Y160" s="8"/>
      <c r="Z160">
        <v>1.22628005512906</v>
      </c>
      <c r="AA160" s="8"/>
      <c r="AB160">
        <v>3.29446512239572</v>
      </c>
      <c r="AC160">
        <v>4.5124019889223703</v>
      </c>
      <c r="AD160">
        <v>7.2780378593606398</v>
      </c>
      <c r="AE160">
        <v>8.47720297522695</v>
      </c>
      <c r="AF160" s="8"/>
      <c r="AG160">
        <v>25.402930379014801</v>
      </c>
      <c r="AH160">
        <v>15.2645436438158</v>
      </c>
    </row>
    <row r="161" spans="1:34" hidden="1">
      <c r="A161" t="s">
        <v>517</v>
      </c>
      <c r="B161" t="str">
        <f>IF(ISERROR(VLOOKUP(A161,'Country category'!$A$3:$A$50,1,FALSE)),"non-SSA","sub-Saharan Africa")</f>
        <v>non-SSA</v>
      </c>
      <c r="C161" t="s">
        <v>518</v>
      </c>
      <c r="D161" t="s">
        <v>706</v>
      </c>
      <c r="E161" t="s">
        <v>707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100</v>
      </c>
      <c r="AE161">
        <v>100</v>
      </c>
      <c r="AF161">
        <v>100</v>
      </c>
      <c r="AG161">
        <v>100</v>
      </c>
      <c r="AH161">
        <v>100</v>
      </c>
    </row>
    <row r="162" spans="1:34" hidden="1">
      <c r="A162" t="s">
        <v>519</v>
      </c>
      <c r="B162" t="str">
        <f>IF(ISERROR(VLOOKUP(A162,'Country category'!$A$3:$A$50,1,FALSE)),"non-SSA","sub-Saharan Africa")</f>
        <v>non-SSA</v>
      </c>
      <c r="C162" t="s">
        <v>520</v>
      </c>
      <c r="D162" t="s">
        <v>706</v>
      </c>
      <c r="E162" t="s">
        <v>707</v>
      </c>
      <c r="Q162">
        <v>33.326831989838098</v>
      </c>
      <c r="R162">
        <v>30.538537671861899</v>
      </c>
      <c r="S162">
        <v>31.7409124297304</v>
      </c>
      <c r="T162">
        <v>32.922523565174302</v>
      </c>
      <c r="U162">
        <v>34.086826837992497</v>
      </c>
      <c r="V162">
        <v>35.242938816144601</v>
      </c>
      <c r="W162">
        <v>36.401154247020003</v>
      </c>
      <c r="X162">
        <v>37.5726253539409</v>
      </c>
      <c r="Y162">
        <v>32.471841822424203</v>
      </c>
      <c r="Z162">
        <v>39.9158110540168</v>
      </c>
      <c r="AA162">
        <v>41.133007963564303</v>
      </c>
      <c r="AB162">
        <v>42.505331575802202</v>
      </c>
      <c r="AC162">
        <v>37.880952737646503</v>
      </c>
      <c r="AD162">
        <v>47.6019163106915</v>
      </c>
      <c r="AE162">
        <v>39.809940053377098</v>
      </c>
      <c r="AF162">
        <v>59.9191348459427</v>
      </c>
      <c r="AG162">
        <v>54.718173986708898</v>
      </c>
      <c r="AH162">
        <v>57.507905920450398</v>
      </c>
    </row>
    <row r="163" spans="1:34" hidden="1">
      <c r="A163" t="s">
        <v>521</v>
      </c>
      <c r="B163" t="str">
        <f>IF(ISERROR(VLOOKUP(A163,'Country category'!$A$3:$A$50,1,FALSE)),"non-SSA","sub-Saharan Africa")</f>
        <v>non-SSA</v>
      </c>
      <c r="C163" t="s">
        <v>522</v>
      </c>
      <c r="D163" t="s">
        <v>706</v>
      </c>
      <c r="E163" t="s">
        <v>707</v>
      </c>
      <c r="O163">
        <v>78.721033616200614</v>
      </c>
      <c r="P163">
        <v>80.171498593029227</v>
      </c>
      <c r="Q163">
        <v>80.241727715397403</v>
      </c>
      <c r="R163">
        <v>82.518221833454476</v>
      </c>
      <c r="S163">
        <v>82.095870749957442</v>
      </c>
      <c r="T163">
        <v>83.95233922068482</v>
      </c>
      <c r="U163">
        <v>89.17324492202583</v>
      </c>
      <c r="V163">
        <v>84.793743548117376</v>
      </c>
      <c r="W163">
        <v>86.921835967518447</v>
      </c>
      <c r="X163">
        <v>87.057083056353008</v>
      </c>
      <c r="Y163">
        <v>88.898594748084946</v>
      </c>
      <c r="Z163">
        <v>88.800246429491438</v>
      </c>
      <c r="AA163">
        <v>88.476423509183704</v>
      </c>
      <c r="AB163">
        <v>93.028292380539455</v>
      </c>
      <c r="AC163">
        <v>90.723179605483992</v>
      </c>
      <c r="AD163">
        <v>91.891499698039411</v>
      </c>
      <c r="AE163">
        <v>92.564136315545227</v>
      </c>
      <c r="AF163">
        <v>94.977806804358977</v>
      </c>
      <c r="AG163">
        <v>91.438683897952444</v>
      </c>
      <c r="AH163">
        <v>93.550877557251681</v>
      </c>
    </row>
    <row r="164" spans="1:34" hidden="1">
      <c r="A164" t="s">
        <v>523</v>
      </c>
      <c r="B164" t="str">
        <f>IF(ISERROR(VLOOKUP(A164,'Country category'!$A$3:$A$50,1,FALSE)),"non-SSA","sub-Saharan Africa")</f>
        <v>non-SSA</v>
      </c>
      <c r="C164" t="s">
        <v>524</v>
      </c>
      <c r="D164" t="s">
        <v>706</v>
      </c>
      <c r="E164" t="s">
        <v>707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100</v>
      </c>
      <c r="T164">
        <v>100</v>
      </c>
      <c r="U164">
        <v>100</v>
      </c>
      <c r="V164">
        <v>100</v>
      </c>
      <c r="W164">
        <v>100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100</v>
      </c>
      <c r="AD164">
        <v>100</v>
      </c>
      <c r="AE164">
        <v>100</v>
      </c>
      <c r="AF164">
        <v>100</v>
      </c>
      <c r="AG164">
        <v>100</v>
      </c>
      <c r="AH164">
        <v>100</v>
      </c>
    </row>
    <row r="165" spans="1:34" hidden="1">
      <c r="A165" t="s">
        <v>525</v>
      </c>
      <c r="B165" t="str">
        <f>IF(ISERROR(VLOOKUP(A165,'Country category'!$A$3:$A$50,1,FALSE)),"non-SSA","sub-Saharan Africa")</f>
        <v>non-SSA</v>
      </c>
      <c r="C165" t="s">
        <v>526</v>
      </c>
      <c r="D165" t="s">
        <v>706</v>
      </c>
      <c r="E165" t="s">
        <v>707</v>
      </c>
      <c r="O165">
        <v>26.909007396814101</v>
      </c>
      <c r="P165">
        <v>35.689948320944701</v>
      </c>
      <c r="Q165">
        <v>36.819646924008097</v>
      </c>
      <c r="R165">
        <v>40.946678246077099</v>
      </c>
      <c r="S165">
        <v>39.201900227895798</v>
      </c>
      <c r="T165">
        <v>66.705004849291996</v>
      </c>
      <c r="U165">
        <v>41.703361362924902</v>
      </c>
      <c r="V165">
        <v>43.0217484220939</v>
      </c>
      <c r="W165">
        <v>44.422856039013702</v>
      </c>
      <c r="X165">
        <v>45.948278084859901</v>
      </c>
      <c r="Y165">
        <v>41.883559187683602</v>
      </c>
      <c r="Z165">
        <v>25.177917664153</v>
      </c>
      <c r="AA165">
        <v>53.720052983112403</v>
      </c>
      <c r="AB165">
        <v>45.767270045617799</v>
      </c>
      <c r="AC165">
        <v>60.718224003699099</v>
      </c>
      <c r="AD165">
        <v>66.996470585797894</v>
      </c>
      <c r="AE165">
        <v>74.725306585286603</v>
      </c>
      <c r="AF165">
        <v>82.279573325344799</v>
      </c>
      <c r="AG165">
        <v>94.629487513982397</v>
      </c>
      <c r="AH165">
        <v>97.219274615320202</v>
      </c>
    </row>
    <row r="166" spans="1:34" hidden="1">
      <c r="A166" t="s">
        <v>527</v>
      </c>
      <c r="B166" t="str">
        <f>IF(ISERROR(VLOOKUP(A166,'Country category'!$A$3:$A$50,1,FALSE)),"non-SSA","sub-Saharan Africa")</f>
        <v>non-SSA</v>
      </c>
      <c r="C166" t="s">
        <v>528</v>
      </c>
      <c r="D166" t="s">
        <v>706</v>
      </c>
      <c r="E166" t="s">
        <v>707</v>
      </c>
      <c r="F166">
        <v>100</v>
      </c>
      <c r="G166">
        <v>100</v>
      </c>
      <c r="H166">
        <v>99.912091000794504</v>
      </c>
      <c r="I166">
        <v>99.878702481655097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100</v>
      </c>
      <c r="U166">
        <v>100</v>
      </c>
      <c r="V166">
        <v>100</v>
      </c>
      <c r="W166">
        <v>100</v>
      </c>
      <c r="X166">
        <v>100</v>
      </c>
      <c r="Y166">
        <v>100</v>
      </c>
      <c r="Z166">
        <v>100</v>
      </c>
      <c r="AA166">
        <v>100</v>
      </c>
      <c r="AB166">
        <v>100</v>
      </c>
      <c r="AC166">
        <v>100</v>
      </c>
      <c r="AD166">
        <v>100</v>
      </c>
      <c r="AE166">
        <v>100</v>
      </c>
      <c r="AF166">
        <v>100</v>
      </c>
      <c r="AG166">
        <v>100</v>
      </c>
      <c r="AH166">
        <v>100</v>
      </c>
    </row>
    <row r="167" spans="1:34">
      <c r="A167" t="s">
        <v>166</v>
      </c>
      <c r="B167" t="str">
        <f>IF(ISERROR(VLOOKUP(A167,'Country category'!$A$3:$A$50,1,FALSE)),"non-SSA","sub-Saharan Africa")</f>
        <v>sub-Saharan Africa</v>
      </c>
      <c r="C167" t="s">
        <v>529</v>
      </c>
      <c r="D167" t="s">
        <v>706</v>
      </c>
      <c r="E167" t="s">
        <v>707</v>
      </c>
      <c r="P167" s="8"/>
      <c r="Q167" s="8"/>
      <c r="R167">
        <v>0.98169511383006902</v>
      </c>
      <c r="S167">
        <v>1.2815066490465199</v>
      </c>
      <c r="T167">
        <v>1.75931344949947</v>
      </c>
      <c r="U167">
        <v>2.2033036700815098</v>
      </c>
      <c r="V167">
        <v>1.4554245671505499</v>
      </c>
      <c r="W167">
        <v>2.2857416052200401</v>
      </c>
      <c r="X167">
        <v>2.1808474356890901</v>
      </c>
      <c r="Y167">
        <v>1.3515287310617701</v>
      </c>
      <c r="Z167">
        <v>3.8083464961153801</v>
      </c>
      <c r="AA167">
        <v>2.2694521251936099</v>
      </c>
      <c r="AB167">
        <v>2.8320621783239499</v>
      </c>
      <c r="AC167">
        <v>2.6662241742203001</v>
      </c>
      <c r="AD167">
        <v>0.926828088622075</v>
      </c>
      <c r="AE167">
        <v>4.7968533019424502</v>
      </c>
      <c r="AF167">
        <v>4.4150993034530099</v>
      </c>
      <c r="AG167">
        <v>7.9932880937431401</v>
      </c>
      <c r="AH167">
        <v>4.93647985118709</v>
      </c>
    </row>
    <row r="168" spans="1:34">
      <c r="A168" t="s">
        <v>164</v>
      </c>
      <c r="B168" t="str">
        <f>IF(ISERROR(VLOOKUP(A168,'Country category'!$A$3:$A$50,1,FALSE)),"non-SSA","sub-Saharan Africa")</f>
        <v>sub-Saharan Africa</v>
      </c>
      <c r="C168" t="s">
        <v>530</v>
      </c>
      <c r="D168" t="s">
        <v>706</v>
      </c>
      <c r="E168" t="s">
        <v>707</v>
      </c>
      <c r="P168">
        <v>4.9000462973847396</v>
      </c>
      <c r="Q168">
        <v>3.4891791991791501</v>
      </c>
      <c r="R168">
        <v>3.71294819614719</v>
      </c>
      <c r="S168">
        <v>3.84743070052133</v>
      </c>
      <c r="T168">
        <v>1.1778204533562999</v>
      </c>
      <c r="U168">
        <v>3.81709274652196</v>
      </c>
      <c r="V168">
        <v>3.8437912855054401</v>
      </c>
      <c r="W168">
        <v>3.88932039016965</v>
      </c>
      <c r="X168">
        <v>3.09190033832403</v>
      </c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>
      <c r="A169" t="s">
        <v>165</v>
      </c>
      <c r="B169" t="str">
        <f>IF(ISERROR(VLOOKUP(A169,'Country category'!$A$3:$A$50,1,FALSE)),"non-SSA","sub-Saharan Africa")</f>
        <v>sub-Saharan Africa</v>
      </c>
      <c r="C169" t="s">
        <v>531</v>
      </c>
      <c r="D169" t="s">
        <v>706</v>
      </c>
      <c r="E169" t="s">
        <v>707</v>
      </c>
      <c r="F169">
        <v>98.347080814909205</v>
      </c>
      <c r="G169">
        <v>98.402183050304401</v>
      </c>
      <c r="H169">
        <v>98.455827596645705</v>
      </c>
      <c r="I169">
        <v>98.506826544881704</v>
      </c>
      <c r="J169">
        <v>98.553999286123997</v>
      </c>
      <c r="K169">
        <v>98.596201637123301</v>
      </c>
      <c r="L169">
        <v>98.632236257891506</v>
      </c>
      <c r="M169">
        <v>98.660953875357507</v>
      </c>
      <c r="N169">
        <v>98.684061313705101</v>
      </c>
      <c r="O169">
        <v>98.255711795706901</v>
      </c>
      <c r="P169">
        <v>98.745812566843099</v>
      </c>
      <c r="Q169">
        <v>98.9574833837207</v>
      </c>
      <c r="R169">
        <v>98.817150030098105</v>
      </c>
      <c r="S169">
        <v>98.819905507184004</v>
      </c>
      <c r="T169">
        <v>98.7882106022779</v>
      </c>
      <c r="U169">
        <v>98.725848351968096</v>
      </c>
      <c r="V169">
        <v>98.646516650960706</v>
      </c>
      <c r="W169">
        <v>98.564312819816806</v>
      </c>
      <c r="X169">
        <v>98.493069069626102</v>
      </c>
      <c r="Y169">
        <v>99.611364787218406</v>
      </c>
      <c r="Z169">
        <v>99.472602085202595</v>
      </c>
      <c r="AA169">
        <v>99.299903843534906</v>
      </c>
      <c r="AB169">
        <v>99.261985647219504</v>
      </c>
      <c r="AC169">
        <v>99.260921917422195</v>
      </c>
      <c r="AD169">
        <v>99.363582040024198</v>
      </c>
      <c r="AE169">
        <v>99.543143628086497</v>
      </c>
      <c r="AF169">
        <v>99.61</v>
      </c>
      <c r="AG169">
        <v>99.291112617915104</v>
      </c>
      <c r="AH169">
        <v>100</v>
      </c>
    </row>
    <row r="170" spans="1:34">
      <c r="A170" t="s">
        <v>162</v>
      </c>
      <c r="B170" t="str">
        <f>IF(ISERROR(VLOOKUP(A170,'Country category'!$A$3:$A$50,1,FALSE)),"non-SSA","sub-Saharan Africa")</f>
        <v>sub-Saharan Africa</v>
      </c>
      <c r="C170" t="s">
        <v>532</v>
      </c>
      <c r="D170" t="s">
        <v>706</v>
      </c>
      <c r="E170" t="s">
        <v>707</v>
      </c>
      <c r="G170">
        <v>0.88951761596915602</v>
      </c>
      <c r="N170">
        <v>0.62176484388456099</v>
      </c>
      <c r="O170">
        <v>0.71077275406820495</v>
      </c>
      <c r="P170">
        <v>1.22200204029869</v>
      </c>
      <c r="Q170">
        <v>1.5068217397900601</v>
      </c>
      <c r="R170">
        <v>0.79239159354621602</v>
      </c>
      <c r="S170">
        <v>2.79984016810644</v>
      </c>
      <c r="T170">
        <v>2.2673124587578499</v>
      </c>
      <c r="U170" s="8"/>
      <c r="V170">
        <v>2.6965357705947901</v>
      </c>
      <c r="W170">
        <v>2.90636733471039</v>
      </c>
      <c r="X170">
        <v>3.1191930247633199</v>
      </c>
      <c r="Y170">
        <v>3.9147397609444901</v>
      </c>
      <c r="Z170">
        <v>2.95385682300026</v>
      </c>
      <c r="AA170">
        <v>1.82181393037536</v>
      </c>
      <c r="AB170">
        <v>3.75615031316558</v>
      </c>
      <c r="AC170">
        <v>5.3216327808427497</v>
      </c>
      <c r="AD170">
        <v>3.41220231685667</v>
      </c>
      <c r="AE170">
        <v>4.8715835928924696</v>
      </c>
      <c r="AF170">
        <v>3.7094479030265499</v>
      </c>
      <c r="AG170">
        <v>11.405950710671499</v>
      </c>
      <c r="AH170">
        <v>4.0878830581473897</v>
      </c>
    </row>
    <row r="171" spans="1:34" hidden="1">
      <c r="A171" t="s">
        <v>533</v>
      </c>
      <c r="B171" t="str">
        <f>IF(ISERROR(VLOOKUP(A171,'Country category'!$A$3:$A$50,1,FALSE)),"non-SSA","sub-Saharan Africa")</f>
        <v>non-SSA</v>
      </c>
      <c r="C171" t="s">
        <v>534</v>
      </c>
      <c r="D171" t="s">
        <v>706</v>
      </c>
      <c r="E171" t="s">
        <v>707</v>
      </c>
      <c r="X171">
        <v>97.894987536312996</v>
      </c>
      <c r="Y171">
        <v>98.106203964363601</v>
      </c>
      <c r="Z171">
        <v>98.591954508680999</v>
      </c>
      <c r="AA171">
        <v>99.539314694222597</v>
      </c>
      <c r="AB171">
        <v>99.7220714677849</v>
      </c>
      <c r="AC171">
        <v>99.955938175512301</v>
      </c>
      <c r="AD171">
        <v>100</v>
      </c>
      <c r="AE171">
        <v>100</v>
      </c>
      <c r="AF171">
        <v>100</v>
      </c>
      <c r="AG171">
        <v>100</v>
      </c>
      <c r="AH171">
        <v>100</v>
      </c>
    </row>
    <row r="172" spans="1:34" hidden="1">
      <c r="A172" t="s">
        <v>535</v>
      </c>
      <c r="B172" t="str">
        <f>IF(ISERROR(VLOOKUP(A172,'Country category'!$A$3:$A$50,1,FALSE)),"non-SSA","sub-Saharan Africa")</f>
        <v>non-SSA</v>
      </c>
      <c r="C172" t="s">
        <v>536</v>
      </c>
      <c r="D172" t="s">
        <v>706</v>
      </c>
      <c r="E172" t="s">
        <v>707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  <c r="X172">
        <v>100</v>
      </c>
      <c r="Y172">
        <v>100</v>
      </c>
      <c r="Z172">
        <v>100</v>
      </c>
      <c r="AA172">
        <v>100</v>
      </c>
      <c r="AB172">
        <v>100</v>
      </c>
      <c r="AC172">
        <v>100</v>
      </c>
      <c r="AD172">
        <v>100</v>
      </c>
      <c r="AE172">
        <v>100</v>
      </c>
      <c r="AF172">
        <v>100</v>
      </c>
      <c r="AG172">
        <v>100</v>
      </c>
      <c r="AH172">
        <v>100</v>
      </c>
    </row>
    <row r="173" spans="1:34">
      <c r="A173" t="s">
        <v>167</v>
      </c>
      <c r="B173" t="str">
        <f>IF(ISERROR(VLOOKUP(A173,'Country category'!$A$3:$A$50,1,FALSE)),"non-SSA","sub-Saharan Africa")</f>
        <v>sub-Saharan Africa</v>
      </c>
      <c r="C173" t="s">
        <v>537</v>
      </c>
      <c r="D173" t="s">
        <v>706</v>
      </c>
      <c r="E173" t="s">
        <v>707</v>
      </c>
      <c r="G173">
        <v>10.7421410653722</v>
      </c>
      <c r="H173">
        <v>9.1822646480087204</v>
      </c>
      <c r="I173">
        <v>11.6155478859417</v>
      </c>
      <c r="J173">
        <v>12.570100330581299</v>
      </c>
      <c r="K173">
        <v>13.5321490263266</v>
      </c>
      <c r="L173">
        <v>14.504553971259799</v>
      </c>
      <c r="M173">
        <v>15.487554858781399</v>
      </c>
      <c r="N173">
        <v>16.482426679968199</v>
      </c>
      <c r="O173">
        <v>18.931755375469201</v>
      </c>
      <c r="P173">
        <v>18.491310348238901</v>
      </c>
      <c r="Q173">
        <v>19.230203044495401</v>
      </c>
      <c r="R173">
        <v>19.9090789772305</v>
      </c>
      <c r="S173">
        <v>20.5702824349748</v>
      </c>
      <c r="T173">
        <v>21.211261888606401</v>
      </c>
      <c r="U173">
        <v>21.831287750346899</v>
      </c>
      <c r="V173">
        <v>22.3900842505114</v>
      </c>
      <c r="W173">
        <v>23.057126450940299</v>
      </c>
      <c r="X173">
        <v>20.654904908022601</v>
      </c>
      <c r="Y173">
        <v>24.3586659367399</v>
      </c>
      <c r="Z173">
        <v>21.636689385586799</v>
      </c>
      <c r="AA173">
        <v>25.832372074707902</v>
      </c>
      <c r="AB173">
        <v>27.3082374298959</v>
      </c>
      <c r="AC173">
        <v>27.532158469053599</v>
      </c>
      <c r="AD173">
        <v>31.285498212678998</v>
      </c>
      <c r="AE173">
        <v>31.6359417032502</v>
      </c>
      <c r="AF173">
        <v>31.593203017233598</v>
      </c>
      <c r="AG173">
        <v>33.486942539251402</v>
      </c>
      <c r="AH173">
        <v>34.968435802179499</v>
      </c>
    </row>
    <row r="174" spans="1:34" hidden="1">
      <c r="A174" t="s">
        <v>538</v>
      </c>
      <c r="B174" t="str">
        <f>IF(ISERROR(VLOOKUP(A174,'Country category'!$A$3:$A$50,1,FALSE)),"non-SSA","sub-Saharan Africa")</f>
        <v>non-SSA</v>
      </c>
      <c r="C174" t="s">
        <v>539</v>
      </c>
      <c r="D174" t="s">
        <v>706</v>
      </c>
      <c r="E174" t="s">
        <v>707</v>
      </c>
      <c r="F174">
        <v>99.812893701513005</v>
      </c>
      <c r="G174">
        <v>99.825011473142894</v>
      </c>
      <c r="H174">
        <v>99.860533290891496</v>
      </c>
      <c r="I174">
        <v>99.914879200841099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  <c r="X174">
        <v>100</v>
      </c>
      <c r="Y174">
        <v>100</v>
      </c>
      <c r="Z174">
        <v>100</v>
      </c>
      <c r="AA174">
        <v>100</v>
      </c>
      <c r="AB174">
        <v>100</v>
      </c>
      <c r="AC174">
        <v>100</v>
      </c>
      <c r="AD174">
        <v>100</v>
      </c>
      <c r="AE174">
        <v>100</v>
      </c>
      <c r="AF174">
        <v>100</v>
      </c>
      <c r="AG174">
        <v>100</v>
      </c>
      <c r="AH174">
        <v>100</v>
      </c>
    </row>
    <row r="175" spans="1:34">
      <c r="A175" t="s">
        <v>168</v>
      </c>
      <c r="B175" t="str">
        <f>IF(ISERROR(VLOOKUP(A175,'Country category'!$A$3:$A$50,1,FALSE)),"non-SSA","sub-Saharan Africa")</f>
        <v>sub-Saharan Africa</v>
      </c>
      <c r="C175" t="s">
        <v>540</v>
      </c>
      <c r="D175" t="s">
        <v>706</v>
      </c>
      <c r="E175" t="s">
        <v>707</v>
      </c>
      <c r="J175">
        <v>0.95044150019798002</v>
      </c>
      <c r="K175">
        <v>1.64365136147956</v>
      </c>
      <c r="M175">
        <v>1.0153596109974701</v>
      </c>
      <c r="N175">
        <v>1.2643943049669399</v>
      </c>
      <c r="P175">
        <v>2.0319742071167202</v>
      </c>
      <c r="Q175">
        <v>2.4403422338804299</v>
      </c>
      <c r="R175">
        <v>2.8359242996513401</v>
      </c>
      <c r="S175">
        <v>3.2164395111730499</v>
      </c>
      <c r="T175" s="8"/>
      <c r="U175">
        <v>1.9527518864467801</v>
      </c>
      <c r="V175">
        <v>4.2694326242717597</v>
      </c>
      <c r="W175">
        <v>4.6129358138071401</v>
      </c>
      <c r="X175">
        <v>4.9657701281753903</v>
      </c>
      <c r="Y175">
        <v>3.7560867788388199</v>
      </c>
      <c r="Z175">
        <v>5.4743326496009503</v>
      </c>
      <c r="AA175">
        <v>5.2286546523244004</v>
      </c>
      <c r="AB175">
        <v>6.6721106008636797</v>
      </c>
      <c r="AC175">
        <v>7.7147981520499904</v>
      </c>
      <c r="AD175">
        <v>8.1421638488029497</v>
      </c>
      <c r="AE175">
        <v>9.1281313679377796</v>
      </c>
      <c r="AF175">
        <v>9.6697848611544206</v>
      </c>
      <c r="AG175">
        <v>11.698202613957401</v>
      </c>
      <c r="AH175">
        <v>12.616387922423</v>
      </c>
    </row>
    <row r="176" spans="1:34">
      <c r="A176" t="s">
        <v>169</v>
      </c>
      <c r="B176" t="str">
        <f>IF(ISERROR(VLOOKUP(A176,'Country category'!$A$3:$A$50,1,FALSE)),"non-SSA","sub-Saharan Africa")</f>
        <v>sub-Saharan Africa</v>
      </c>
      <c r="C176" t="s">
        <v>541</v>
      </c>
      <c r="D176" t="s">
        <v>706</v>
      </c>
      <c r="E176" t="s">
        <v>707</v>
      </c>
      <c r="F176">
        <v>14.252910901722201</v>
      </c>
      <c r="G176">
        <v>14.970047162851101</v>
      </c>
      <c r="H176">
        <v>15.693190178098099</v>
      </c>
      <c r="I176">
        <v>16.423120618938899</v>
      </c>
      <c r="J176">
        <v>17.159768375541098</v>
      </c>
      <c r="K176">
        <v>17.903205783054201</v>
      </c>
      <c r="L176">
        <v>18.658547074531398</v>
      </c>
      <c r="M176">
        <v>19.4251489051188</v>
      </c>
      <c r="N176">
        <v>24.326790072140099</v>
      </c>
      <c r="O176">
        <v>20.987112942868102</v>
      </c>
      <c r="P176">
        <v>21.495772244220401</v>
      </c>
      <c r="Q176">
        <v>21.996910512896999</v>
      </c>
      <c r="R176">
        <v>32.700268002920197</v>
      </c>
      <c r="S176">
        <v>22.955837674770599</v>
      </c>
      <c r="T176">
        <v>23.402831074537499</v>
      </c>
      <c r="U176">
        <v>23.827145547862301</v>
      </c>
      <c r="V176">
        <v>25.278539484326501</v>
      </c>
      <c r="W176">
        <v>25.621297595542998</v>
      </c>
      <c r="X176">
        <v>25.088276950057999</v>
      </c>
      <c r="Y176">
        <v>23.536730395852999</v>
      </c>
      <c r="Z176">
        <v>31.0191859852942</v>
      </c>
      <c r="AA176">
        <v>27.611060001812099</v>
      </c>
      <c r="AB176">
        <v>31.634594308131099</v>
      </c>
      <c r="AC176">
        <v>28.095032335476301</v>
      </c>
      <c r="AD176">
        <v>25.9039724605354</v>
      </c>
      <c r="AE176">
        <v>33.970458402048301</v>
      </c>
      <c r="AF176">
        <v>22.617436179279</v>
      </c>
      <c r="AG176">
        <v>30.950845874335201</v>
      </c>
      <c r="AH176">
        <v>25.549776014668598</v>
      </c>
    </row>
    <row r="177" spans="1:34" hidden="1">
      <c r="A177" t="s">
        <v>542</v>
      </c>
      <c r="B177" t="str">
        <f>IF(ISERROR(VLOOKUP(A177,'Country category'!$A$3:$A$50,1,FALSE)),"non-SSA","sub-Saharan Africa")</f>
        <v>non-SSA</v>
      </c>
      <c r="C177" t="s">
        <v>543</v>
      </c>
      <c r="D177" t="s">
        <v>706</v>
      </c>
      <c r="E177" t="s">
        <v>707</v>
      </c>
      <c r="H177">
        <v>46.941405675394797</v>
      </c>
      <c r="I177">
        <v>42.920440112676097</v>
      </c>
      <c r="J177">
        <v>43.505088873495701</v>
      </c>
      <c r="K177">
        <v>44.211598058403297</v>
      </c>
      <c r="L177">
        <v>44.931938893851502</v>
      </c>
      <c r="M177">
        <v>42.695149762171397</v>
      </c>
      <c r="N177">
        <v>46.423616806140302</v>
      </c>
      <c r="O177">
        <v>47.186855330219899</v>
      </c>
      <c r="P177">
        <v>47.859511881920398</v>
      </c>
      <c r="Q177">
        <v>48.693361105296503</v>
      </c>
      <c r="R177">
        <v>49.414972091350599</v>
      </c>
      <c r="S177">
        <v>50.0996229091418</v>
      </c>
      <c r="T177">
        <v>46.390406314803002</v>
      </c>
      <c r="U177">
        <v>51.275277384855201</v>
      </c>
      <c r="V177">
        <v>51.793280165065298</v>
      </c>
      <c r="W177">
        <v>52.303440568488099</v>
      </c>
      <c r="X177">
        <v>51.677214566955101</v>
      </c>
      <c r="Y177">
        <v>53.385236044800699</v>
      </c>
      <c r="Z177">
        <v>53.621529786956401</v>
      </c>
      <c r="AA177">
        <v>54.714772944642299</v>
      </c>
      <c r="AB177">
        <v>57.080170411793802</v>
      </c>
      <c r="AC177">
        <v>59.272683179959301</v>
      </c>
      <c r="AD177">
        <v>62.147276036282697</v>
      </c>
      <c r="AE177">
        <v>64.738674147854894</v>
      </c>
      <c r="AF177">
        <v>67.068167444531099</v>
      </c>
      <c r="AG177">
        <v>69.347993799956896</v>
      </c>
      <c r="AH177">
        <v>71.417723725180196</v>
      </c>
    </row>
    <row r="178" spans="1:34" hidden="1">
      <c r="A178" t="s">
        <v>544</v>
      </c>
      <c r="B178" t="str">
        <f>IF(ISERROR(VLOOKUP(A178,'Country category'!$A$3:$A$50,1,FALSE)),"non-SSA","sub-Saharan Africa")</f>
        <v>non-SSA</v>
      </c>
      <c r="C178" t="s">
        <v>545</v>
      </c>
      <c r="D178" t="s">
        <v>706</v>
      </c>
      <c r="E178" t="s">
        <v>707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100</v>
      </c>
      <c r="AE178">
        <v>100</v>
      </c>
      <c r="AF178">
        <v>100</v>
      </c>
      <c r="AG178">
        <v>100</v>
      </c>
      <c r="AH178">
        <v>100</v>
      </c>
    </row>
    <row r="179" spans="1:34" hidden="1">
      <c r="A179" t="s">
        <v>546</v>
      </c>
      <c r="B179" t="str">
        <f>IF(ISERROR(VLOOKUP(A179,'Country category'!$A$3:$A$50,1,FALSE)),"non-SSA","sub-Saharan Africa")</f>
        <v>non-SSA</v>
      </c>
      <c r="C179" t="s">
        <v>547</v>
      </c>
      <c r="D179" t="s">
        <v>706</v>
      </c>
      <c r="E179" t="s">
        <v>707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100</v>
      </c>
      <c r="AE179">
        <v>100</v>
      </c>
      <c r="AF179">
        <v>100</v>
      </c>
      <c r="AG179">
        <v>100</v>
      </c>
      <c r="AH179">
        <v>100</v>
      </c>
    </row>
    <row r="180" spans="1:34" hidden="1">
      <c r="A180" t="s">
        <v>548</v>
      </c>
      <c r="B180" t="str">
        <f>IF(ISERROR(VLOOKUP(A180,'Country category'!$A$3:$A$50,1,FALSE)),"non-SSA","sub-Saharan Africa")</f>
        <v>non-SSA</v>
      </c>
      <c r="C180" t="s">
        <v>549</v>
      </c>
      <c r="D180" t="s">
        <v>706</v>
      </c>
      <c r="E180" t="s">
        <v>707</v>
      </c>
      <c r="K180">
        <v>10.154088947218099</v>
      </c>
      <c r="L180">
        <v>9.4306795125375107</v>
      </c>
      <c r="M180">
        <v>13.021173371934999</v>
      </c>
      <c r="N180">
        <v>16.6279821869797</v>
      </c>
      <c r="O180">
        <v>20.251642630942399</v>
      </c>
      <c r="P180">
        <v>14.6972454557365</v>
      </c>
      <c r="Q180">
        <v>27.7507538743656</v>
      </c>
      <c r="R180">
        <v>34.753318152903603</v>
      </c>
      <c r="S180">
        <v>28.451444516731001</v>
      </c>
      <c r="T180">
        <v>39.340110332701798</v>
      </c>
      <c r="U180">
        <v>44.085190241665799</v>
      </c>
      <c r="V180">
        <v>47.099651117709598</v>
      </c>
      <c r="W180">
        <v>51.009796698133101</v>
      </c>
      <c r="X180">
        <v>54.952349548198697</v>
      </c>
      <c r="Y180">
        <v>63.180700288836697</v>
      </c>
      <c r="Z180">
        <v>61.718454435001803</v>
      </c>
      <c r="AA180">
        <v>70.304018683752105</v>
      </c>
      <c r="AB180">
        <v>73.728148298780098</v>
      </c>
      <c r="AC180">
        <v>82.055520992805299</v>
      </c>
      <c r="AD180">
        <v>80.858159636162497</v>
      </c>
      <c r="AE180">
        <v>89.811998907741298</v>
      </c>
      <c r="AF180">
        <v>88.310658805306304</v>
      </c>
      <c r="AG180">
        <v>93.469910264790101</v>
      </c>
      <c r="AH180">
        <v>88.814700691851499</v>
      </c>
    </row>
    <row r="181" spans="1:34" hidden="1">
      <c r="A181" t="s">
        <v>550</v>
      </c>
      <c r="B181" t="str">
        <f>IF(ISERROR(VLOOKUP(A181,'Country category'!$A$3:$A$50,1,FALSE)),"non-SSA","sub-Saharan Africa")</f>
        <v>non-SSA</v>
      </c>
      <c r="C181" t="s">
        <v>551</v>
      </c>
      <c r="D181" t="s">
        <v>706</v>
      </c>
      <c r="E181" t="s">
        <v>707</v>
      </c>
      <c r="AD181">
        <v>100</v>
      </c>
      <c r="AH181">
        <v>100</v>
      </c>
    </row>
    <row r="182" spans="1:34" hidden="1">
      <c r="A182" t="s">
        <v>552</v>
      </c>
      <c r="B182" t="str">
        <f>IF(ISERROR(VLOOKUP(A182,'Country category'!$A$3:$A$50,1,FALSE)),"non-SSA","sub-Saharan Africa")</f>
        <v>non-SSA</v>
      </c>
      <c r="C182" t="s">
        <v>553</v>
      </c>
      <c r="D182" t="s">
        <v>706</v>
      </c>
      <c r="E182" t="s">
        <v>707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  <c r="S182">
        <v>100</v>
      </c>
      <c r="T182">
        <v>100</v>
      </c>
      <c r="U182">
        <v>100</v>
      </c>
      <c r="V182"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</row>
    <row r="183" spans="1:34" hidden="1">
      <c r="A183" t="s">
        <v>554</v>
      </c>
      <c r="B183" t="str">
        <f>IF(ISERROR(VLOOKUP(A183,'Country category'!$A$3:$A$50,1,FALSE)),"non-SSA","sub-Saharan Africa")</f>
        <v>non-SSA</v>
      </c>
      <c r="C183" t="s">
        <v>555</v>
      </c>
      <c r="D183" t="s">
        <v>706</v>
      </c>
      <c r="E183" t="s">
        <v>707</v>
      </c>
      <c r="F183">
        <v>98.769767532833313</v>
      </c>
      <c r="G183">
        <v>97.026633150999345</v>
      </c>
      <c r="H183">
        <v>97.654694865494292</v>
      </c>
      <c r="I183">
        <v>97.540587175659084</v>
      </c>
      <c r="J183">
        <v>97.508061133085747</v>
      </c>
      <c r="K183">
        <v>97.854941548555288</v>
      </c>
      <c r="L183">
        <v>97.898689055231571</v>
      </c>
      <c r="M183">
        <v>97.903163237338475</v>
      </c>
      <c r="N183">
        <v>98.071747956562859</v>
      </c>
      <c r="O183">
        <v>98.639742890416102</v>
      </c>
      <c r="P183">
        <v>98.743237804518202</v>
      </c>
      <c r="Q183">
        <v>98.491966790949817</v>
      </c>
      <c r="R183">
        <v>98.502566134715082</v>
      </c>
      <c r="S183">
        <v>98.855638192872092</v>
      </c>
      <c r="T183">
        <v>99.129896327433343</v>
      </c>
      <c r="U183">
        <v>99.075195666537667</v>
      </c>
      <c r="V183">
        <v>98.72084052594883</v>
      </c>
      <c r="W183">
        <v>99.005647473609642</v>
      </c>
      <c r="X183">
        <v>98.800305391527601</v>
      </c>
      <c r="Y183">
        <v>99.250363071080528</v>
      </c>
      <c r="Z183">
        <v>99.12862453313825</v>
      </c>
      <c r="AA183">
        <v>99.252764431080337</v>
      </c>
      <c r="AB183">
        <v>99.373200682322448</v>
      </c>
      <c r="AC183">
        <v>99.384121393244683</v>
      </c>
      <c r="AD183">
        <v>99.490904324528387</v>
      </c>
      <c r="AE183">
        <v>99.574562579952001</v>
      </c>
      <c r="AF183">
        <v>99.733202851957046</v>
      </c>
      <c r="AG183">
        <v>99.565706359935803</v>
      </c>
      <c r="AH183">
        <v>99.950732802675716</v>
      </c>
    </row>
    <row r="184" spans="1:34" hidden="1">
      <c r="A184" t="s">
        <v>556</v>
      </c>
      <c r="B184" t="str">
        <f>IF(ISERROR(VLOOKUP(A184,'Country category'!$A$3:$A$50,1,FALSE)),"non-SSA","sub-Saharan Africa")</f>
        <v>non-SSA</v>
      </c>
      <c r="C184" t="s">
        <v>557</v>
      </c>
      <c r="D184" t="s">
        <v>706</v>
      </c>
      <c r="E184" t="s">
        <v>707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  <c r="S184">
        <v>100</v>
      </c>
      <c r="T184">
        <v>100</v>
      </c>
      <c r="U184">
        <v>100</v>
      </c>
      <c r="V184">
        <v>100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</v>
      </c>
      <c r="AE184">
        <v>100</v>
      </c>
      <c r="AF184">
        <v>100</v>
      </c>
      <c r="AG184">
        <v>100</v>
      </c>
      <c r="AH184">
        <v>100</v>
      </c>
    </row>
    <row r="185" spans="1:34" hidden="1">
      <c r="A185" t="s">
        <v>558</v>
      </c>
      <c r="B185" t="str">
        <f>IF(ISERROR(VLOOKUP(A185,'Country category'!$A$3:$A$50,1,FALSE)),"non-SSA","sub-Saharan Africa")</f>
        <v>non-SSA</v>
      </c>
      <c r="C185" t="s">
        <v>559</v>
      </c>
      <c r="D185" t="s">
        <v>706</v>
      </c>
      <c r="E185" t="s">
        <v>707</v>
      </c>
      <c r="O185">
        <v>37.161699913939408</v>
      </c>
      <c r="P185">
        <v>40.397979701835389</v>
      </c>
      <c r="Q185">
        <v>40.213194224046909</v>
      </c>
      <c r="R185">
        <v>40.882013104621592</v>
      </c>
      <c r="S185">
        <v>36.808370854263899</v>
      </c>
      <c r="T185">
        <v>38.135402958320768</v>
      </c>
      <c r="U185">
        <v>36.234220985699089</v>
      </c>
      <c r="V185">
        <v>41.514099009073448</v>
      </c>
      <c r="W185">
        <v>42.850575681455993</v>
      </c>
      <c r="X185">
        <v>42.648229692926201</v>
      </c>
      <c r="Y185">
        <v>41.956381203244938</v>
      </c>
      <c r="Z185">
        <v>43.803692776390868</v>
      </c>
      <c r="AA185">
        <v>44.768214497338228</v>
      </c>
      <c r="AB185">
        <v>46.744798186626888</v>
      </c>
      <c r="AC185">
        <v>48.441531190076091</v>
      </c>
      <c r="AD185">
        <v>49.318841319384767</v>
      </c>
      <c r="AE185">
        <v>51.464701392304711</v>
      </c>
      <c r="AF185">
        <v>53.086220885398497</v>
      </c>
      <c r="AG185">
        <v>56.762710602214582</v>
      </c>
      <c r="AH185">
        <v>56.830135118127018</v>
      </c>
    </row>
    <row r="186" spans="1:34" hidden="1">
      <c r="A186" t="s">
        <v>560</v>
      </c>
      <c r="B186" t="str">
        <f>IF(ISERROR(VLOOKUP(A186,'Country category'!$A$3:$A$50,1,FALSE)),"non-SSA","sub-Saharan Africa")</f>
        <v>non-SSA</v>
      </c>
      <c r="C186" t="s">
        <v>561</v>
      </c>
      <c r="D186" t="s">
        <v>706</v>
      </c>
      <c r="E186" t="s">
        <v>707</v>
      </c>
      <c r="M186">
        <v>59.497635716120101</v>
      </c>
      <c r="N186">
        <v>58.959631929584503</v>
      </c>
      <c r="O186">
        <v>58.835261972607803</v>
      </c>
      <c r="P186">
        <v>58.702357266598199</v>
      </c>
      <c r="Q186">
        <v>58.554078527398197</v>
      </c>
      <c r="R186">
        <v>58.386097721059897</v>
      </c>
      <c r="S186">
        <v>58.192319367996603</v>
      </c>
      <c r="T186">
        <v>57.967930346334697</v>
      </c>
      <c r="U186">
        <v>57.715081750105803</v>
      </c>
      <c r="V186">
        <v>57.444728685284097</v>
      </c>
      <c r="W186">
        <v>57.1689708996999</v>
      </c>
      <c r="X186">
        <v>56.899545249824698</v>
      </c>
      <c r="Y186">
        <v>56.647775645444199</v>
      </c>
      <c r="Z186">
        <v>56.425751845416301</v>
      </c>
      <c r="AA186">
        <v>56.242678851438797</v>
      </c>
      <c r="AB186">
        <v>56.096718180591502</v>
      </c>
      <c r="AC186">
        <v>55.980259221692002</v>
      </c>
      <c r="AD186">
        <v>55.886878896139699</v>
      </c>
      <c r="AE186">
        <v>55.810062697749899</v>
      </c>
      <c r="AF186">
        <v>54.207423053276102</v>
      </c>
      <c r="AG186">
        <v>56.857906102157401</v>
      </c>
      <c r="AH186">
        <v>58.655254988696001</v>
      </c>
    </row>
    <row r="187" spans="1:34" hidden="1">
      <c r="A187" t="s">
        <v>562</v>
      </c>
      <c r="B187" t="str">
        <f>IF(ISERROR(VLOOKUP(A187,'Country category'!$A$3:$A$50,1,FALSE)),"non-SSA","sub-Saharan Africa")</f>
        <v>non-SSA</v>
      </c>
      <c r="C187" t="s">
        <v>563</v>
      </c>
      <c r="D187" t="s">
        <v>706</v>
      </c>
      <c r="E187" t="s">
        <v>707</v>
      </c>
      <c r="F187">
        <v>46.408568936614301</v>
      </c>
      <c r="G187">
        <v>47.060066908773997</v>
      </c>
      <c r="H187">
        <v>47.7378572222039</v>
      </c>
      <c r="I187">
        <v>48.442941316863703</v>
      </c>
      <c r="J187">
        <v>49.183328859394798</v>
      </c>
      <c r="K187">
        <v>49.962187290478496</v>
      </c>
      <c r="L187">
        <v>50.791377059568703</v>
      </c>
      <c r="M187">
        <v>51.673159420218802</v>
      </c>
      <c r="N187">
        <v>52.614485196694801</v>
      </c>
      <c r="O187">
        <v>55.423468430904997</v>
      </c>
      <c r="P187">
        <v>55.295430667880296</v>
      </c>
      <c r="Q187">
        <v>56.913057997874503</v>
      </c>
      <c r="R187">
        <v>71.556826086666902</v>
      </c>
      <c r="S187">
        <v>60.102652334618803</v>
      </c>
      <c r="T187">
        <v>61.644490830606202</v>
      </c>
      <c r="U187">
        <v>63.148967233502297</v>
      </c>
      <c r="V187">
        <v>64.639914761536701</v>
      </c>
      <c r="W187">
        <v>66.140169821330801</v>
      </c>
      <c r="X187">
        <v>67.676311751306699</v>
      </c>
      <c r="Y187">
        <v>64.706893028339707</v>
      </c>
      <c r="Z187">
        <v>70.540974911907696</v>
      </c>
      <c r="AA187">
        <v>72.373094570749501</v>
      </c>
      <c r="AB187">
        <v>71.199725817823193</v>
      </c>
      <c r="AC187">
        <v>76.629645026954194</v>
      </c>
      <c r="AD187">
        <v>78.7036508968813</v>
      </c>
      <c r="AE187">
        <v>80.853523923609899</v>
      </c>
      <c r="AF187">
        <v>81.978185667511696</v>
      </c>
      <c r="AG187">
        <v>85.337797640557099</v>
      </c>
      <c r="AH187">
        <v>87.653096826221102</v>
      </c>
    </row>
    <row r="188" spans="1:34" hidden="1">
      <c r="A188" t="s">
        <v>564</v>
      </c>
      <c r="B188" t="str">
        <f>IF(ISERROR(VLOOKUP(A188,'Country category'!$A$3:$A$50,1,FALSE)),"non-SSA","sub-Saharan Africa")</f>
        <v>non-SSA</v>
      </c>
      <c r="C188" t="s">
        <v>565</v>
      </c>
      <c r="D188" t="s">
        <v>706</v>
      </c>
      <c r="E188" t="s">
        <v>707</v>
      </c>
      <c r="G188">
        <v>23.6399346948511</v>
      </c>
      <c r="H188">
        <v>2.7689205633245701</v>
      </c>
      <c r="I188">
        <v>4.9432911255708101</v>
      </c>
      <c r="J188">
        <v>7.19244862100369</v>
      </c>
      <c r="K188">
        <v>4.6576523999662998</v>
      </c>
      <c r="L188">
        <v>11.542958306425501</v>
      </c>
      <c r="M188">
        <v>16.581704012513701</v>
      </c>
      <c r="N188">
        <v>18.386420725334499</v>
      </c>
      <c r="O188">
        <v>11.089394385204001</v>
      </c>
      <c r="P188">
        <v>16.095750987075601</v>
      </c>
      <c r="Q188">
        <v>19.459577442685401</v>
      </c>
      <c r="R188">
        <v>18.4972412151754</v>
      </c>
      <c r="S188">
        <v>20.8976891387846</v>
      </c>
      <c r="T188">
        <v>24.6324308408355</v>
      </c>
      <c r="U188">
        <v>31.0512444343772</v>
      </c>
      <c r="V188">
        <v>38.6892051637968</v>
      </c>
      <c r="W188">
        <v>45.417554788695199</v>
      </c>
      <c r="X188">
        <v>50.959772927159399</v>
      </c>
      <c r="Y188">
        <v>55.633236949212403</v>
      </c>
      <c r="Z188">
        <v>61.302070694027002</v>
      </c>
      <c r="AA188">
        <v>66.166824584037897</v>
      </c>
      <c r="AB188">
        <v>69.905012279637205</v>
      </c>
      <c r="AC188">
        <v>72.767503398652806</v>
      </c>
      <c r="AD188">
        <v>76.692688615295907</v>
      </c>
      <c r="AE188">
        <v>77.974840692075304</v>
      </c>
      <c r="AF188">
        <v>80.497844625351902</v>
      </c>
      <c r="AG188">
        <v>81.799981096263906</v>
      </c>
      <c r="AH188">
        <v>92.450588197857499</v>
      </c>
    </row>
    <row r="189" spans="1:34" hidden="1">
      <c r="A189" t="s">
        <v>566</v>
      </c>
      <c r="B189" t="str">
        <f>IF(ISERROR(VLOOKUP(A189,'Country category'!$A$3:$A$50,1,FALSE)),"non-SSA","sub-Saharan Africa")</f>
        <v>non-SSA</v>
      </c>
      <c r="C189" t="s">
        <v>567</v>
      </c>
      <c r="D189" t="s">
        <v>706</v>
      </c>
      <c r="E189" t="s">
        <v>707</v>
      </c>
      <c r="H189">
        <v>49.346705791215598</v>
      </c>
      <c r="I189">
        <v>51.170712381635099</v>
      </c>
      <c r="J189">
        <v>52.9143161486911</v>
      </c>
      <c r="K189">
        <v>54.659712107738102</v>
      </c>
      <c r="L189">
        <v>56.408319909313597</v>
      </c>
      <c r="M189">
        <v>54.2250582751455</v>
      </c>
      <c r="N189">
        <v>56.1771339939245</v>
      </c>
      <c r="O189">
        <v>61.6741950108567</v>
      </c>
      <c r="P189">
        <v>63.418888268473403</v>
      </c>
      <c r="Q189">
        <v>65.145035937146403</v>
      </c>
      <c r="R189">
        <v>63.544715633785003</v>
      </c>
      <c r="S189">
        <v>84.482077238807406</v>
      </c>
      <c r="T189">
        <v>70.133551254287198</v>
      </c>
      <c r="U189">
        <v>70.010344813010803</v>
      </c>
      <c r="V189">
        <v>73.282212600257495</v>
      </c>
      <c r="W189">
        <v>74.633174516472806</v>
      </c>
      <c r="X189">
        <v>76.135894171983594</v>
      </c>
      <c r="Y189">
        <v>78.316817548925002</v>
      </c>
      <c r="Z189">
        <v>81.188403945773302</v>
      </c>
      <c r="AA189">
        <v>80.697430024790094</v>
      </c>
      <c r="AB189">
        <v>81.899693033068203</v>
      </c>
      <c r="AC189">
        <v>84.510173085187205</v>
      </c>
      <c r="AD189">
        <v>83.194980276341795</v>
      </c>
      <c r="AE189">
        <v>88.056848671854496</v>
      </c>
      <c r="AF189">
        <v>90.023166671841196</v>
      </c>
      <c r="AG189">
        <v>91.702302915687397</v>
      </c>
      <c r="AH189">
        <v>93.545325943224995</v>
      </c>
    </row>
    <row r="190" spans="1:34" hidden="1">
      <c r="A190" t="s">
        <v>568</v>
      </c>
      <c r="B190" t="str">
        <f>IF(ISERROR(VLOOKUP(A190,'Country category'!$A$3:$A$50,1,FALSE)),"non-SSA","sub-Saharan Africa")</f>
        <v>non-SSA</v>
      </c>
      <c r="C190" t="s">
        <v>569</v>
      </c>
      <c r="D190" t="s">
        <v>706</v>
      </c>
      <c r="E190" t="s">
        <v>707</v>
      </c>
      <c r="F190">
        <v>92.341521165657795</v>
      </c>
      <c r="G190">
        <v>92.502738939658798</v>
      </c>
      <c r="H190">
        <v>92.673033823811096</v>
      </c>
      <c r="I190">
        <v>92.856438984646104</v>
      </c>
      <c r="J190">
        <v>93.060665130615206</v>
      </c>
      <c r="K190">
        <v>93.3870561723664</v>
      </c>
      <c r="L190">
        <v>93.760372700548501</v>
      </c>
      <c r="M190">
        <v>94.160598378455802</v>
      </c>
      <c r="N190">
        <v>94.588010352906096</v>
      </c>
      <c r="O190">
        <v>95.023851092075901</v>
      </c>
      <c r="P190">
        <v>95.448549166018495</v>
      </c>
      <c r="Q190">
        <v>95.841461207411299</v>
      </c>
      <c r="R190">
        <v>96.184178136029303</v>
      </c>
      <c r="S190">
        <v>96.366553751973399</v>
      </c>
      <c r="T190">
        <v>96.985595343139806</v>
      </c>
      <c r="U190">
        <v>96.498795129710302</v>
      </c>
      <c r="V190">
        <v>96.471172942212306</v>
      </c>
      <c r="W190">
        <v>96.418625264228098</v>
      </c>
      <c r="X190">
        <v>96.375835201132901</v>
      </c>
      <c r="Y190">
        <v>96.380516949821896</v>
      </c>
      <c r="Z190">
        <v>96.475285199617801</v>
      </c>
      <c r="AA190">
        <v>94.875809373094498</v>
      </c>
      <c r="AB190">
        <v>97.051484480170998</v>
      </c>
      <c r="AC190">
        <v>99.156282563714299</v>
      </c>
      <c r="AD190">
        <v>98.110858047113595</v>
      </c>
      <c r="AE190">
        <v>100</v>
      </c>
      <c r="AF190">
        <v>100</v>
      </c>
      <c r="AG190">
        <v>100</v>
      </c>
      <c r="AH190">
        <v>100</v>
      </c>
    </row>
    <row r="191" spans="1:34" hidden="1">
      <c r="A191" t="s">
        <v>570</v>
      </c>
      <c r="B191" t="str">
        <f>IF(ISERROR(VLOOKUP(A191,'Country category'!$A$3:$A$50,1,FALSE)),"non-SSA","sub-Saharan Africa")</f>
        <v>non-SSA</v>
      </c>
      <c r="C191" t="s">
        <v>571</v>
      </c>
      <c r="D191" t="s">
        <v>706</v>
      </c>
      <c r="E191" t="s">
        <v>707</v>
      </c>
      <c r="K191">
        <v>2.58825841206037</v>
      </c>
      <c r="P191">
        <v>2.6090501812519999</v>
      </c>
      <c r="Q191">
        <v>4.9359276700539896</v>
      </c>
      <c r="R191">
        <v>7.2503990749750802</v>
      </c>
      <c r="S191">
        <v>9.5507416711186508</v>
      </c>
      <c r="T191">
        <v>11.8334717746752</v>
      </c>
      <c r="U191">
        <v>5.0342510061886001</v>
      </c>
      <c r="V191">
        <v>16.363943641583599</v>
      </c>
      <c r="W191">
        <v>18.627169466473799</v>
      </c>
      <c r="X191">
        <v>9.3444933716510601</v>
      </c>
      <c r="Y191">
        <v>11.761730996900001</v>
      </c>
      <c r="Z191">
        <v>25.349674444089001</v>
      </c>
      <c r="AA191">
        <v>27.6056096863067</v>
      </c>
      <c r="AB191">
        <v>29.923718314184502</v>
      </c>
      <c r="AC191">
        <v>33.896080827025798</v>
      </c>
      <c r="AD191">
        <v>39.328604646051197</v>
      </c>
      <c r="AE191">
        <v>44.912419401595699</v>
      </c>
      <c r="AF191">
        <v>50.406503612689697</v>
      </c>
      <c r="AG191">
        <v>55.36416184838</v>
      </c>
      <c r="AH191">
        <v>60.446537824992703</v>
      </c>
    </row>
    <row r="192" spans="1:34" hidden="1">
      <c r="A192" t="s">
        <v>572</v>
      </c>
      <c r="B192" t="str">
        <f>IF(ISERROR(VLOOKUP(A192,'Country category'!$A$3:$A$50,1,FALSE)),"non-SSA","sub-Saharan Africa")</f>
        <v>non-SSA</v>
      </c>
      <c r="C192" t="s">
        <v>573</v>
      </c>
      <c r="D192" t="s">
        <v>706</v>
      </c>
      <c r="E192" t="s">
        <v>707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  <c r="S192">
        <v>100</v>
      </c>
      <c r="T192">
        <v>100</v>
      </c>
      <c r="U192">
        <v>100</v>
      </c>
      <c r="V192">
        <v>100</v>
      </c>
      <c r="W192">
        <v>100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E192">
        <v>100</v>
      </c>
      <c r="AF192">
        <v>100</v>
      </c>
      <c r="AG192">
        <v>100</v>
      </c>
      <c r="AH192">
        <v>100</v>
      </c>
    </row>
    <row r="193" spans="1:34" hidden="1">
      <c r="A193" t="s">
        <v>574</v>
      </c>
      <c r="B193" t="str">
        <f>IF(ISERROR(VLOOKUP(A193,'Country category'!$A$3:$A$50,1,FALSE)),"non-SSA","sub-Saharan Africa")</f>
        <v>non-SSA</v>
      </c>
      <c r="C193" t="s">
        <v>575</v>
      </c>
      <c r="D193" t="s">
        <v>706</v>
      </c>
      <c r="E193" t="s">
        <v>707</v>
      </c>
      <c r="P193">
        <v>11.36102935457696</v>
      </c>
      <c r="Q193">
        <v>11.52969882318073</v>
      </c>
      <c r="R193">
        <v>13.7684259511487</v>
      </c>
      <c r="S193">
        <v>11.92131646778101</v>
      </c>
      <c r="T193">
        <v>12.55970285479215</v>
      </c>
      <c r="U193">
        <v>15.14291022510255</v>
      </c>
      <c r="V193">
        <v>14.580005317903909</v>
      </c>
      <c r="W193">
        <v>16.562548799810461</v>
      </c>
      <c r="X193">
        <v>16.958831494117721</v>
      </c>
      <c r="Y193">
        <v>15.54620241237973</v>
      </c>
      <c r="Z193">
        <v>18.82569586320329</v>
      </c>
      <c r="AA193">
        <v>20.7822546885835</v>
      </c>
      <c r="AB193">
        <v>21.06889869715425</v>
      </c>
      <c r="AC193">
        <v>23.170985677463989</v>
      </c>
      <c r="AD193">
        <v>20.016327606652151</v>
      </c>
      <c r="AE193">
        <v>26.433681368018359</v>
      </c>
      <c r="AF193">
        <v>25.308833991802832</v>
      </c>
      <c r="AG193">
        <v>28.878462624681799</v>
      </c>
      <c r="AH193">
        <v>29.145502461135681</v>
      </c>
    </row>
    <row r="194" spans="1:34" hidden="1">
      <c r="A194" t="s">
        <v>576</v>
      </c>
      <c r="B194" t="str">
        <f>IF(ISERROR(VLOOKUP(A194,'Country category'!$A$3:$A$50,1,FALSE)),"non-SSA","sub-Saharan Africa")</f>
        <v>non-SSA</v>
      </c>
      <c r="C194" t="s">
        <v>577</v>
      </c>
      <c r="D194" t="s">
        <v>706</v>
      </c>
      <c r="E194" t="s">
        <v>707</v>
      </c>
      <c r="F194">
        <v>99.899846269073393</v>
      </c>
      <c r="G194">
        <v>99.979490274193594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  <c r="S194">
        <v>100</v>
      </c>
      <c r="T194">
        <v>100</v>
      </c>
      <c r="U194">
        <v>100</v>
      </c>
      <c r="V194">
        <v>100</v>
      </c>
      <c r="W194">
        <v>100</v>
      </c>
      <c r="X194">
        <v>100</v>
      </c>
      <c r="Y194">
        <v>100</v>
      </c>
      <c r="Z194">
        <v>100</v>
      </c>
      <c r="AA194">
        <v>100</v>
      </c>
      <c r="AB194">
        <v>100</v>
      </c>
      <c r="AC194">
        <v>100</v>
      </c>
      <c r="AD194">
        <v>100</v>
      </c>
      <c r="AE194">
        <v>100</v>
      </c>
      <c r="AF194">
        <v>100</v>
      </c>
      <c r="AG194">
        <v>100</v>
      </c>
      <c r="AH194">
        <v>100</v>
      </c>
    </row>
    <row r="195" spans="1:34" hidden="1">
      <c r="A195" t="s">
        <v>578</v>
      </c>
      <c r="B195" t="str">
        <f>IF(ISERROR(VLOOKUP(A195,'Country category'!$A$3:$A$50,1,FALSE)),"non-SSA","sub-Saharan Africa")</f>
        <v>non-SSA</v>
      </c>
      <c r="C195" t="s">
        <v>579</v>
      </c>
      <c r="D195" t="s">
        <v>706</v>
      </c>
      <c r="E195" t="s">
        <v>707</v>
      </c>
      <c r="X195">
        <v>26</v>
      </c>
      <c r="Y195">
        <v>31.270653158101201</v>
      </c>
      <c r="Z195">
        <v>35.219413215392102</v>
      </c>
      <c r="AA195">
        <v>37.715740628448799</v>
      </c>
      <c r="AB195">
        <v>41.836896496904203</v>
      </c>
      <c r="AC195">
        <v>44.468030234904496</v>
      </c>
      <c r="AD195">
        <v>48.728693334680202</v>
      </c>
      <c r="AE195">
        <v>51.462107057391698</v>
      </c>
      <c r="AF195">
        <v>54.229075164088499</v>
      </c>
      <c r="AG195">
        <v>58.645409547902901</v>
      </c>
      <c r="AH195">
        <v>61.470650708038498</v>
      </c>
    </row>
    <row r="196" spans="1:34" hidden="1">
      <c r="A196" t="s">
        <v>580</v>
      </c>
      <c r="B196" t="str">
        <f>IF(ISERROR(VLOOKUP(A196,'Country category'!$A$3:$A$50,1,FALSE)),"non-SSA","sub-Saharan Africa")</f>
        <v>non-SSA</v>
      </c>
      <c r="C196" t="s">
        <v>581</v>
      </c>
      <c r="D196" t="s">
        <v>706</v>
      </c>
      <c r="E196" t="s">
        <v>707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  <c r="S196">
        <v>100</v>
      </c>
      <c r="T196">
        <v>100</v>
      </c>
      <c r="U196">
        <v>100</v>
      </c>
      <c r="V196">
        <v>100</v>
      </c>
      <c r="W196">
        <v>100</v>
      </c>
      <c r="X196">
        <v>100</v>
      </c>
      <c r="Y196">
        <v>100</v>
      </c>
      <c r="Z196">
        <v>100</v>
      </c>
      <c r="AA196">
        <v>100</v>
      </c>
      <c r="AB196">
        <v>100</v>
      </c>
      <c r="AC196">
        <v>100</v>
      </c>
      <c r="AD196">
        <v>100</v>
      </c>
      <c r="AE196">
        <v>100</v>
      </c>
      <c r="AF196">
        <v>100</v>
      </c>
      <c r="AG196">
        <v>100</v>
      </c>
      <c r="AH196">
        <v>100</v>
      </c>
    </row>
    <row r="197" spans="1:34" hidden="1">
      <c r="A197" t="s">
        <v>582</v>
      </c>
      <c r="B197" t="str">
        <f>IF(ISERROR(VLOOKUP(A197,'Country category'!$A$3:$A$50,1,FALSE)),"non-SSA","sub-Saharan Africa")</f>
        <v>non-SSA</v>
      </c>
      <c r="C197" t="s">
        <v>583</v>
      </c>
      <c r="D197" t="s">
        <v>706</v>
      </c>
      <c r="E197" t="s">
        <v>707</v>
      </c>
      <c r="J197">
        <v>56.798113835698601</v>
      </c>
      <c r="K197">
        <v>74.077960676855696</v>
      </c>
      <c r="L197">
        <v>73.624895279157698</v>
      </c>
      <c r="M197">
        <v>76.367068180423303</v>
      </c>
      <c r="N197">
        <v>77.657085793922704</v>
      </c>
      <c r="O197">
        <v>78.821016406923107</v>
      </c>
      <c r="P197">
        <v>82.292980284510193</v>
      </c>
      <c r="Q197">
        <v>83.726166202040801</v>
      </c>
      <c r="R197">
        <v>85.611170003675298</v>
      </c>
      <c r="S197">
        <v>87.500362899106506</v>
      </c>
      <c r="T197">
        <v>89.643576996649202</v>
      </c>
      <c r="U197">
        <v>94.2848432299525</v>
      </c>
      <c r="V197">
        <v>93.126185317391503</v>
      </c>
      <c r="W197">
        <v>93.376612535101302</v>
      </c>
      <c r="X197">
        <v>94.741844894907899</v>
      </c>
      <c r="Y197">
        <v>94.426901131898504</v>
      </c>
      <c r="Z197">
        <v>96.291497145280005</v>
      </c>
      <c r="AA197">
        <v>95.141503233510605</v>
      </c>
      <c r="AB197">
        <v>97.873219207781503</v>
      </c>
      <c r="AC197">
        <v>97.728961498006299</v>
      </c>
      <c r="AD197">
        <v>98.582714435503604</v>
      </c>
      <c r="AE197">
        <v>96.051280583644498</v>
      </c>
      <c r="AF197">
        <v>98.508010338834296</v>
      </c>
      <c r="AG197">
        <v>99.119055151702199</v>
      </c>
      <c r="AH197">
        <v>100</v>
      </c>
    </row>
    <row r="198" spans="1:34" hidden="1">
      <c r="A198" t="s">
        <v>584</v>
      </c>
      <c r="B198" t="str">
        <f>IF(ISERROR(VLOOKUP(A198,'Country category'!$A$3:$A$50,1,FALSE)),"non-SSA","sub-Saharan Africa")</f>
        <v>non-SSA</v>
      </c>
      <c r="C198" t="s">
        <v>585</v>
      </c>
      <c r="D198" t="s">
        <v>706</v>
      </c>
      <c r="E198" t="s">
        <v>707</v>
      </c>
      <c r="L198">
        <v>92.775278057043394</v>
      </c>
      <c r="M198">
        <v>94.952970955660206</v>
      </c>
      <c r="N198">
        <v>95.274880409649597</v>
      </c>
      <c r="O198">
        <v>99.186504482309402</v>
      </c>
      <c r="P198">
        <v>95.979366949682998</v>
      </c>
      <c r="Q198">
        <v>96.323211803920003</v>
      </c>
      <c r="R198">
        <v>97.508059888143904</v>
      </c>
      <c r="S198">
        <v>93.372341797643898</v>
      </c>
      <c r="T198">
        <v>100</v>
      </c>
      <c r="U198">
        <v>99.425804644357001</v>
      </c>
      <c r="V198">
        <v>91.614101360600003</v>
      </c>
      <c r="W198">
        <v>97.033977977077598</v>
      </c>
      <c r="X198">
        <v>92.799102926592994</v>
      </c>
      <c r="Y198">
        <v>99.9</v>
      </c>
      <c r="Z198">
        <v>99.0031951120949</v>
      </c>
      <c r="AA198">
        <v>99.268969907408902</v>
      </c>
      <c r="AB198">
        <v>99.153386232585504</v>
      </c>
      <c r="AC198">
        <v>100</v>
      </c>
      <c r="AD198">
        <v>99.708877058043299</v>
      </c>
      <c r="AE198">
        <v>100</v>
      </c>
      <c r="AF198">
        <v>99.070330811314193</v>
      </c>
      <c r="AG198">
        <v>99.962677776571795</v>
      </c>
      <c r="AH198">
        <v>100</v>
      </c>
    </row>
    <row r="199" spans="1:34" hidden="1">
      <c r="A199" t="s">
        <v>586</v>
      </c>
      <c r="B199" t="str">
        <f>IF(ISERROR(VLOOKUP(A199,'Country category'!$A$3:$A$50,1,FALSE)),"non-SSA","sub-Saharan Africa")</f>
        <v>non-SSA</v>
      </c>
      <c r="C199" t="s">
        <v>587</v>
      </c>
      <c r="D199" t="s">
        <v>706</v>
      </c>
      <c r="E199" t="s">
        <v>707</v>
      </c>
      <c r="N199">
        <v>41.253032528600023</v>
      </c>
      <c r="O199">
        <v>55.224148498657812</v>
      </c>
      <c r="P199">
        <v>56.836001283836417</v>
      </c>
      <c r="Q199">
        <v>42.751751152368932</v>
      </c>
      <c r="R199">
        <v>44.088521891518518</v>
      </c>
      <c r="S199">
        <v>45.398143240557239</v>
      </c>
      <c r="T199">
        <v>47.376513743920519</v>
      </c>
      <c r="U199">
        <v>46.08591336657237</v>
      </c>
      <c r="V199">
        <v>68.126554141864048</v>
      </c>
      <c r="W199">
        <v>53.197815748530729</v>
      </c>
      <c r="X199">
        <v>49.843513214992313</v>
      </c>
      <c r="Y199">
        <v>57.780112007156433</v>
      </c>
      <c r="Z199">
        <v>59.902652222053092</v>
      </c>
      <c r="AA199">
        <v>62.023442558892803</v>
      </c>
      <c r="AB199">
        <v>61.890816375510973</v>
      </c>
      <c r="AC199">
        <v>67.464489453956588</v>
      </c>
      <c r="AD199">
        <v>71.370885301380241</v>
      </c>
      <c r="AE199">
        <v>74.205454505482194</v>
      </c>
      <c r="AF199">
        <v>75.846907315875612</v>
      </c>
      <c r="AG199">
        <v>79.168658008693427</v>
      </c>
      <c r="AH199">
        <v>81.199734750022657</v>
      </c>
    </row>
    <row r="200" spans="1:34" hidden="1">
      <c r="A200" t="s">
        <v>588</v>
      </c>
      <c r="B200" t="str">
        <f>IF(ISERROR(VLOOKUP(A200,'Country category'!$A$3:$A$50,1,FALSE)),"non-SSA","sub-Saharan Africa")</f>
        <v>non-SSA</v>
      </c>
      <c r="C200" t="s">
        <v>589</v>
      </c>
      <c r="D200" t="s">
        <v>706</v>
      </c>
      <c r="E200" t="s">
        <v>707</v>
      </c>
      <c r="F200">
        <v>99.990917777343199</v>
      </c>
      <c r="G200">
        <v>99.991324520305554</v>
      </c>
      <c r="H200">
        <v>99.993940472912556</v>
      </c>
      <c r="I200">
        <v>99.997037224018371</v>
      </c>
      <c r="J200">
        <v>99.999050519979932</v>
      </c>
      <c r="K200">
        <v>99.999074791906935</v>
      </c>
      <c r="L200">
        <v>99.999100390576643</v>
      </c>
      <c r="M200">
        <v>99.999127132717078</v>
      </c>
      <c r="N200">
        <v>99.999155245444598</v>
      </c>
      <c r="O200">
        <v>99.860190966012027</v>
      </c>
      <c r="P200">
        <v>99.829598734858678</v>
      </c>
      <c r="Q200">
        <v>99.776079234052261</v>
      </c>
      <c r="R200">
        <v>99.844429552277234</v>
      </c>
      <c r="S200">
        <v>99.851168624765506</v>
      </c>
      <c r="T200">
        <v>99.8576568515753</v>
      </c>
      <c r="U200">
        <v>99.854553206536508</v>
      </c>
      <c r="V200">
        <v>99.867337259391107</v>
      </c>
      <c r="W200">
        <v>99.871867162175903</v>
      </c>
      <c r="X200">
        <v>99.875949435925705</v>
      </c>
      <c r="Y200">
        <v>99.881309139128575</v>
      </c>
      <c r="Z200">
        <v>99.886266313752557</v>
      </c>
      <c r="AA200">
        <v>99.897115482827047</v>
      </c>
      <c r="AB200">
        <v>99.907276147280967</v>
      </c>
      <c r="AC200">
        <v>99.918881936912939</v>
      </c>
      <c r="AD200">
        <v>99.931556012876854</v>
      </c>
      <c r="AE200">
        <v>99.945173724236867</v>
      </c>
      <c r="AF200">
        <v>99.959525450705485</v>
      </c>
      <c r="AG200">
        <v>99.974556427116752</v>
      </c>
      <c r="AH200">
        <v>99.993244471510437</v>
      </c>
    </row>
    <row r="201" spans="1:34" hidden="1">
      <c r="A201" t="s">
        <v>590</v>
      </c>
      <c r="B201" t="str">
        <f>IF(ISERROR(VLOOKUP(A201,'Country category'!$A$3:$A$50,1,FALSE)),"non-SSA","sub-Saharan Africa")</f>
        <v>non-SSA</v>
      </c>
      <c r="C201" t="s">
        <v>591</v>
      </c>
      <c r="D201" t="s">
        <v>706</v>
      </c>
      <c r="E201" t="s">
        <v>707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  <c r="S201">
        <v>100</v>
      </c>
      <c r="T201">
        <v>100</v>
      </c>
      <c r="U201">
        <v>100</v>
      </c>
      <c r="V201">
        <v>100</v>
      </c>
      <c r="W201">
        <v>100</v>
      </c>
      <c r="X201">
        <v>100</v>
      </c>
      <c r="Y201">
        <v>100</v>
      </c>
      <c r="Z201">
        <v>100</v>
      </c>
      <c r="AA201">
        <v>100</v>
      </c>
      <c r="AB201">
        <v>100</v>
      </c>
      <c r="AC201">
        <v>100</v>
      </c>
      <c r="AD201">
        <v>100</v>
      </c>
      <c r="AE201">
        <v>100</v>
      </c>
      <c r="AF201">
        <v>100</v>
      </c>
      <c r="AG201">
        <v>100</v>
      </c>
      <c r="AH201">
        <v>100</v>
      </c>
    </row>
    <row r="202" spans="1:34" hidden="1">
      <c r="A202" t="s">
        <v>592</v>
      </c>
      <c r="B202" t="str">
        <f>IF(ISERROR(VLOOKUP(A202,'Country category'!$A$3:$A$50,1,FALSE)),"non-SSA","sub-Saharan Africa")</f>
        <v>non-SSA</v>
      </c>
      <c r="C202" t="s">
        <v>593</v>
      </c>
      <c r="D202" t="s">
        <v>706</v>
      </c>
      <c r="E202" t="s">
        <v>707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  <c r="S202">
        <v>100</v>
      </c>
      <c r="T202">
        <v>100</v>
      </c>
      <c r="U202">
        <v>100</v>
      </c>
      <c r="V202">
        <v>100</v>
      </c>
      <c r="W202">
        <v>100</v>
      </c>
      <c r="X202">
        <v>100</v>
      </c>
      <c r="Y202">
        <v>100</v>
      </c>
      <c r="Z202">
        <v>100</v>
      </c>
      <c r="AA202">
        <v>100</v>
      </c>
      <c r="AB202">
        <v>100</v>
      </c>
      <c r="AC202">
        <v>100</v>
      </c>
      <c r="AD202">
        <v>100</v>
      </c>
      <c r="AE202">
        <v>100</v>
      </c>
      <c r="AF202">
        <v>100</v>
      </c>
      <c r="AG202">
        <v>100</v>
      </c>
      <c r="AH202">
        <v>100</v>
      </c>
    </row>
    <row r="203" spans="1:34" hidden="1">
      <c r="A203" t="s">
        <v>594</v>
      </c>
      <c r="B203" t="str">
        <f>IF(ISERROR(VLOOKUP(A203,'Country category'!$A$3:$A$50,1,FALSE)),"non-SSA","sub-Saharan Africa")</f>
        <v>non-SSA</v>
      </c>
      <c r="C203" t="s">
        <v>595</v>
      </c>
      <c r="D203" t="s">
        <v>706</v>
      </c>
      <c r="E203" t="s">
        <v>707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  <c r="S203">
        <v>100</v>
      </c>
      <c r="T203">
        <v>100</v>
      </c>
      <c r="U203">
        <v>100</v>
      </c>
      <c r="V203">
        <v>100</v>
      </c>
      <c r="W203">
        <v>100</v>
      </c>
      <c r="X203">
        <v>100</v>
      </c>
      <c r="Y203">
        <v>100</v>
      </c>
      <c r="Z203">
        <v>100</v>
      </c>
      <c r="AA203">
        <v>100</v>
      </c>
      <c r="AB203">
        <v>100</v>
      </c>
      <c r="AC203">
        <v>100</v>
      </c>
      <c r="AD203">
        <v>100</v>
      </c>
      <c r="AE203">
        <v>100</v>
      </c>
      <c r="AF203">
        <v>100</v>
      </c>
      <c r="AG203">
        <v>100</v>
      </c>
      <c r="AH203">
        <v>100</v>
      </c>
    </row>
    <row r="204" spans="1:34" hidden="1">
      <c r="A204" t="s">
        <v>596</v>
      </c>
      <c r="B204" t="str">
        <f>IF(ISERROR(VLOOKUP(A204,'Country category'!$A$3:$A$50,1,FALSE)),"non-SSA","sub-Saharan Africa")</f>
        <v>non-SSA</v>
      </c>
      <c r="C204" t="s">
        <v>597</v>
      </c>
      <c r="D204" t="s">
        <v>706</v>
      </c>
      <c r="E204" t="s">
        <v>707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  <c r="S204">
        <v>100</v>
      </c>
      <c r="T204">
        <v>100</v>
      </c>
      <c r="U204">
        <v>100</v>
      </c>
      <c r="V204">
        <v>100</v>
      </c>
      <c r="W204">
        <v>100</v>
      </c>
      <c r="X204">
        <v>100</v>
      </c>
      <c r="Y204">
        <v>100</v>
      </c>
      <c r="Z204">
        <v>100</v>
      </c>
      <c r="AA204">
        <v>100</v>
      </c>
      <c r="AB204">
        <v>100</v>
      </c>
      <c r="AC204">
        <v>100</v>
      </c>
      <c r="AD204">
        <v>100</v>
      </c>
      <c r="AE204">
        <v>100</v>
      </c>
      <c r="AF204">
        <v>100</v>
      </c>
      <c r="AG204">
        <v>100</v>
      </c>
      <c r="AH204">
        <v>100</v>
      </c>
    </row>
    <row r="205" spans="1:34">
      <c r="A205" t="s">
        <v>170</v>
      </c>
      <c r="B205" t="str">
        <f>IF(ISERROR(VLOOKUP(A205,'Country category'!$A$3:$A$50,1,FALSE)),"non-SSA","sub-Saharan Africa")</f>
        <v>sub-Saharan Africa</v>
      </c>
      <c r="C205" t="s">
        <v>598</v>
      </c>
      <c r="D205" t="s">
        <v>706</v>
      </c>
      <c r="E205" t="s">
        <v>707</v>
      </c>
      <c r="P205" s="8"/>
      <c r="Q205" s="8"/>
      <c r="R205">
        <v>1.1290599023960399</v>
      </c>
      <c r="S205">
        <v>1.99661140307628</v>
      </c>
      <c r="T205">
        <v>0.66807294002388995</v>
      </c>
      <c r="U205">
        <v>3.67973450922698</v>
      </c>
      <c r="V205">
        <v>4.5067487553245904</v>
      </c>
      <c r="W205">
        <v>1.49753362619458</v>
      </c>
      <c r="X205">
        <v>6.1723400807669497</v>
      </c>
      <c r="Y205">
        <v>2.6056052700971599</v>
      </c>
      <c r="Z205">
        <v>1.13419643649764</v>
      </c>
      <c r="AA205">
        <v>7.2799784210578</v>
      </c>
      <c r="AB205">
        <v>5.7524664865711896</v>
      </c>
      <c r="AC205">
        <v>9.1742993510321291</v>
      </c>
      <c r="AD205">
        <v>12.5356440219528</v>
      </c>
      <c r="AE205">
        <v>18.964982034562102</v>
      </c>
      <c r="AF205">
        <v>23.623532253649401</v>
      </c>
      <c r="AG205">
        <v>23.545369614383301</v>
      </c>
      <c r="AH205">
        <v>26.208775420276901</v>
      </c>
    </row>
    <row r="206" spans="1:34" hidden="1">
      <c r="A206" t="s">
        <v>599</v>
      </c>
      <c r="B206" t="str">
        <f>IF(ISERROR(VLOOKUP(A206,'Country category'!$A$3:$A$50,1,FALSE)),"non-SSA","sub-Saharan Africa")</f>
        <v>non-SSA</v>
      </c>
      <c r="C206" t="s">
        <v>600</v>
      </c>
      <c r="D206" t="s">
        <v>706</v>
      </c>
      <c r="E206" t="s">
        <v>707</v>
      </c>
      <c r="H206">
        <v>39.580338439381499</v>
      </c>
      <c r="I206">
        <v>33.173739697756901</v>
      </c>
      <c r="J206">
        <v>34.948935969938958</v>
      </c>
      <c r="K206">
        <v>36.264063503372988</v>
      </c>
      <c r="L206">
        <v>37.736309110119393</v>
      </c>
      <c r="M206">
        <v>42.012206722464718</v>
      </c>
      <c r="N206">
        <v>45.39324845259911</v>
      </c>
      <c r="O206">
        <v>45.422220780147867</v>
      </c>
      <c r="P206">
        <v>42.446858417554658</v>
      </c>
      <c r="Q206">
        <v>49.43536806088423</v>
      </c>
      <c r="R206">
        <v>51.302768134448328</v>
      </c>
      <c r="S206">
        <v>51.35890089471166</v>
      </c>
      <c r="T206">
        <v>53.566654886923793</v>
      </c>
      <c r="U206">
        <v>54.974882614780093</v>
      </c>
      <c r="V206">
        <v>56.791719995942579</v>
      </c>
      <c r="W206">
        <v>59.236921843665137</v>
      </c>
      <c r="X206">
        <v>62.331946151500702</v>
      </c>
      <c r="Y206">
        <v>63.963709093780068</v>
      </c>
      <c r="Z206">
        <v>55.216703277705371</v>
      </c>
      <c r="AA206">
        <v>68.936171821615602</v>
      </c>
      <c r="AB206">
        <v>69.300466210182691</v>
      </c>
      <c r="AC206">
        <v>72.814645205197991</v>
      </c>
      <c r="AD206">
        <v>78.431584775681017</v>
      </c>
      <c r="AE206">
        <v>80.844810171206916</v>
      </c>
      <c r="AF206">
        <v>84.87033589553792</v>
      </c>
      <c r="AG206">
        <v>88.711099409494977</v>
      </c>
      <c r="AH206">
        <v>91.596573062844797</v>
      </c>
    </row>
    <row r="207" spans="1:34" hidden="1">
      <c r="A207" t="s">
        <v>601</v>
      </c>
      <c r="B207" t="str">
        <f>IF(ISERROR(VLOOKUP(A207,'Country category'!$A$3:$A$50,1,FALSE)),"non-SSA","sub-Saharan Africa")</f>
        <v>non-SSA</v>
      </c>
      <c r="C207" t="s">
        <v>602</v>
      </c>
      <c r="D207" t="s">
        <v>706</v>
      </c>
      <c r="E207" t="s">
        <v>707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100</v>
      </c>
      <c r="S207">
        <v>100</v>
      </c>
      <c r="T207">
        <v>100</v>
      </c>
      <c r="U207">
        <v>100</v>
      </c>
      <c r="V207">
        <v>100</v>
      </c>
      <c r="W207">
        <v>100</v>
      </c>
      <c r="X207">
        <v>100</v>
      </c>
      <c r="Y207">
        <v>100</v>
      </c>
      <c r="Z207">
        <v>100</v>
      </c>
      <c r="AA207">
        <v>100</v>
      </c>
      <c r="AB207">
        <v>100</v>
      </c>
      <c r="AC207">
        <v>100</v>
      </c>
      <c r="AD207">
        <v>100</v>
      </c>
      <c r="AE207">
        <v>100</v>
      </c>
      <c r="AF207">
        <v>100</v>
      </c>
      <c r="AG207">
        <v>100</v>
      </c>
      <c r="AH207">
        <v>100</v>
      </c>
    </row>
    <row r="208" spans="1:34">
      <c r="A208" t="s">
        <v>178</v>
      </c>
      <c r="B208" t="str">
        <f>IF(ISERROR(VLOOKUP(A208,'Country category'!$A$3:$A$50,1,FALSE)),"non-SSA","sub-Saharan Africa")</f>
        <v>sub-Saharan Africa</v>
      </c>
      <c r="C208" t="s">
        <v>603</v>
      </c>
      <c r="D208" t="s">
        <v>706</v>
      </c>
      <c r="E208" t="s">
        <v>707</v>
      </c>
      <c r="F208">
        <v>11.2197237237857</v>
      </c>
      <c r="G208">
        <v>10.834353844481599</v>
      </c>
      <c r="H208">
        <v>10.6143440942736</v>
      </c>
      <c r="I208">
        <v>11.1582587189977</v>
      </c>
      <c r="J208">
        <v>11.7032773021867</v>
      </c>
      <c r="K208">
        <v>12.2514904189297</v>
      </c>
      <c r="L208">
        <v>12.801883148845199</v>
      </c>
      <c r="M208">
        <v>13.355769587122399</v>
      </c>
      <c r="N208">
        <v>13.9135440471703</v>
      </c>
      <c r="O208">
        <v>2.2615202987931098</v>
      </c>
      <c r="P208">
        <v>15.019316883800199</v>
      </c>
      <c r="Q208">
        <v>15.5577957807803</v>
      </c>
      <c r="R208">
        <v>16.079744845349701</v>
      </c>
      <c r="S208">
        <v>16.5799194808016</v>
      </c>
      <c r="T208">
        <v>17.0533939736912</v>
      </c>
      <c r="U208">
        <v>17.503229538282401</v>
      </c>
      <c r="V208">
        <v>17.9405495820928</v>
      </c>
      <c r="W208">
        <v>18.376869537655999</v>
      </c>
      <c r="X208">
        <v>14.720939937589399</v>
      </c>
      <c r="Y208">
        <v>21.170468378392499</v>
      </c>
      <c r="Z208">
        <v>23.059597130307701</v>
      </c>
      <c r="AA208">
        <v>24.996997753588499</v>
      </c>
      <c r="AB208">
        <v>27.030553312115099</v>
      </c>
      <c r="AC208">
        <v>28.947374101703598</v>
      </c>
      <c r="AD208">
        <v>31.307436848259599</v>
      </c>
      <c r="AE208">
        <v>33.447374644147096</v>
      </c>
      <c r="AF208">
        <v>35.467827556101</v>
      </c>
      <c r="AG208">
        <v>37.3041464962823</v>
      </c>
      <c r="AH208">
        <v>39.029115740132099</v>
      </c>
    </row>
    <row r="209" spans="1:34">
      <c r="A209" t="s">
        <v>172</v>
      </c>
      <c r="B209" t="str">
        <f>IF(ISERROR(VLOOKUP(A209,'Country category'!$A$3:$A$50,1,FALSE)),"non-SSA","sub-Saharan Africa")</f>
        <v>sub-Saharan Africa</v>
      </c>
      <c r="C209" t="s">
        <v>604</v>
      </c>
      <c r="D209" t="s">
        <v>706</v>
      </c>
      <c r="E209" t="s">
        <v>707</v>
      </c>
      <c r="H209">
        <v>4.8746616729928904</v>
      </c>
      <c r="I209">
        <v>2.0716405467615502</v>
      </c>
      <c r="J209">
        <v>3.91607759069201</v>
      </c>
      <c r="K209">
        <v>5.7664919620874997</v>
      </c>
      <c r="L209">
        <v>7.8442528795318403</v>
      </c>
      <c r="M209">
        <v>9.4938943725089509</v>
      </c>
      <c r="N209">
        <v>11.6195222574929</v>
      </c>
      <c r="O209">
        <v>12.8102449751064</v>
      </c>
      <c r="P209">
        <v>15.1295853452011</v>
      </c>
      <c r="Q209">
        <v>11.250698020526899</v>
      </c>
      <c r="R209">
        <v>18.7099820886421</v>
      </c>
      <c r="S209">
        <v>8.6415810549067693</v>
      </c>
      <c r="T209">
        <v>23.2679270140633</v>
      </c>
      <c r="U209">
        <v>25.372060633301899</v>
      </c>
      <c r="V209">
        <v>24.875106607315001</v>
      </c>
      <c r="W209">
        <v>26.3876426781211</v>
      </c>
      <c r="X209">
        <v>30.611384520479199</v>
      </c>
      <c r="Y209">
        <v>35.250836548984701</v>
      </c>
      <c r="Z209">
        <v>31.718866800404498</v>
      </c>
      <c r="AA209">
        <v>32.533960274904402</v>
      </c>
      <c r="AB209">
        <v>31.780645345191299</v>
      </c>
      <c r="AC209">
        <v>41.014953648035402</v>
      </c>
      <c r="AD209">
        <v>38.135730085552296</v>
      </c>
      <c r="AE209">
        <v>44.500236856759798</v>
      </c>
      <c r="AF209">
        <v>35.372547556963497</v>
      </c>
      <c r="AG209">
        <v>41.424554218220202</v>
      </c>
      <c r="AH209">
        <v>47.8238389582609</v>
      </c>
    </row>
    <row r="210" spans="1:34" hidden="1">
      <c r="A210" t="s">
        <v>605</v>
      </c>
      <c r="B210" t="str">
        <f>IF(ISERROR(VLOOKUP(A210,'Country category'!$A$3:$A$50,1,FALSE)),"non-SSA","sub-Saharan Africa")</f>
        <v>non-SSA</v>
      </c>
      <c r="C210" t="s">
        <v>606</v>
      </c>
      <c r="D210" t="s">
        <v>706</v>
      </c>
      <c r="E210" t="s">
        <v>707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100</v>
      </c>
      <c r="S210">
        <v>100</v>
      </c>
      <c r="T210">
        <v>100</v>
      </c>
      <c r="U210">
        <v>100</v>
      </c>
      <c r="V210">
        <v>100</v>
      </c>
      <c r="W210">
        <v>100</v>
      </c>
      <c r="X210">
        <v>100</v>
      </c>
      <c r="Y210">
        <v>100</v>
      </c>
      <c r="Z210">
        <v>100</v>
      </c>
      <c r="AA210">
        <v>100</v>
      </c>
      <c r="AB210">
        <v>100</v>
      </c>
      <c r="AC210">
        <v>100</v>
      </c>
      <c r="AD210">
        <v>100</v>
      </c>
      <c r="AE210">
        <v>100</v>
      </c>
      <c r="AF210">
        <v>100</v>
      </c>
      <c r="AG210">
        <v>100</v>
      </c>
      <c r="AH210">
        <v>100</v>
      </c>
    </row>
    <row r="211" spans="1:34" hidden="1">
      <c r="A211" t="s">
        <v>607</v>
      </c>
      <c r="B211" t="str">
        <f>IF(ISERROR(VLOOKUP(A211,'Country category'!$A$3:$A$50,1,FALSE)),"non-SSA","sub-Saharan Africa")</f>
        <v>non-SSA</v>
      </c>
      <c r="C211" t="s">
        <v>608</v>
      </c>
      <c r="D211" t="s">
        <v>706</v>
      </c>
      <c r="E211" t="s">
        <v>707</v>
      </c>
      <c r="N211">
        <v>8.4749560933061403</v>
      </c>
      <c r="Q211">
        <v>0.60697291951277699</v>
      </c>
      <c r="R211">
        <v>3.7661512313882</v>
      </c>
      <c r="S211">
        <v>6.9295891926866</v>
      </c>
      <c r="T211">
        <v>10.095869678421799</v>
      </c>
      <c r="U211">
        <v>3.9459950462569702</v>
      </c>
      <c r="W211">
        <v>19.664013574766901</v>
      </c>
      <c r="X211">
        <v>8.9780094964056492</v>
      </c>
      <c r="Y211">
        <v>26.398794824921399</v>
      </c>
      <c r="Z211">
        <v>31.051648058819499</v>
      </c>
      <c r="AA211">
        <v>35.7284960249645</v>
      </c>
      <c r="AB211">
        <v>40.417065770215302</v>
      </c>
      <c r="AC211">
        <v>45.215736267339601</v>
      </c>
      <c r="AD211">
        <v>51.500057873707199</v>
      </c>
      <c r="AE211">
        <v>55.276280902822599</v>
      </c>
      <c r="AF211">
        <v>60.164967369839701</v>
      </c>
      <c r="AG211">
        <v>64.023522592444394</v>
      </c>
      <c r="AH211">
        <v>68.221460407800294</v>
      </c>
    </row>
    <row r="212" spans="1:34">
      <c r="A212" t="s">
        <v>174</v>
      </c>
      <c r="B212" t="str">
        <f>IF(ISERROR(VLOOKUP(A212,'Country category'!$A$3:$A$50,1,FALSE)),"non-SSA","sub-Saharan Africa")</f>
        <v>sub-Saharan Africa</v>
      </c>
      <c r="C212" t="s">
        <v>609</v>
      </c>
      <c r="D212" t="s">
        <v>706</v>
      </c>
      <c r="E212" t="s">
        <v>707</v>
      </c>
      <c r="P212" s="8"/>
      <c r="Q212" s="8"/>
      <c r="R212" s="8"/>
      <c r="S212">
        <v>9.6816593138395</v>
      </c>
      <c r="T212" s="8"/>
      <c r="U212">
        <v>0.62221365423034003</v>
      </c>
      <c r="V212">
        <v>0.72676272787903895</v>
      </c>
      <c r="W212" s="8"/>
      <c r="X212">
        <v>0.88752711877884904</v>
      </c>
      <c r="Y212" s="8"/>
      <c r="Z212" s="8"/>
      <c r="AA212">
        <v>1.19430816654853</v>
      </c>
      <c r="AB212" s="8"/>
      <c r="AC212">
        <v>1.5153146681335301</v>
      </c>
      <c r="AD212">
        <v>1.6955913254096699</v>
      </c>
      <c r="AE212">
        <v>1.64035602308172</v>
      </c>
      <c r="AF212">
        <v>5.3513617285521198</v>
      </c>
      <c r="AG212">
        <v>6.4315154339772604</v>
      </c>
      <c r="AH212">
        <v>1.50084439864357</v>
      </c>
    </row>
    <row r="213" spans="1:34" hidden="1">
      <c r="A213" t="s">
        <v>610</v>
      </c>
      <c r="B213" t="str">
        <f>IF(ISERROR(VLOOKUP(A213,'Country category'!$A$3:$A$50,1,FALSE)),"non-SSA","sub-Saharan Africa")</f>
        <v>non-SSA</v>
      </c>
      <c r="C213" t="s">
        <v>611</v>
      </c>
      <c r="D213" t="s">
        <v>706</v>
      </c>
      <c r="E213" t="s">
        <v>707</v>
      </c>
      <c r="F213">
        <v>45.794568759077201</v>
      </c>
      <c r="G213">
        <v>56.082912834320297</v>
      </c>
      <c r="H213">
        <v>56.928002579409103</v>
      </c>
      <c r="I213">
        <v>57.661768501477901</v>
      </c>
      <c r="J213">
        <v>55.891715939637002</v>
      </c>
      <c r="K213">
        <v>56.445961175618002</v>
      </c>
      <c r="L213">
        <v>60.1277022247275</v>
      </c>
      <c r="M213">
        <v>62.334795993461697</v>
      </c>
      <c r="N213">
        <v>59.611652193503701</v>
      </c>
      <c r="O213">
        <v>67.917766007048101</v>
      </c>
      <c r="P213">
        <v>72.3205694814759</v>
      </c>
      <c r="Q213">
        <v>72.951940048892197</v>
      </c>
      <c r="R213">
        <v>72.318224469771195</v>
      </c>
      <c r="S213">
        <v>73.027576302658503</v>
      </c>
      <c r="T213">
        <v>73.171478130259302</v>
      </c>
      <c r="U213">
        <v>76.054519127984804</v>
      </c>
      <c r="V213">
        <v>81.034269803296098</v>
      </c>
      <c r="W213">
        <v>81.383770394105298</v>
      </c>
      <c r="X213">
        <v>81.090385356988307</v>
      </c>
      <c r="Y213">
        <v>81.555647890928896</v>
      </c>
      <c r="Z213">
        <v>83.406275984499004</v>
      </c>
      <c r="AA213">
        <v>85.151534223466797</v>
      </c>
      <c r="AB213">
        <v>89.257603094947896</v>
      </c>
      <c r="AC213">
        <v>89.233320987299294</v>
      </c>
      <c r="AD213">
        <v>89.419143830487997</v>
      </c>
      <c r="AE213">
        <v>90.264132620870697</v>
      </c>
      <c r="AF213">
        <v>91.341166045772496</v>
      </c>
      <c r="AG213">
        <v>92.623581609635593</v>
      </c>
      <c r="AH213">
        <v>100</v>
      </c>
    </row>
    <row r="214" spans="1:34" hidden="1">
      <c r="A214" t="s">
        <v>612</v>
      </c>
      <c r="B214" t="str">
        <f>IF(ISERROR(VLOOKUP(A214,'Country category'!$A$3:$A$50,1,FALSE)),"non-SSA","sub-Saharan Africa")</f>
        <v>non-SSA</v>
      </c>
      <c r="C214" t="s">
        <v>613</v>
      </c>
      <c r="D214" t="s">
        <v>706</v>
      </c>
      <c r="E214" t="s">
        <v>707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N214">
        <v>100</v>
      </c>
      <c r="O214">
        <v>100</v>
      </c>
      <c r="P214">
        <v>100</v>
      </c>
      <c r="Q214">
        <v>100</v>
      </c>
      <c r="R214">
        <v>100</v>
      </c>
      <c r="S214">
        <v>100</v>
      </c>
      <c r="T214">
        <v>100</v>
      </c>
      <c r="U214">
        <v>100</v>
      </c>
      <c r="V214">
        <v>100</v>
      </c>
      <c r="W214">
        <v>100</v>
      </c>
      <c r="X214">
        <v>100</v>
      </c>
      <c r="Y214">
        <v>100</v>
      </c>
      <c r="Z214">
        <v>100</v>
      </c>
      <c r="AA214">
        <v>100</v>
      </c>
      <c r="AB214">
        <v>100</v>
      </c>
      <c r="AC214">
        <v>100</v>
      </c>
      <c r="AD214">
        <v>100</v>
      </c>
      <c r="AE214">
        <v>100</v>
      </c>
      <c r="AF214">
        <v>100</v>
      </c>
      <c r="AG214">
        <v>100</v>
      </c>
      <c r="AH214">
        <v>100</v>
      </c>
    </row>
    <row r="215" spans="1:34">
      <c r="A215" t="s">
        <v>175</v>
      </c>
      <c r="B215" t="str">
        <f>IF(ISERROR(VLOOKUP(A215,'Country category'!$A$3:$A$50,1,FALSE)),"non-SSA","sub-Saharan Africa")</f>
        <v>sub-Saharan Africa</v>
      </c>
      <c r="C215" t="s">
        <v>614</v>
      </c>
      <c r="D215" t="s">
        <v>706</v>
      </c>
      <c r="E215" t="s">
        <v>707</v>
      </c>
      <c r="P215" s="8"/>
      <c r="Q215" s="8"/>
      <c r="R215" s="8"/>
      <c r="S215">
        <v>1.13558285789386</v>
      </c>
      <c r="T215">
        <v>1.91720495916141</v>
      </c>
      <c r="U215">
        <v>1.7375568387734399</v>
      </c>
      <c r="V215">
        <v>5.0930243327858298</v>
      </c>
      <c r="W215">
        <v>5.3862907073866504</v>
      </c>
      <c r="X215">
        <v>5.5669495028369997</v>
      </c>
      <c r="Y215">
        <v>5.6329078992035901</v>
      </c>
      <c r="Z215">
        <v>5.58831717722021</v>
      </c>
      <c r="AA215">
        <v>6.2979907168098501</v>
      </c>
      <c r="AB215">
        <v>7.0197553429755901</v>
      </c>
      <c r="AC215">
        <v>7.7448014016884299</v>
      </c>
      <c r="AD215">
        <v>8.4645584939594496</v>
      </c>
      <c r="AE215">
        <v>9.1699678205083295</v>
      </c>
      <c r="AF215">
        <v>9.8532787908840191</v>
      </c>
      <c r="AG215">
        <v>10.504566971358299</v>
      </c>
      <c r="AH215">
        <v>11.1176933942467</v>
      </c>
    </row>
    <row r="216" spans="1:34" hidden="1">
      <c r="A216" t="s">
        <v>615</v>
      </c>
      <c r="B216" t="str">
        <f>IF(ISERROR(VLOOKUP(A216,'Country category'!$A$3:$A$50,1,FALSE)),"non-SSA","sub-Saharan Africa")</f>
        <v>non-SSA</v>
      </c>
      <c r="C216" t="s">
        <v>616</v>
      </c>
      <c r="D216" t="s">
        <v>706</v>
      </c>
      <c r="E216" t="s">
        <v>707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  <c r="S216">
        <v>100</v>
      </c>
      <c r="T216">
        <v>100</v>
      </c>
      <c r="U216">
        <v>100</v>
      </c>
      <c r="V216">
        <v>100</v>
      </c>
      <c r="W216">
        <v>100</v>
      </c>
      <c r="X216">
        <v>100</v>
      </c>
      <c r="Y216">
        <v>100</v>
      </c>
      <c r="Z216">
        <v>100</v>
      </c>
      <c r="AA216">
        <v>100</v>
      </c>
      <c r="AB216">
        <v>100</v>
      </c>
      <c r="AC216">
        <v>100</v>
      </c>
      <c r="AD216">
        <v>100</v>
      </c>
      <c r="AE216">
        <v>100</v>
      </c>
      <c r="AF216">
        <v>100</v>
      </c>
      <c r="AG216">
        <v>100</v>
      </c>
      <c r="AH216">
        <v>100</v>
      </c>
    </row>
    <row r="217" spans="1:34" hidden="1">
      <c r="A217" t="s">
        <v>617</v>
      </c>
      <c r="B217" t="str">
        <f>IF(ISERROR(VLOOKUP(A217,'Country category'!$A$3:$A$50,1,FALSE)),"non-SSA","sub-Saharan Africa")</f>
        <v>non-SSA</v>
      </c>
      <c r="C217" t="s">
        <v>186</v>
      </c>
      <c r="D217" t="s">
        <v>706</v>
      </c>
      <c r="E217" t="s">
        <v>707</v>
      </c>
      <c r="O217">
        <v>11.82125037162931</v>
      </c>
      <c r="P217">
        <v>14.361189467493441</v>
      </c>
      <c r="Q217">
        <v>15.464837488368939</v>
      </c>
      <c r="R217">
        <v>16.932130403327811</v>
      </c>
      <c r="S217">
        <v>16.02344195765173</v>
      </c>
      <c r="T217">
        <v>13.59710302999653</v>
      </c>
      <c r="U217">
        <v>17.27704825260685</v>
      </c>
      <c r="V217">
        <v>15.941567563003529</v>
      </c>
      <c r="W217">
        <v>18.004645971295449</v>
      </c>
      <c r="X217">
        <v>18.528771625075748</v>
      </c>
      <c r="Y217">
        <v>17.951606069049269</v>
      </c>
      <c r="Z217">
        <v>18.171798327242389</v>
      </c>
      <c r="AA217">
        <v>20.212209939360811</v>
      </c>
      <c r="AB217">
        <v>20.990237845877921</v>
      </c>
      <c r="AC217">
        <v>19.841861274208998</v>
      </c>
      <c r="AD217">
        <v>18.750836914679422</v>
      </c>
      <c r="AE217">
        <v>25.149524784804729</v>
      </c>
      <c r="AF217">
        <v>24.000302301848141</v>
      </c>
      <c r="AG217">
        <v>27.264717859447039</v>
      </c>
      <c r="AH217">
        <v>28.058619793167001</v>
      </c>
    </row>
    <row r="218" spans="1:34">
      <c r="A218" t="s">
        <v>177</v>
      </c>
      <c r="B218" t="str">
        <f>IF(ISERROR(VLOOKUP(A218,'Country category'!$A$3:$A$50,1,FALSE)),"non-SSA","sub-Saharan Africa")</f>
        <v>sub-Saharan Africa</v>
      </c>
      <c r="C218" t="s">
        <v>618</v>
      </c>
      <c r="D218" t="s">
        <v>706</v>
      </c>
      <c r="E218" t="s">
        <v>707</v>
      </c>
      <c r="P218" s="8"/>
      <c r="Q218" s="8"/>
      <c r="R218" s="8"/>
      <c r="S218" s="8"/>
      <c r="T218" s="8"/>
      <c r="U218" s="8"/>
      <c r="V218" s="8"/>
      <c r="W218" s="8"/>
      <c r="X218" s="8"/>
      <c r="Y218">
        <v>0.95641580144862404</v>
      </c>
      <c r="Z218">
        <v>0.934036024907827</v>
      </c>
      <c r="AA218">
        <v>1.4159641617724901</v>
      </c>
      <c r="AB218">
        <v>1.92835578789185</v>
      </c>
      <c r="AC218">
        <v>2.4665035461223699</v>
      </c>
      <c r="AD218">
        <v>3.0254685658646299</v>
      </c>
      <c r="AE218">
        <v>3.6006059048788601</v>
      </c>
      <c r="AF218">
        <v>2.9047341330032701</v>
      </c>
      <c r="AG218">
        <v>4.69546886336604</v>
      </c>
      <c r="AH218">
        <v>5.1286610937300496</v>
      </c>
    </row>
    <row r="219" spans="1:34" hidden="1">
      <c r="A219" t="s">
        <v>124</v>
      </c>
      <c r="B219" t="str">
        <f>IF(ISERROR(VLOOKUP(A219,'Country category'!$A$3:$A$50,1,FALSE)),"non-SSA","sub-Saharan Africa")</f>
        <v>non-SSA</v>
      </c>
      <c r="C219" t="s">
        <v>619</v>
      </c>
      <c r="D219" t="s">
        <v>706</v>
      </c>
      <c r="E219" t="s">
        <v>707</v>
      </c>
      <c r="O219">
        <v>11.83049023226145</v>
      </c>
      <c r="P219">
        <v>14.369233001181231</v>
      </c>
      <c r="Q219">
        <v>15.473275290561309</v>
      </c>
      <c r="R219">
        <v>16.9392827283862</v>
      </c>
      <c r="S219">
        <v>16.030586003532282</v>
      </c>
      <c r="T219">
        <v>13.604592100228761</v>
      </c>
      <c r="U219">
        <v>17.284642606533911</v>
      </c>
      <c r="V219">
        <v>15.94906863888442</v>
      </c>
      <c r="W219">
        <v>18.011277198186178</v>
      </c>
      <c r="X219">
        <v>18.535918316344329</v>
      </c>
      <c r="Y219">
        <v>17.95843252267791</v>
      </c>
      <c r="Z219">
        <v>18.178275123470129</v>
      </c>
      <c r="AA219">
        <v>20.218529505213329</v>
      </c>
      <c r="AB219">
        <v>20.996192942825459</v>
      </c>
      <c r="AC219">
        <v>19.848083466992691</v>
      </c>
      <c r="AD219">
        <v>18.756668608121139</v>
      </c>
      <c r="AE219">
        <v>25.15491364664264</v>
      </c>
      <c r="AF219">
        <v>24.005791867184669</v>
      </c>
      <c r="AG219">
        <v>27.26969361196851</v>
      </c>
      <c r="AH219">
        <v>28.063637261856961</v>
      </c>
    </row>
    <row r="220" spans="1:34" hidden="1">
      <c r="A220" t="s">
        <v>620</v>
      </c>
      <c r="B220" t="str">
        <f>IF(ISERROR(VLOOKUP(A220,'Country category'!$A$3:$A$50,1,FALSE)),"non-SSA","sub-Saharan Africa")</f>
        <v>non-SSA</v>
      </c>
      <c r="C220" t="s">
        <v>621</v>
      </c>
      <c r="D220" t="s">
        <v>706</v>
      </c>
      <c r="E220" t="s">
        <v>707</v>
      </c>
      <c r="O220">
        <v>49.333759406306797</v>
      </c>
      <c r="P220">
        <v>53.332424539376923</v>
      </c>
      <c r="Q220">
        <v>51.557566935571082</v>
      </c>
      <c r="R220">
        <v>52.2219801754758</v>
      </c>
      <c r="S220">
        <v>48.475437550044603</v>
      </c>
      <c r="T220">
        <v>49.838558504492603</v>
      </c>
      <c r="U220">
        <v>47.875603330263381</v>
      </c>
      <c r="V220">
        <v>54.121163455370379</v>
      </c>
      <c r="W220">
        <v>54.025538277913718</v>
      </c>
      <c r="X220">
        <v>53.713696810376732</v>
      </c>
      <c r="Y220">
        <v>53.73578724865888</v>
      </c>
      <c r="Z220">
        <v>54.872287397973381</v>
      </c>
      <c r="AA220">
        <v>56.096244869899778</v>
      </c>
      <c r="AB220">
        <v>57.722731916700788</v>
      </c>
      <c r="AC220">
        <v>59.328870865594077</v>
      </c>
      <c r="AD220">
        <v>60.527211511819523</v>
      </c>
      <c r="AE220">
        <v>62.585560261940309</v>
      </c>
      <c r="AF220">
        <v>64.206390012048104</v>
      </c>
      <c r="AG220">
        <v>67.041070927767308</v>
      </c>
      <c r="AH220">
        <v>67.468363241212032</v>
      </c>
    </row>
    <row r="221" spans="1:34">
      <c r="A221" t="s">
        <v>171</v>
      </c>
      <c r="B221" t="str">
        <f>IF(ISERROR(VLOOKUP(A221,'Country category'!$A$3:$A$50,1,FALSE)),"non-SSA","sub-Saharan Africa")</f>
        <v>sub-Saharan Africa</v>
      </c>
      <c r="C221" t="s">
        <v>622</v>
      </c>
      <c r="D221" t="s">
        <v>706</v>
      </c>
      <c r="E221" t="s">
        <v>707</v>
      </c>
      <c r="O221">
        <v>40.061121847872002</v>
      </c>
      <c r="P221">
        <v>36.647799454712697</v>
      </c>
      <c r="Q221">
        <v>37.717276636295701</v>
      </c>
      <c r="R221">
        <v>38.764026103928202</v>
      </c>
      <c r="S221">
        <v>39.798575544963199</v>
      </c>
      <c r="T221">
        <v>40.810367999013998</v>
      </c>
      <c r="U221">
        <v>41.7981778159266</v>
      </c>
      <c r="V221">
        <v>42.780512652019802</v>
      </c>
      <c r="W221">
        <v>43.780197973371699</v>
      </c>
      <c r="X221">
        <v>34.142175491536598</v>
      </c>
      <c r="Y221">
        <v>45.942783232309701</v>
      </c>
      <c r="Z221">
        <v>47.168427983993404</v>
      </c>
      <c r="AA221">
        <v>42.7665502973882</v>
      </c>
      <c r="AB221">
        <v>50.062825574179598</v>
      </c>
      <c r="AC221">
        <v>52.4133227123369</v>
      </c>
      <c r="AD221">
        <v>53.743330988644999</v>
      </c>
      <c r="AE221">
        <v>58.859658809346897</v>
      </c>
      <c r="AF221">
        <v>76.195522385488601</v>
      </c>
      <c r="AG221">
        <v>55.7417019497151</v>
      </c>
      <c r="AH221">
        <v>68.5074924897702</v>
      </c>
    </row>
    <row r="222" spans="1:34" hidden="1">
      <c r="A222" t="s">
        <v>623</v>
      </c>
      <c r="B222" t="str">
        <f>IF(ISERROR(VLOOKUP(A222,'Country category'!$A$3:$A$50,1,FALSE)),"non-SSA","sub-Saharan Africa")</f>
        <v>non-SSA</v>
      </c>
      <c r="C222" t="s">
        <v>624</v>
      </c>
      <c r="D222" t="s">
        <v>706</v>
      </c>
      <c r="E222" t="s">
        <v>707</v>
      </c>
      <c r="N222">
        <v>99.62406</v>
      </c>
      <c r="O222">
        <v>90.723019723663498</v>
      </c>
      <c r="P222">
        <v>90.598309926134903</v>
      </c>
      <c r="Q222">
        <v>90.450937073691904</v>
      </c>
      <c r="R222">
        <v>90.263702827943106</v>
      </c>
      <c r="S222">
        <v>90.018768350967406</v>
      </c>
      <c r="T222">
        <v>89.729642735658899</v>
      </c>
      <c r="U222">
        <v>81.8156720252599</v>
      </c>
      <c r="V222">
        <v>88.982697097181799</v>
      </c>
      <c r="W222">
        <v>88.576637083651804</v>
      </c>
      <c r="X222">
        <v>88.185103648658895</v>
      </c>
      <c r="Y222">
        <v>79.369692750504299</v>
      </c>
      <c r="Z222">
        <v>87.555056425313296</v>
      </c>
      <c r="AA222">
        <v>87.145393372458003</v>
      </c>
      <c r="AB222">
        <v>86.971527044153305</v>
      </c>
      <c r="AC222">
        <v>87.0184627458585</v>
      </c>
      <c r="AD222">
        <v>88.713256032610602</v>
      </c>
      <c r="AE222">
        <v>90.686726822385694</v>
      </c>
      <c r="AF222">
        <v>92.462879235962006</v>
      </c>
      <c r="AG222">
        <v>94.285798762084994</v>
      </c>
      <c r="AH222">
        <v>95.606222574209497</v>
      </c>
    </row>
    <row r="223" spans="1:34" hidden="1">
      <c r="A223" t="s">
        <v>625</v>
      </c>
      <c r="B223" t="str">
        <f>IF(ISERROR(VLOOKUP(A223,'Country category'!$A$3:$A$50,1,FALSE)),"non-SSA","sub-Saharan Africa")</f>
        <v>non-SSA</v>
      </c>
      <c r="C223" t="s">
        <v>626</v>
      </c>
      <c r="D223" t="s">
        <v>706</v>
      </c>
      <c r="E223" t="s">
        <v>707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100</v>
      </c>
      <c r="N223">
        <v>100</v>
      </c>
      <c r="O223">
        <v>100</v>
      </c>
      <c r="P223">
        <v>100</v>
      </c>
      <c r="Q223">
        <v>100</v>
      </c>
      <c r="R223">
        <v>100</v>
      </c>
      <c r="S223">
        <v>100</v>
      </c>
      <c r="T223">
        <v>100</v>
      </c>
      <c r="U223">
        <v>100</v>
      </c>
      <c r="V223">
        <v>100</v>
      </c>
      <c r="W223">
        <v>100</v>
      </c>
      <c r="X223">
        <v>100</v>
      </c>
      <c r="Y223">
        <v>100</v>
      </c>
      <c r="Z223">
        <v>100</v>
      </c>
      <c r="AA223">
        <v>100</v>
      </c>
      <c r="AB223">
        <v>100</v>
      </c>
      <c r="AC223">
        <v>100</v>
      </c>
      <c r="AD223">
        <v>100</v>
      </c>
      <c r="AE223">
        <v>100</v>
      </c>
      <c r="AF223">
        <v>100</v>
      </c>
      <c r="AG223">
        <v>100</v>
      </c>
      <c r="AH223">
        <v>100</v>
      </c>
    </row>
    <row r="224" spans="1:34" hidden="1">
      <c r="A224" t="s">
        <v>627</v>
      </c>
      <c r="B224" t="str">
        <f>IF(ISERROR(VLOOKUP(A224,'Country category'!$A$3:$A$50,1,FALSE)),"non-SSA","sub-Saharan Africa")</f>
        <v>non-SSA</v>
      </c>
      <c r="C224" t="s">
        <v>628</v>
      </c>
      <c r="D224" t="s">
        <v>706</v>
      </c>
      <c r="E224" t="s">
        <v>707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100</v>
      </c>
      <c r="O224">
        <v>100</v>
      </c>
      <c r="P224">
        <v>100</v>
      </c>
      <c r="Q224">
        <v>100</v>
      </c>
      <c r="R224">
        <v>100</v>
      </c>
      <c r="S224">
        <v>100</v>
      </c>
      <c r="T224">
        <v>100</v>
      </c>
      <c r="U224">
        <v>100</v>
      </c>
      <c r="V224">
        <v>100</v>
      </c>
      <c r="W224">
        <v>100</v>
      </c>
      <c r="X224">
        <v>100</v>
      </c>
      <c r="Y224">
        <v>100</v>
      </c>
      <c r="Z224">
        <v>100</v>
      </c>
      <c r="AA224">
        <v>100</v>
      </c>
      <c r="AB224">
        <v>100</v>
      </c>
      <c r="AC224">
        <v>100</v>
      </c>
      <c r="AD224">
        <v>100</v>
      </c>
      <c r="AE224">
        <v>100</v>
      </c>
      <c r="AF224">
        <v>100</v>
      </c>
      <c r="AG224">
        <v>100</v>
      </c>
      <c r="AH224">
        <v>100</v>
      </c>
    </row>
    <row r="225" spans="1:34" hidden="1">
      <c r="A225" t="s">
        <v>629</v>
      </c>
      <c r="B225" t="str">
        <f>IF(ISERROR(VLOOKUP(A225,'Country category'!$A$3:$A$50,1,FALSE)),"non-SSA","sub-Saharan Africa")</f>
        <v>non-SSA</v>
      </c>
      <c r="C225" t="s">
        <v>630</v>
      </c>
      <c r="D225" t="s">
        <v>706</v>
      </c>
      <c r="E225" t="s">
        <v>707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  <c r="S225">
        <v>100</v>
      </c>
      <c r="T225">
        <v>100</v>
      </c>
      <c r="U225">
        <v>100</v>
      </c>
      <c r="V225">
        <v>100</v>
      </c>
      <c r="W225">
        <v>100</v>
      </c>
      <c r="X225">
        <v>100</v>
      </c>
      <c r="Y225">
        <v>100</v>
      </c>
      <c r="Z225">
        <v>100</v>
      </c>
      <c r="AA225">
        <v>100</v>
      </c>
      <c r="AB225">
        <v>100</v>
      </c>
      <c r="AC225">
        <v>100</v>
      </c>
      <c r="AD225">
        <v>100</v>
      </c>
      <c r="AE225">
        <v>100</v>
      </c>
      <c r="AF225">
        <v>100</v>
      </c>
      <c r="AG225">
        <v>100</v>
      </c>
      <c r="AH225">
        <v>100</v>
      </c>
    </row>
    <row r="226" spans="1:34">
      <c r="A226" t="s">
        <v>151</v>
      </c>
      <c r="B226" t="str">
        <f>IF(ISERROR(VLOOKUP(A226,'Country category'!$A$3:$A$50,1,FALSE)),"non-SSA","sub-Saharan Africa")</f>
        <v>sub-Saharan Africa</v>
      </c>
      <c r="C226" t="s">
        <v>631</v>
      </c>
      <c r="D226" t="s">
        <v>706</v>
      </c>
      <c r="E226" t="s">
        <v>707</v>
      </c>
      <c r="P226">
        <v>18.469126297091801</v>
      </c>
      <c r="Q226">
        <v>16.730420057511498</v>
      </c>
      <c r="R226">
        <v>19.9353645716632</v>
      </c>
      <c r="S226">
        <v>23.118498121731399</v>
      </c>
      <c r="T226">
        <v>26.2753864971734</v>
      </c>
      <c r="U226">
        <v>27.2878109071493</v>
      </c>
      <c r="V226">
        <v>32.5115386003014</v>
      </c>
      <c r="W226">
        <v>35.488073353741299</v>
      </c>
      <c r="X226">
        <v>28.851907392945002</v>
      </c>
      <c r="Y226">
        <v>39.791898280964503</v>
      </c>
      <c r="Z226">
        <v>44.552717838453702</v>
      </c>
      <c r="AA226">
        <v>48.0644929554988</v>
      </c>
      <c r="AB226">
        <v>51.708397336049202</v>
      </c>
      <c r="AC226">
        <v>59.276846476973603</v>
      </c>
      <c r="AD226">
        <v>59.093965810104798</v>
      </c>
      <c r="AE226">
        <v>58.051098945175902</v>
      </c>
      <c r="AF226">
        <v>69.658196528415303</v>
      </c>
      <c r="AG226">
        <v>69.674348592323398</v>
      </c>
      <c r="AH226">
        <v>72.942215357422498</v>
      </c>
    </row>
    <row r="227" spans="1:34" hidden="1">
      <c r="A227" t="s">
        <v>632</v>
      </c>
      <c r="B227" t="str">
        <f>IF(ISERROR(VLOOKUP(A227,'Country category'!$A$3:$A$50,1,FALSE)),"non-SSA","sub-Saharan Africa")</f>
        <v>non-SSA</v>
      </c>
      <c r="C227" t="s">
        <v>633</v>
      </c>
      <c r="D227" t="s">
        <v>706</v>
      </c>
      <c r="E227" t="s">
        <v>707</v>
      </c>
      <c r="Y227">
        <v>100</v>
      </c>
      <c r="Z227">
        <v>100</v>
      </c>
      <c r="AA227">
        <v>100</v>
      </c>
      <c r="AB227">
        <v>100</v>
      </c>
      <c r="AC227">
        <v>100</v>
      </c>
      <c r="AD227">
        <v>100</v>
      </c>
      <c r="AE227">
        <v>100</v>
      </c>
      <c r="AF227">
        <v>100</v>
      </c>
      <c r="AG227">
        <v>100</v>
      </c>
      <c r="AH227">
        <v>100</v>
      </c>
    </row>
    <row r="228" spans="1:34">
      <c r="A228" t="s">
        <v>173</v>
      </c>
      <c r="B228" t="str">
        <f>IF(ISERROR(VLOOKUP(A228,'Country category'!$A$3:$A$50,1,FALSE)),"non-SSA","sub-Saharan Africa")</f>
        <v>sub-Saharan Africa</v>
      </c>
      <c r="C228" t="s">
        <v>634</v>
      </c>
      <c r="D228" t="s">
        <v>706</v>
      </c>
      <c r="E228" t="s">
        <v>707</v>
      </c>
      <c r="I228">
        <v>81.305128134963098</v>
      </c>
      <c r="J228">
        <v>85.508411002747494</v>
      </c>
      <c r="K228">
        <v>86.166608281088699</v>
      </c>
      <c r="L228">
        <v>84.980267313776395</v>
      </c>
      <c r="M228">
        <v>87.508674741327198</v>
      </c>
      <c r="N228">
        <v>88.196232916455898</v>
      </c>
      <c r="O228">
        <v>88.888190916747007</v>
      </c>
      <c r="P228">
        <v>89.576389191286097</v>
      </c>
      <c r="Q228">
        <v>93.051252157644996</v>
      </c>
      <c r="R228">
        <v>90.906639987058099</v>
      </c>
      <c r="S228">
        <v>91.529824543738997</v>
      </c>
      <c r="T228">
        <v>92.1126260582882</v>
      </c>
      <c r="U228">
        <v>98.8973407312577</v>
      </c>
      <c r="V228">
        <v>93.184595564549198</v>
      </c>
      <c r="W228">
        <v>93.708232193102404</v>
      </c>
      <c r="X228">
        <v>94.247868660059197</v>
      </c>
      <c r="Y228">
        <v>94.135426470077405</v>
      </c>
      <c r="Z228">
        <v>96.021109098076394</v>
      </c>
      <c r="AA228">
        <v>96.604513382878096</v>
      </c>
      <c r="AB228">
        <v>96.152670318384097</v>
      </c>
      <c r="AC228">
        <v>100</v>
      </c>
      <c r="AD228">
        <v>100</v>
      </c>
      <c r="AE228">
        <v>100</v>
      </c>
      <c r="AF228">
        <v>100</v>
      </c>
      <c r="AG228">
        <v>100</v>
      </c>
      <c r="AH228">
        <v>100</v>
      </c>
    </row>
    <row r="229" spans="1:34" hidden="1">
      <c r="A229" t="s">
        <v>635</v>
      </c>
      <c r="B229" t="str">
        <f>IF(ISERROR(VLOOKUP(A229,'Country category'!$A$3:$A$50,1,FALSE)),"non-SSA","sub-Saharan Africa")</f>
        <v>non-SSA</v>
      </c>
      <c r="C229" t="s">
        <v>636</v>
      </c>
      <c r="D229" t="s">
        <v>706</v>
      </c>
      <c r="E229" t="s">
        <v>707</v>
      </c>
      <c r="Q229">
        <v>72.237646834418001</v>
      </c>
      <c r="R229">
        <v>85.005332823716003</v>
      </c>
      <c r="S229">
        <v>84.222415704873399</v>
      </c>
      <c r="T229">
        <v>83.378914490151203</v>
      </c>
      <c r="U229">
        <v>99.208481600945504</v>
      </c>
      <c r="V229">
        <v>81.576988777796302</v>
      </c>
      <c r="W229">
        <v>80.725199006602395</v>
      </c>
      <c r="X229">
        <v>79.935328344259602</v>
      </c>
      <c r="Y229">
        <v>83.558558773502895</v>
      </c>
      <c r="Z229">
        <v>81.504143529274302</v>
      </c>
      <c r="AA229">
        <v>80.282733367034197</v>
      </c>
      <c r="AB229">
        <v>79.226932528336704</v>
      </c>
      <c r="AC229">
        <v>79.332489510436801</v>
      </c>
      <c r="AD229">
        <v>78.737608127117497</v>
      </c>
      <c r="AE229">
        <v>78.151897365392799</v>
      </c>
      <c r="AF229">
        <v>77.567644214567594</v>
      </c>
      <c r="AG229">
        <v>69.457655214489904</v>
      </c>
      <c r="AH229">
        <v>76.371504689395607</v>
      </c>
    </row>
    <row r="230" spans="1:34" hidden="1">
      <c r="A230" t="s">
        <v>637</v>
      </c>
      <c r="B230" t="str">
        <f>IF(ISERROR(VLOOKUP(A230,'Country category'!$A$3:$A$50,1,FALSE)),"non-SSA","sub-Saharan Africa")</f>
        <v>non-SSA</v>
      </c>
      <c r="C230" t="s">
        <v>638</v>
      </c>
      <c r="D230" t="s">
        <v>706</v>
      </c>
      <c r="E230" t="s">
        <v>707</v>
      </c>
      <c r="F230">
        <v>63.989782651062598</v>
      </c>
      <c r="G230">
        <v>63.677773278428198</v>
      </c>
      <c r="H230">
        <v>63.415392807911097</v>
      </c>
      <c r="I230">
        <v>63.221427793177398</v>
      </c>
      <c r="J230">
        <v>63.117148614698799</v>
      </c>
      <c r="K230">
        <v>63.125780041776203</v>
      </c>
      <c r="L230">
        <v>63.227823403150701</v>
      </c>
      <c r="M230">
        <v>63.422151216713303</v>
      </c>
      <c r="N230">
        <v>63.759660558810999</v>
      </c>
      <c r="O230">
        <v>71.785483537064707</v>
      </c>
      <c r="P230">
        <v>64.982759827220605</v>
      </c>
      <c r="Q230">
        <v>66.171555332828007</v>
      </c>
      <c r="R230">
        <v>67.479832637555603</v>
      </c>
      <c r="S230">
        <v>68.810929611460296</v>
      </c>
      <c r="T230">
        <v>70.081703188244703</v>
      </c>
      <c r="U230">
        <v>71.300918472768501</v>
      </c>
      <c r="V230">
        <v>72.529450287689997</v>
      </c>
      <c r="W230">
        <v>73.844224507223302</v>
      </c>
      <c r="X230">
        <v>100</v>
      </c>
      <c r="Y230">
        <v>100</v>
      </c>
      <c r="Z230">
        <v>100</v>
      </c>
      <c r="AA230">
        <v>100</v>
      </c>
      <c r="AB230">
        <v>100</v>
      </c>
      <c r="AC230">
        <v>100</v>
      </c>
      <c r="AD230">
        <v>100</v>
      </c>
      <c r="AE230">
        <v>100</v>
      </c>
      <c r="AF230">
        <v>100</v>
      </c>
      <c r="AG230">
        <v>100</v>
      </c>
      <c r="AH230">
        <v>100</v>
      </c>
    </row>
    <row r="231" spans="1:34">
      <c r="A231" t="s">
        <v>144</v>
      </c>
      <c r="B231" t="str">
        <f>IF(ISERROR(VLOOKUP(A231,'Country category'!$A$3:$A$50,1,FALSE)),"non-SSA","sub-Saharan Africa")</f>
        <v>sub-Saharan Africa</v>
      </c>
      <c r="C231" t="s">
        <v>639</v>
      </c>
      <c r="D231" t="s">
        <v>706</v>
      </c>
      <c r="E231" t="s">
        <v>707</v>
      </c>
      <c r="M231">
        <v>0.95722353205143296</v>
      </c>
      <c r="N231">
        <v>1.12140713399091</v>
      </c>
      <c r="O231">
        <v>1.2813544009900399</v>
      </c>
      <c r="P231">
        <v>1.4336602440499</v>
      </c>
      <c r="Q231">
        <v>1.5750419425750299</v>
      </c>
      <c r="R231">
        <v>1.7017948656712301</v>
      </c>
      <c r="S231" s="8"/>
      <c r="T231">
        <v>1.89821331298977</v>
      </c>
      <c r="U231">
        <v>1.9674961778776201</v>
      </c>
      <c r="V231">
        <v>2.02711901287763</v>
      </c>
      <c r="W231">
        <v>2.0866615457381301</v>
      </c>
      <c r="X231">
        <v>2.1551355152545302</v>
      </c>
      <c r="Y231">
        <v>3.04652326746249</v>
      </c>
      <c r="Z231">
        <v>7.6869663222104299</v>
      </c>
      <c r="AA231">
        <v>3.0975033071404501</v>
      </c>
      <c r="AB231">
        <v>3.04293173989215</v>
      </c>
      <c r="AC231">
        <v>3.02331199920163</v>
      </c>
      <c r="AD231">
        <v>0.522862551467278</v>
      </c>
      <c r="AE231">
        <v>2.7965003736760199</v>
      </c>
      <c r="AF231">
        <v>4.0998167655017799</v>
      </c>
      <c r="AG231">
        <v>2.28033601510398</v>
      </c>
      <c r="AH231" s="8"/>
    </row>
    <row r="232" spans="1:34" hidden="1">
      <c r="A232" t="s">
        <v>640</v>
      </c>
      <c r="B232" t="str">
        <f>IF(ISERROR(VLOOKUP(A232,'Country category'!$A$3:$A$50,1,FALSE)),"non-SSA","sub-Saharan Africa")</f>
        <v>non-SSA</v>
      </c>
      <c r="C232" t="s">
        <v>641</v>
      </c>
      <c r="D232" t="s">
        <v>706</v>
      </c>
      <c r="E232" t="s">
        <v>707</v>
      </c>
      <c r="O232">
        <v>89.576115597161902</v>
      </c>
      <c r="P232">
        <v>89.939092206474569</v>
      </c>
      <c r="Q232">
        <v>88.682459248568847</v>
      </c>
      <c r="R232">
        <v>88.631958776744199</v>
      </c>
      <c r="S232">
        <v>90.171592979133976</v>
      </c>
      <c r="T232">
        <v>89.317111343722104</v>
      </c>
      <c r="U232">
        <v>90.893718738776556</v>
      </c>
      <c r="V232">
        <v>90.7008178493288</v>
      </c>
      <c r="W232">
        <v>91.301251471691998</v>
      </c>
      <c r="X232">
        <v>92.242915227182095</v>
      </c>
      <c r="Y232">
        <v>92.775444566397027</v>
      </c>
      <c r="Z232">
        <v>93.802444479495207</v>
      </c>
      <c r="AA232">
        <v>94.177626825063314</v>
      </c>
      <c r="AB232">
        <v>94.404188900942884</v>
      </c>
      <c r="AC232">
        <v>94.556441089427921</v>
      </c>
      <c r="AD232">
        <v>95.214038412966119</v>
      </c>
      <c r="AE232">
        <v>95.257816625491273</v>
      </c>
      <c r="AF232">
        <v>96.584756694898374</v>
      </c>
      <c r="AG232">
        <v>96.647818578700097</v>
      </c>
      <c r="AH232">
        <v>96.938416768514301</v>
      </c>
    </row>
    <row r="233" spans="1:34" hidden="1">
      <c r="A233" t="s">
        <v>642</v>
      </c>
      <c r="B233" t="str">
        <f>IF(ISERROR(VLOOKUP(A233,'Country category'!$A$3:$A$50,1,FALSE)),"non-SSA","sub-Saharan Africa")</f>
        <v>non-SSA</v>
      </c>
      <c r="C233" t="s">
        <v>643</v>
      </c>
      <c r="D233" t="s">
        <v>706</v>
      </c>
      <c r="E233" t="s">
        <v>707</v>
      </c>
      <c r="J233">
        <v>99.992948571830766</v>
      </c>
      <c r="K233">
        <v>99.821713186461565</v>
      </c>
      <c r="L233">
        <v>99.79887722489245</v>
      </c>
      <c r="M233">
        <v>99.811109009370426</v>
      </c>
      <c r="N233">
        <v>99.44394010804163</v>
      </c>
      <c r="O233">
        <v>99.719666248110215</v>
      </c>
      <c r="P233">
        <v>99.763929047176703</v>
      </c>
      <c r="Q233">
        <v>99.816778069316953</v>
      </c>
      <c r="R233">
        <v>99.873770446563583</v>
      </c>
      <c r="S233">
        <v>99.833616240658671</v>
      </c>
      <c r="T233">
        <v>99.829069764742655</v>
      </c>
      <c r="U233">
        <v>99.768802508820968</v>
      </c>
      <c r="V233">
        <v>99.83773078133224</v>
      </c>
      <c r="W233">
        <v>99.761724884621174</v>
      </c>
      <c r="X233">
        <v>99.869164249070423</v>
      </c>
      <c r="Y233">
        <v>99.874957723888144</v>
      </c>
      <c r="Z233">
        <v>99.828402127853764</v>
      </c>
      <c r="AA233">
        <v>99.923812628931458</v>
      </c>
      <c r="AB233">
        <v>99.908540706236963</v>
      </c>
      <c r="AC233">
        <v>99.942769246064799</v>
      </c>
      <c r="AD233">
        <v>99.879968615254825</v>
      </c>
      <c r="AE233">
        <v>99.960726923124497</v>
      </c>
      <c r="AF233">
        <v>99.96876103642461</v>
      </c>
      <c r="AG233">
        <v>99.970740047426105</v>
      </c>
      <c r="AH233">
        <v>99.989737560519387</v>
      </c>
    </row>
    <row r="234" spans="1:34">
      <c r="A234" t="s">
        <v>180</v>
      </c>
      <c r="B234" t="str">
        <f>IF(ISERROR(VLOOKUP(A234,'Country category'!$A$3:$A$50,1,FALSE)),"non-SSA","sub-Saharan Africa")</f>
        <v>sub-Saharan Africa</v>
      </c>
      <c r="C234" t="s">
        <v>644</v>
      </c>
      <c r="D234" t="s">
        <v>706</v>
      </c>
      <c r="E234" t="s">
        <v>707</v>
      </c>
      <c r="M234">
        <v>3.1027995867046898</v>
      </c>
      <c r="N234">
        <v>3.1319768946669901</v>
      </c>
      <c r="O234">
        <v>6.3852985539641898</v>
      </c>
      <c r="P234">
        <v>5.5683992618736902</v>
      </c>
      <c r="Q234">
        <v>6.7445242345571597</v>
      </c>
      <c r="R234">
        <v>7.8846905461271302</v>
      </c>
      <c r="S234">
        <v>8.9823687496434204</v>
      </c>
      <c r="T234">
        <v>10.031729881818499</v>
      </c>
      <c r="U234">
        <v>7.4028374227545504</v>
      </c>
      <c r="V234">
        <v>11.998366520746499</v>
      </c>
      <c r="W234">
        <v>12.935947738085799</v>
      </c>
      <c r="X234">
        <v>13.8611335747452</v>
      </c>
      <c r="Y234">
        <v>9.3342353898026804</v>
      </c>
      <c r="Z234">
        <v>16.255280774404302</v>
      </c>
      <c r="AA234">
        <v>15.507716700045499</v>
      </c>
      <c r="AB234">
        <v>16.898907241491699</v>
      </c>
      <c r="AC234">
        <v>21.135483597965099</v>
      </c>
      <c r="AD234">
        <v>19.7947322690286</v>
      </c>
      <c r="AE234">
        <v>21.110229367913199</v>
      </c>
      <c r="AF234">
        <v>19.457062642437201</v>
      </c>
      <c r="AG234">
        <v>26.322751818583502</v>
      </c>
      <c r="AH234">
        <v>23.625006036361601</v>
      </c>
    </row>
    <row r="235" spans="1:34" hidden="1">
      <c r="A235" t="s">
        <v>645</v>
      </c>
      <c r="B235" t="str">
        <f>IF(ISERROR(VLOOKUP(A235,'Country category'!$A$3:$A$50,1,FALSE)),"non-SSA","sub-Saharan Africa")</f>
        <v>non-SSA</v>
      </c>
      <c r="C235" t="s">
        <v>646</v>
      </c>
      <c r="D235" t="s">
        <v>706</v>
      </c>
      <c r="E235" t="s">
        <v>707</v>
      </c>
      <c r="O235">
        <v>73.957772597261993</v>
      </c>
      <c r="P235">
        <v>86.046455417548103</v>
      </c>
      <c r="Q235">
        <v>86.817581031909896</v>
      </c>
      <c r="R235">
        <v>87.597237394818407</v>
      </c>
      <c r="S235">
        <v>88.380625799795595</v>
      </c>
      <c r="T235">
        <v>89.163560642625697</v>
      </c>
      <c r="U235">
        <v>98.843632810015706</v>
      </c>
      <c r="V235">
        <v>90.746502014213405</v>
      </c>
      <c r="W235">
        <v>91.573808294263799</v>
      </c>
      <c r="X235">
        <v>98.922978401954396</v>
      </c>
      <c r="Y235">
        <v>99.465659738911498</v>
      </c>
      <c r="Z235">
        <v>98.988369684071998</v>
      </c>
      <c r="AA235">
        <v>98.824402808101397</v>
      </c>
      <c r="AB235">
        <v>99.0367347323226</v>
      </c>
      <c r="AC235">
        <v>99.231035672878505</v>
      </c>
      <c r="AD235">
        <v>99.508817343432796</v>
      </c>
      <c r="AE235">
        <v>99.856292857105004</v>
      </c>
      <c r="AF235">
        <v>99.9</v>
      </c>
      <c r="AG235">
        <v>99.730183415261706</v>
      </c>
      <c r="AH235">
        <v>99.9</v>
      </c>
    </row>
    <row r="236" spans="1:34" hidden="1">
      <c r="A236" t="s">
        <v>647</v>
      </c>
      <c r="B236" t="str">
        <f>IF(ISERROR(VLOOKUP(A236,'Country category'!$A$3:$A$50,1,FALSE)),"non-SSA","sub-Saharan Africa")</f>
        <v>non-SSA</v>
      </c>
      <c r="C236" t="s">
        <v>648</v>
      </c>
      <c r="D236" t="s">
        <v>706</v>
      </c>
      <c r="E236" t="s">
        <v>707</v>
      </c>
      <c r="N236">
        <v>95.932879930996606</v>
      </c>
      <c r="O236">
        <v>98.025194275439901</v>
      </c>
      <c r="P236">
        <v>98.221368777753398</v>
      </c>
      <c r="Q236">
        <v>98.768994596635906</v>
      </c>
      <c r="R236">
        <v>100</v>
      </c>
      <c r="S236">
        <v>98.402362478041397</v>
      </c>
      <c r="T236">
        <v>99.155708259310799</v>
      </c>
      <c r="U236">
        <v>98.422365337981404</v>
      </c>
      <c r="V236">
        <v>98.412393565768895</v>
      </c>
      <c r="W236">
        <v>98.402445385679599</v>
      </c>
      <c r="X236">
        <v>99.050522842073093</v>
      </c>
      <c r="Y236">
        <v>98.422814481983096</v>
      </c>
      <c r="Z236">
        <v>98.473284182367607</v>
      </c>
      <c r="AA236">
        <v>98.847035591913496</v>
      </c>
      <c r="AB236">
        <v>98.683499199240501</v>
      </c>
      <c r="AC236">
        <v>98.834682522502206</v>
      </c>
      <c r="AD236">
        <v>97.817480703191194</v>
      </c>
      <c r="AE236">
        <v>99.201518024445306</v>
      </c>
      <c r="AF236">
        <v>99.336952534115994</v>
      </c>
      <c r="AG236">
        <v>99.337238215789796</v>
      </c>
      <c r="AH236">
        <v>99.831127991224903</v>
      </c>
    </row>
    <row r="237" spans="1:34" hidden="1">
      <c r="A237" t="s">
        <v>649</v>
      </c>
      <c r="B237" t="str">
        <f>IF(ISERROR(VLOOKUP(A237,'Country category'!$A$3:$A$50,1,FALSE)),"non-SSA","sub-Saharan Africa")</f>
        <v>non-SSA</v>
      </c>
      <c r="C237" t="s">
        <v>650</v>
      </c>
      <c r="D237" t="s">
        <v>706</v>
      </c>
      <c r="E237" t="s">
        <v>707</v>
      </c>
      <c r="O237">
        <v>99.515112699737699</v>
      </c>
      <c r="P237">
        <v>99.716650796127297</v>
      </c>
      <c r="Q237">
        <v>99.773284575914403</v>
      </c>
      <c r="R237">
        <v>99.808142062481593</v>
      </c>
      <c r="S237">
        <v>99.812563201763496</v>
      </c>
      <c r="T237">
        <v>99.778186544277503</v>
      </c>
      <c r="U237">
        <v>99.816393901198197</v>
      </c>
      <c r="V237">
        <v>99.615959263110895</v>
      </c>
      <c r="W237">
        <v>99.517827167176705</v>
      </c>
      <c r="X237">
        <v>99.429120430944195</v>
      </c>
      <c r="Y237">
        <v>100</v>
      </c>
      <c r="Z237">
        <v>99.8033433028845</v>
      </c>
      <c r="AA237">
        <v>99.797279026080901</v>
      </c>
      <c r="AB237">
        <v>99.766864897674097</v>
      </c>
      <c r="AC237">
        <v>99.860800359440901</v>
      </c>
      <c r="AD237">
        <v>100</v>
      </c>
      <c r="AE237">
        <v>99.987844872218105</v>
      </c>
      <c r="AF237">
        <v>100</v>
      </c>
      <c r="AG237">
        <v>100</v>
      </c>
      <c r="AH237">
        <v>99.9</v>
      </c>
    </row>
    <row r="238" spans="1:34" hidden="1">
      <c r="A238" t="s">
        <v>651</v>
      </c>
      <c r="B238" t="str">
        <f>IF(ISERROR(VLOOKUP(A238,'Country category'!$A$3:$A$50,1,FALSE)),"non-SSA","sub-Saharan Africa")</f>
        <v>non-SSA</v>
      </c>
      <c r="C238" t="s">
        <v>652</v>
      </c>
      <c r="D238" t="s">
        <v>706</v>
      </c>
      <c r="E238" t="s">
        <v>707</v>
      </c>
      <c r="G238">
        <v>64.220646364892019</v>
      </c>
      <c r="H238">
        <v>65.238670225477122</v>
      </c>
      <c r="I238">
        <v>67.373490602528733</v>
      </c>
      <c r="J238">
        <v>63.524371440579493</v>
      </c>
      <c r="K238">
        <v>66.06565481741454</v>
      </c>
      <c r="L238">
        <v>66.920125802437468</v>
      </c>
      <c r="M238">
        <v>68.496415168521295</v>
      </c>
      <c r="N238">
        <v>69.911094910791093</v>
      </c>
      <c r="O238">
        <v>70.459498543066459</v>
      </c>
      <c r="P238">
        <v>73.694120321949484</v>
      </c>
      <c r="Q238">
        <v>74.217307156363717</v>
      </c>
      <c r="R238">
        <v>74.736166209470596</v>
      </c>
      <c r="S238">
        <v>75.649868478778359</v>
      </c>
      <c r="T238">
        <v>76.720865550524096</v>
      </c>
      <c r="U238">
        <v>78.886449168620132</v>
      </c>
      <c r="V238">
        <v>79.507459269611232</v>
      </c>
      <c r="W238">
        <v>81.613879178111063</v>
      </c>
      <c r="X238">
        <v>82.288703657616651</v>
      </c>
      <c r="Y238">
        <v>84.784590516001202</v>
      </c>
      <c r="Z238">
        <v>84.367689238551677</v>
      </c>
      <c r="AA238">
        <v>85.825916917002857</v>
      </c>
      <c r="AB238">
        <v>86.919994882259701</v>
      </c>
      <c r="AC238">
        <v>87.626943021968671</v>
      </c>
      <c r="AD238">
        <v>88.93994367233293</v>
      </c>
      <c r="AE238">
        <v>93.229937321466366</v>
      </c>
      <c r="AF238">
        <v>90.160486690803168</v>
      </c>
      <c r="AG238">
        <v>90.408933016065717</v>
      </c>
      <c r="AH238">
        <v>92.83128318985365</v>
      </c>
    </row>
    <row r="239" spans="1:34" hidden="1">
      <c r="A239" t="s">
        <v>653</v>
      </c>
      <c r="B239" t="str">
        <f>IF(ISERROR(VLOOKUP(A239,'Country category'!$A$3:$A$50,1,FALSE)),"non-SSA","sub-Saharan Africa")</f>
        <v>non-SSA</v>
      </c>
      <c r="C239" t="s">
        <v>654</v>
      </c>
      <c r="D239" t="s">
        <v>706</v>
      </c>
      <c r="E239" t="s">
        <v>707</v>
      </c>
      <c r="P239">
        <v>10.8440681288163</v>
      </c>
      <c r="Q239">
        <v>7.7615934450858299</v>
      </c>
      <c r="R239">
        <v>12.118789617045801</v>
      </c>
      <c r="S239">
        <v>15.134432045400199</v>
      </c>
      <c r="T239">
        <v>18.845791876617302</v>
      </c>
      <c r="U239">
        <v>22.553643584434599</v>
      </c>
      <c r="V239">
        <v>19.945817831386201</v>
      </c>
      <c r="W239">
        <v>29.9967346289801</v>
      </c>
      <c r="X239">
        <v>33.752660373368698</v>
      </c>
      <c r="Y239">
        <v>20.578264814296901</v>
      </c>
      <c r="Z239">
        <v>41.387331000141401</v>
      </c>
      <c r="AA239">
        <v>45.285804061443102</v>
      </c>
      <c r="AB239">
        <v>49.239614240848503</v>
      </c>
      <c r="AC239">
        <v>64.713691939443393</v>
      </c>
      <c r="AD239">
        <v>55.332912312211199</v>
      </c>
      <c r="AE239">
        <v>67.181200260483905</v>
      </c>
      <c r="AF239">
        <v>76.282814753595403</v>
      </c>
      <c r="AG239">
        <v>84.252248524708406</v>
      </c>
      <c r="AH239">
        <v>92.348161779930706</v>
      </c>
    </row>
    <row r="240" spans="1:34" hidden="1">
      <c r="A240" t="s">
        <v>655</v>
      </c>
      <c r="B240" t="str">
        <f>IF(ISERROR(VLOOKUP(A240,'Country category'!$A$3:$A$50,1,FALSE)),"non-SSA","sub-Saharan Africa")</f>
        <v>non-SSA</v>
      </c>
      <c r="C240" t="s">
        <v>656</v>
      </c>
      <c r="D240" t="s">
        <v>706</v>
      </c>
      <c r="E240" t="s">
        <v>707</v>
      </c>
      <c r="O240">
        <v>78.54520588535874</v>
      </c>
      <c r="P240">
        <v>80.034582376832802</v>
      </c>
      <c r="Q240">
        <v>80.112088258945619</v>
      </c>
      <c r="R240">
        <v>82.396402404564995</v>
      </c>
      <c r="S240">
        <v>82.004043254972842</v>
      </c>
      <c r="T240">
        <v>83.820555442819142</v>
      </c>
      <c r="U240">
        <v>89.094484517233553</v>
      </c>
      <c r="V240">
        <v>84.740986554442472</v>
      </c>
      <c r="W240">
        <v>86.849934861300127</v>
      </c>
      <c r="X240">
        <v>87.015886170589056</v>
      </c>
      <c r="Y240">
        <v>88.819005062771609</v>
      </c>
      <c r="Z240">
        <v>88.726030099238301</v>
      </c>
      <c r="AA240">
        <v>88.396780915774627</v>
      </c>
      <c r="AB240">
        <v>92.982926643709007</v>
      </c>
      <c r="AC240">
        <v>90.654264986658902</v>
      </c>
      <c r="AD240">
        <v>91.833192378230862</v>
      </c>
      <c r="AE240">
        <v>92.508494483268066</v>
      </c>
      <c r="AF240">
        <v>94.947169254317359</v>
      </c>
      <c r="AG240">
        <v>91.374514692344491</v>
      </c>
      <c r="AH240">
        <v>93.502096877339824</v>
      </c>
    </row>
    <row r="241" spans="1:34" hidden="1">
      <c r="A241" t="s">
        <v>657</v>
      </c>
      <c r="B241" t="str">
        <f>IF(ISERROR(VLOOKUP(A241,'Country category'!$A$3:$A$50,1,FALSE)),"non-SSA","sub-Saharan Africa")</f>
        <v>non-SSA</v>
      </c>
      <c r="C241" t="s">
        <v>658</v>
      </c>
      <c r="D241" t="s">
        <v>706</v>
      </c>
      <c r="E241" t="s">
        <v>707</v>
      </c>
      <c r="I241">
        <v>75.447018033592002</v>
      </c>
      <c r="J241">
        <v>77.698652921651501</v>
      </c>
      <c r="K241">
        <v>78.6292575166609</v>
      </c>
      <c r="L241">
        <v>79.561548366554604</v>
      </c>
      <c r="M241">
        <v>80.495119142253003</v>
      </c>
      <c r="N241">
        <v>81.4290171613995</v>
      </c>
      <c r="O241">
        <v>82.360284127217696</v>
      </c>
      <c r="P241">
        <v>83.285491437853494</v>
      </c>
      <c r="Q241">
        <v>84.200939742867106</v>
      </c>
      <c r="R241">
        <v>85.102797001803395</v>
      </c>
      <c r="S241">
        <v>85.987747818452505</v>
      </c>
      <c r="T241">
        <v>86.852267927258893</v>
      </c>
      <c r="U241">
        <v>90.667153060440796</v>
      </c>
      <c r="V241">
        <v>88.536304263125302</v>
      </c>
      <c r="W241">
        <v>89.373273638601802</v>
      </c>
      <c r="X241">
        <v>90.221232557966701</v>
      </c>
      <c r="Y241">
        <v>91.089579357218298</v>
      </c>
      <c r="Z241">
        <v>90.599225498083001</v>
      </c>
      <c r="AA241">
        <v>91.300242814100997</v>
      </c>
      <c r="AB241">
        <v>93.902103472848793</v>
      </c>
      <c r="AC241">
        <v>94.903334174241095</v>
      </c>
      <c r="AD241">
        <v>100</v>
      </c>
      <c r="AE241">
        <v>96.533047985782005</v>
      </c>
      <c r="AF241">
        <v>97.908232504097896</v>
      </c>
      <c r="AG241">
        <v>98.888688768789805</v>
      </c>
      <c r="AH241">
        <v>97.9191975009023</v>
      </c>
    </row>
    <row r="242" spans="1:34" hidden="1">
      <c r="A242" t="s">
        <v>659</v>
      </c>
      <c r="B242" t="str">
        <f>IF(ISERROR(VLOOKUP(A242,'Country category'!$A$3:$A$50,1,FALSE)),"non-SSA","sub-Saharan Africa")</f>
        <v>non-SSA</v>
      </c>
      <c r="C242" t="s">
        <v>660</v>
      </c>
      <c r="D242" t="s">
        <v>706</v>
      </c>
      <c r="E242" t="s">
        <v>707</v>
      </c>
      <c r="H242">
        <v>39.580338439381499</v>
      </c>
      <c r="I242">
        <v>33.173739697756901</v>
      </c>
      <c r="J242">
        <v>34.948935969938958</v>
      </c>
      <c r="K242">
        <v>36.264063503372988</v>
      </c>
      <c r="L242">
        <v>37.736309110119393</v>
      </c>
      <c r="M242">
        <v>42.012206722464732</v>
      </c>
      <c r="N242">
        <v>45.39324845259911</v>
      </c>
      <c r="O242">
        <v>45.422220780147889</v>
      </c>
      <c r="P242">
        <v>42.446858417554658</v>
      </c>
      <c r="Q242">
        <v>49.435368060884237</v>
      </c>
      <c r="R242">
        <v>51.302768134448328</v>
      </c>
      <c r="S242">
        <v>51.358900894711653</v>
      </c>
      <c r="T242">
        <v>53.566654886923793</v>
      </c>
      <c r="U242">
        <v>54.974882614780093</v>
      </c>
      <c r="V242">
        <v>56.791719995942579</v>
      </c>
      <c r="W242">
        <v>59.236921843665129</v>
      </c>
      <c r="X242">
        <v>62.331946151500667</v>
      </c>
      <c r="Y242">
        <v>63.963709093780068</v>
      </c>
      <c r="Z242">
        <v>55.216703277705371</v>
      </c>
      <c r="AA242">
        <v>68.936171821615602</v>
      </c>
      <c r="AB242">
        <v>69.300466210182705</v>
      </c>
      <c r="AC242">
        <v>72.814645205197991</v>
      </c>
      <c r="AD242">
        <v>78.431584775681031</v>
      </c>
      <c r="AE242">
        <v>80.844810171206916</v>
      </c>
      <c r="AF242">
        <v>84.87033589553792</v>
      </c>
      <c r="AG242">
        <v>88.711099409494977</v>
      </c>
      <c r="AH242">
        <v>91.596573062844797</v>
      </c>
    </row>
    <row r="243" spans="1:34" hidden="1">
      <c r="A243" t="s">
        <v>661</v>
      </c>
      <c r="B243" t="str">
        <f>IF(ISERROR(VLOOKUP(A243,'Country category'!$A$3:$A$50,1,FALSE)),"non-SSA","sub-Saharan Africa")</f>
        <v>non-SSA</v>
      </c>
      <c r="C243" t="s">
        <v>662</v>
      </c>
      <c r="D243" t="s">
        <v>706</v>
      </c>
      <c r="E243" t="s">
        <v>707</v>
      </c>
      <c r="O243">
        <v>11.83049023226145</v>
      </c>
      <c r="P243">
        <v>14.369233001181231</v>
      </c>
      <c r="Q243">
        <v>15.473275290561309</v>
      </c>
      <c r="R243">
        <v>16.9392827283862</v>
      </c>
      <c r="S243">
        <v>16.030586003532282</v>
      </c>
      <c r="T243">
        <v>13.604592100228761</v>
      </c>
      <c r="U243">
        <v>17.284642606533911</v>
      </c>
      <c r="V243">
        <v>15.94906863888442</v>
      </c>
      <c r="W243">
        <v>18.011277198186178</v>
      </c>
      <c r="X243">
        <v>18.535918316344329</v>
      </c>
      <c r="Y243">
        <v>17.95843252267791</v>
      </c>
      <c r="Z243">
        <v>18.178275123470119</v>
      </c>
      <c r="AA243">
        <v>20.218529505213329</v>
      </c>
      <c r="AB243">
        <v>20.996192942825459</v>
      </c>
      <c r="AC243">
        <v>19.848083466992691</v>
      </c>
      <c r="AD243">
        <v>18.756668608121139</v>
      </c>
      <c r="AE243">
        <v>25.15491364664264</v>
      </c>
      <c r="AF243">
        <v>24.005791867184669</v>
      </c>
      <c r="AG243">
        <v>27.26969361196851</v>
      </c>
      <c r="AH243">
        <v>28.063637261856961</v>
      </c>
    </row>
    <row r="244" spans="1:34" hidden="1">
      <c r="A244" t="s">
        <v>663</v>
      </c>
      <c r="B244" t="str">
        <f>IF(ISERROR(VLOOKUP(A244,'Country category'!$A$3:$A$50,1,FALSE)),"non-SSA","sub-Saharan Africa")</f>
        <v>non-SSA</v>
      </c>
      <c r="C244" t="s">
        <v>664</v>
      </c>
      <c r="D244" t="s">
        <v>706</v>
      </c>
      <c r="E244" t="s">
        <v>707</v>
      </c>
      <c r="O244">
        <v>80.247189481540104</v>
      </c>
      <c r="P244">
        <v>92.416985619249004</v>
      </c>
      <c r="Q244">
        <v>93.048791967606803</v>
      </c>
      <c r="R244">
        <v>93.675064561169904</v>
      </c>
      <c r="S244">
        <v>94.287082878983</v>
      </c>
      <c r="T244">
        <v>94.841051739192295</v>
      </c>
      <c r="U244">
        <v>100</v>
      </c>
      <c r="V244">
        <v>100</v>
      </c>
      <c r="W244">
        <v>100</v>
      </c>
      <c r="X244">
        <v>100</v>
      </c>
      <c r="Y244">
        <v>100</v>
      </c>
      <c r="Z244">
        <v>100</v>
      </c>
      <c r="AA244">
        <v>100</v>
      </c>
      <c r="AB244">
        <v>100</v>
      </c>
      <c r="AC244">
        <v>100</v>
      </c>
      <c r="AD244">
        <v>100</v>
      </c>
      <c r="AE244">
        <v>100</v>
      </c>
      <c r="AF244">
        <v>100</v>
      </c>
      <c r="AG244">
        <v>100</v>
      </c>
      <c r="AH244">
        <v>100</v>
      </c>
    </row>
    <row r="245" spans="1:34" hidden="1">
      <c r="A245" t="s">
        <v>665</v>
      </c>
      <c r="B245" t="str">
        <f>IF(ISERROR(VLOOKUP(A245,'Country category'!$A$3:$A$50,1,FALSE)),"non-SSA","sub-Saharan Africa")</f>
        <v>non-SSA</v>
      </c>
      <c r="C245" t="s">
        <v>666</v>
      </c>
      <c r="D245" t="s">
        <v>706</v>
      </c>
      <c r="E245" t="s">
        <v>707</v>
      </c>
      <c r="I245">
        <v>66.288779508633297</v>
      </c>
      <c r="J245">
        <v>70.821527662191997</v>
      </c>
      <c r="K245">
        <v>74.941299197834496</v>
      </c>
      <c r="L245">
        <v>78.911073569338996</v>
      </c>
      <c r="M245">
        <v>81.912624741044198</v>
      </c>
      <c r="N245">
        <v>84.463120630675604</v>
      </c>
      <c r="O245">
        <v>85.997948426783793</v>
      </c>
      <c r="P245">
        <v>92.849034793659001</v>
      </c>
      <c r="Q245">
        <v>94.264441682137999</v>
      </c>
      <c r="R245">
        <v>95.983942590467294</v>
      </c>
      <c r="S245">
        <v>97.719838145796203</v>
      </c>
      <c r="T245">
        <v>98.605650032432806</v>
      </c>
      <c r="U245">
        <v>98.864490800804504</v>
      </c>
      <c r="V245">
        <v>98.245152299456606</v>
      </c>
      <c r="W245">
        <v>98.741336228872598</v>
      </c>
      <c r="X245">
        <v>98.948077097471099</v>
      </c>
      <c r="Y245">
        <v>98.640373843556404</v>
      </c>
      <c r="Z245">
        <v>98.909350475191403</v>
      </c>
      <c r="AA245">
        <v>98.643396398796099</v>
      </c>
      <c r="AB245">
        <v>99.201742093929099</v>
      </c>
      <c r="AC245">
        <v>99.443949690441599</v>
      </c>
      <c r="AD245">
        <v>99.9</v>
      </c>
      <c r="AE245">
        <v>100</v>
      </c>
      <c r="AF245">
        <v>100</v>
      </c>
      <c r="AG245">
        <v>99.577990652566299</v>
      </c>
      <c r="AH245">
        <v>100</v>
      </c>
    </row>
    <row r="246" spans="1:34" hidden="1">
      <c r="A246" t="s">
        <v>667</v>
      </c>
      <c r="B246" t="str">
        <f>IF(ISERROR(VLOOKUP(A246,'Country category'!$A$3:$A$50,1,FALSE)),"non-SSA","sub-Saharan Africa")</f>
        <v>non-SSA</v>
      </c>
      <c r="C246" t="s">
        <v>668</v>
      </c>
      <c r="D246" t="s">
        <v>706</v>
      </c>
      <c r="E246" t="s">
        <v>707</v>
      </c>
      <c r="Y246">
        <v>100</v>
      </c>
      <c r="Z246">
        <v>100</v>
      </c>
      <c r="AA246">
        <v>100</v>
      </c>
      <c r="AB246">
        <v>100</v>
      </c>
      <c r="AC246">
        <v>100</v>
      </c>
      <c r="AD246">
        <v>100</v>
      </c>
      <c r="AE246">
        <v>100</v>
      </c>
      <c r="AF246">
        <v>100</v>
      </c>
      <c r="AG246">
        <v>100</v>
      </c>
      <c r="AH246">
        <v>100</v>
      </c>
    </row>
    <row r="247" spans="1:34" hidden="1">
      <c r="A247" t="s">
        <v>669</v>
      </c>
      <c r="B247" t="str">
        <f>IF(ISERROR(VLOOKUP(A247,'Country category'!$A$3:$A$50,1,FALSE)),"non-SSA","sub-Saharan Africa")</f>
        <v>non-SSA</v>
      </c>
      <c r="C247" t="s">
        <v>670</v>
      </c>
      <c r="D247" t="s">
        <v>706</v>
      </c>
      <c r="E247" t="s">
        <v>707</v>
      </c>
      <c r="Q247">
        <v>93.951068267926601</v>
      </c>
      <c r="R247">
        <v>94.040904731278403</v>
      </c>
      <c r="S247">
        <v>94.320844255995297</v>
      </c>
      <c r="T247">
        <v>94.559375042469796</v>
      </c>
      <c r="U247">
        <v>94.756602579303802</v>
      </c>
      <c r="V247">
        <v>94.662469586374698</v>
      </c>
      <c r="W247">
        <v>95.081680072352199</v>
      </c>
      <c r="X247">
        <v>95.241903350184003</v>
      </c>
      <c r="Y247">
        <v>95.424926068602502</v>
      </c>
      <c r="Z247">
        <v>95.652063482186705</v>
      </c>
      <c r="AA247">
        <v>96.165876635027502</v>
      </c>
      <c r="AB247">
        <v>96.293206960353302</v>
      </c>
      <c r="AC247">
        <v>96.702500897980798</v>
      </c>
      <c r="AD247">
        <v>97.444286249148007</v>
      </c>
      <c r="AE247">
        <v>98.333615321603602</v>
      </c>
      <c r="AF247">
        <v>99.381987750939103</v>
      </c>
      <c r="AG247">
        <v>99.731633789739305</v>
      </c>
      <c r="AH247">
        <v>100</v>
      </c>
    </row>
    <row r="248" spans="1:34">
      <c r="A248" t="s">
        <v>179</v>
      </c>
      <c r="B248" t="str">
        <f>IF(ISERROR(VLOOKUP(A248,'Country category'!$A$3:$A$50,1,FALSE)),"non-SSA","sub-Saharan Africa")</f>
        <v>sub-Saharan Africa</v>
      </c>
      <c r="C248" t="s">
        <v>671</v>
      </c>
      <c r="D248" t="s">
        <v>706</v>
      </c>
      <c r="E248" t="s">
        <v>707</v>
      </c>
      <c r="G248">
        <v>2.6482605282976599</v>
      </c>
      <c r="K248">
        <v>2.5087970935600401</v>
      </c>
      <c r="M248">
        <v>0.85317055087986104</v>
      </c>
      <c r="N248">
        <v>2.5732117855221399</v>
      </c>
      <c r="O248">
        <v>2.1734477226400601</v>
      </c>
      <c r="P248">
        <v>2.8113574722145298</v>
      </c>
      <c r="Q248">
        <v>3.4288431823079701</v>
      </c>
      <c r="R248">
        <v>3.2491389242219602</v>
      </c>
      <c r="S248">
        <v>2.6093048834916499</v>
      </c>
      <c r="T248">
        <v>4.8060640058692199</v>
      </c>
      <c r="U248">
        <v>5.17544311059007</v>
      </c>
      <c r="V248">
        <v>5.5098506097100097</v>
      </c>
      <c r="W248">
        <v>1.0417677843394899</v>
      </c>
      <c r="X248" s="8"/>
      <c r="Y248">
        <v>2.5197285117012802</v>
      </c>
      <c r="Z248">
        <v>2.5921433269588601</v>
      </c>
      <c r="AA248">
        <v>2.2909047434788299</v>
      </c>
      <c r="AB248">
        <v>1.7354478846917001</v>
      </c>
      <c r="AC248">
        <v>10.037420893870401</v>
      </c>
      <c r="AD248">
        <v>11.3870413017041</v>
      </c>
      <c r="AE248">
        <v>17.27067985467</v>
      </c>
      <c r="AF248">
        <v>15.9588789353593</v>
      </c>
      <c r="AG248">
        <v>17.965987524936899</v>
      </c>
      <c r="AH248">
        <v>19.001526339530301</v>
      </c>
    </row>
    <row r="249" spans="1:34">
      <c r="A249" t="s">
        <v>181</v>
      </c>
      <c r="B249" t="str">
        <f>IF(ISERROR(VLOOKUP(A249,'Country category'!$A$3:$A$50,1,FALSE)),"non-SSA","sub-Saharan Africa")</f>
        <v>sub-Saharan Africa</v>
      </c>
      <c r="C249" t="s">
        <v>672</v>
      </c>
      <c r="D249" t="s">
        <v>706</v>
      </c>
      <c r="E249" t="s">
        <v>707</v>
      </c>
      <c r="F249">
        <v>1.97801908193011</v>
      </c>
      <c r="J249">
        <v>1.8770303972631399</v>
      </c>
      <c r="N249">
        <v>0.52505502212725197</v>
      </c>
      <c r="O249">
        <v>1.4655272172726099</v>
      </c>
      <c r="P249">
        <v>2.2721506666722799</v>
      </c>
      <c r="Q249">
        <v>1.96622345178659</v>
      </c>
      <c r="R249">
        <v>4.20193919243557</v>
      </c>
      <c r="S249">
        <v>5.0743470888311499</v>
      </c>
      <c r="T249">
        <v>0.71001846121402901</v>
      </c>
      <c r="U249">
        <v>2.0785338552136099</v>
      </c>
      <c r="V249">
        <v>7.5581941525653598</v>
      </c>
      <c r="W249">
        <v>8.3601171964227206</v>
      </c>
      <c r="X249">
        <v>1.8551066195225701</v>
      </c>
      <c r="Y249">
        <v>3.4684489176006301</v>
      </c>
      <c r="Z249">
        <v>4.4649428494863503</v>
      </c>
      <c r="AA249">
        <v>11.659193753628699</v>
      </c>
      <c r="AB249">
        <v>2.8774393037533401</v>
      </c>
      <c r="AC249">
        <v>11.9075422025391</v>
      </c>
      <c r="AD249">
        <v>9.0465228682870205</v>
      </c>
      <c r="AE249">
        <v>17.6943752022237</v>
      </c>
      <c r="AF249">
        <v>23.5298165132271</v>
      </c>
      <c r="AG249">
        <v>34.154259774108901</v>
      </c>
      <c r="AH249">
        <v>31.798955325712502</v>
      </c>
    </row>
    <row r="250" spans="1:34" hidden="1">
      <c r="A250" t="s">
        <v>673</v>
      </c>
      <c r="B250" t="str">
        <f>IF(ISERROR(VLOOKUP(A250,'Country category'!$A$3:$A$50,1,FALSE)),"non-SSA","sub-Saharan Africa")</f>
        <v>non-SSA</v>
      </c>
      <c r="C250" t="s">
        <v>674</v>
      </c>
      <c r="D250" t="s">
        <v>706</v>
      </c>
      <c r="E250" t="s">
        <v>707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N250">
        <v>100</v>
      </c>
      <c r="O250">
        <v>100</v>
      </c>
      <c r="P250">
        <v>100</v>
      </c>
      <c r="Q250">
        <v>100</v>
      </c>
      <c r="R250">
        <v>100</v>
      </c>
      <c r="S250">
        <v>100</v>
      </c>
      <c r="T250">
        <v>100</v>
      </c>
      <c r="U250">
        <v>100</v>
      </c>
      <c r="V250">
        <v>100</v>
      </c>
      <c r="W250">
        <v>100</v>
      </c>
      <c r="X250">
        <v>100</v>
      </c>
      <c r="Y250">
        <v>100</v>
      </c>
      <c r="Z250">
        <v>100</v>
      </c>
      <c r="AA250">
        <v>100</v>
      </c>
      <c r="AB250">
        <v>100</v>
      </c>
      <c r="AC250">
        <v>100</v>
      </c>
      <c r="AD250">
        <v>100</v>
      </c>
      <c r="AE250">
        <v>100</v>
      </c>
      <c r="AF250">
        <v>100</v>
      </c>
      <c r="AG250">
        <v>100</v>
      </c>
      <c r="AH250">
        <v>100</v>
      </c>
    </row>
    <row r="251" spans="1:34" hidden="1">
      <c r="A251" t="s">
        <v>675</v>
      </c>
      <c r="B251" t="str">
        <f>IF(ISERROR(VLOOKUP(A251,'Country category'!$A$3:$A$50,1,FALSE)),"non-SSA","sub-Saharan Africa")</f>
        <v>non-SSA</v>
      </c>
      <c r="C251" t="s">
        <v>676</v>
      </c>
      <c r="D251" t="s">
        <v>706</v>
      </c>
      <c r="E251" t="s">
        <v>707</v>
      </c>
      <c r="O251">
        <v>91.887261172235711</v>
      </c>
      <c r="P251">
        <v>92.964195554200245</v>
      </c>
      <c r="Q251">
        <v>93.612519709107275</v>
      </c>
      <c r="R251">
        <v>93.978728403977399</v>
      </c>
      <c r="S251">
        <v>94.447179034141172</v>
      </c>
      <c r="T251">
        <v>94.849851766409699</v>
      </c>
      <c r="U251">
        <v>95.591447464537978</v>
      </c>
      <c r="V251">
        <v>95.59301796733952</v>
      </c>
      <c r="W251">
        <v>96.029392135152221</v>
      </c>
      <c r="X251">
        <v>96.671901806796896</v>
      </c>
      <c r="Y251">
        <v>97.730611178617977</v>
      </c>
      <c r="Z251">
        <v>97.82347309530094</v>
      </c>
      <c r="AA251">
        <v>98.375285080697296</v>
      </c>
      <c r="AB251">
        <v>98.501461859941401</v>
      </c>
      <c r="AC251">
        <v>98.594775977611292</v>
      </c>
      <c r="AD251">
        <v>98.696904991764853</v>
      </c>
      <c r="AE251">
        <v>98.695255878765906</v>
      </c>
      <c r="AF251">
        <v>98.859822783427461</v>
      </c>
      <c r="AG251">
        <v>98.781956774505687</v>
      </c>
      <c r="AH251">
        <v>99.070704296934395</v>
      </c>
    </row>
    <row r="252" spans="1:34" hidden="1">
      <c r="A252" t="s">
        <v>677</v>
      </c>
      <c r="B252" t="str">
        <f>IF(ISERROR(VLOOKUP(A252,'Country category'!$A$3:$A$50,1,FALSE)),"non-SSA","sub-Saharan Africa")</f>
        <v>non-SSA</v>
      </c>
      <c r="C252" t="s">
        <v>678</v>
      </c>
      <c r="D252" t="s">
        <v>706</v>
      </c>
      <c r="E252" t="s">
        <v>707</v>
      </c>
      <c r="G252">
        <v>77.200590267854096</v>
      </c>
      <c r="H252">
        <v>73.268669819280802</v>
      </c>
      <c r="I252">
        <v>73.547659159671696</v>
      </c>
      <c r="J252">
        <v>73.957154913830806</v>
      </c>
      <c r="K252">
        <v>62.0482294524734</v>
      </c>
      <c r="L252">
        <v>73.957690194379893</v>
      </c>
      <c r="M252">
        <v>74.724221124510393</v>
      </c>
      <c r="N252">
        <v>76.967934998196299</v>
      </c>
      <c r="O252">
        <v>76.933962225751401</v>
      </c>
      <c r="P252">
        <v>79.673225395589</v>
      </c>
      <c r="Q252">
        <v>81.1232438901813</v>
      </c>
      <c r="R252">
        <v>82.494125737898003</v>
      </c>
      <c r="S252">
        <v>83.666464000932393</v>
      </c>
      <c r="T252">
        <v>84.502870356126095</v>
      </c>
      <c r="U252">
        <v>86.567973673901406</v>
      </c>
      <c r="V252">
        <v>88.155916711291297</v>
      </c>
      <c r="W252">
        <v>88.001925617298596</v>
      </c>
      <c r="X252">
        <v>92.592739457675904</v>
      </c>
      <c r="Y252">
        <v>94.229427814696805</v>
      </c>
      <c r="Z252">
        <v>94.6044574091828</v>
      </c>
      <c r="AA252">
        <v>100</v>
      </c>
      <c r="AB252">
        <v>100</v>
      </c>
      <c r="AC252">
        <v>100</v>
      </c>
      <c r="AD252">
        <v>100</v>
      </c>
      <c r="AE252">
        <v>100</v>
      </c>
      <c r="AF252">
        <v>100</v>
      </c>
      <c r="AG252">
        <v>100</v>
      </c>
      <c r="AH252">
        <v>100</v>
      </c>
    </row>
    <row r="253" spans="1:34" hidden="1">
      <c r="A253" t="s">
        <v>679</v>
      </c>
      <c r="B253" t="str">
        <f>IF(ISERROR(VLOOKUP(A253,'Country category'!$A$3:$A$50,1,FALSE)),"non-SSA","sub-Saharan Africa")</f>
        <v>non-SSA</v>
      </c>
      <c r="C253" t="s">
        <v>680</v>
      </c>
      <c r="D253" t="s">
        <v>706</v>
      </c>
      <c r="E253" t="s">
        <v>707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  <c r="S253">
        <v>100</v>
      </c>
      <c r="T253">
        <v>100</v>
      </c>
      <c r="U253">
        <v>100</v>
      </c>
      <c r="V253">
        <v>100</v>
      </c>
      <c r="W253">
        <v>100</v>
      </c>
      <c r="X253">
        <v>100</v>
      </c>
      <c r="Y253">
        <v>100</v>
      </c>
      <c r="Z253">
        <v>100</v>
      </c>
      <c r="AA253">
        <v>100</v>
      </c>
      <c r="AB253">
        <v>100</v>
      </c>
      <c r="AC253">
        <v>100</v>
      </c>
      <c r="AD253">
        <v>100</v>
      </c>
      <c r="AE253">
        <v>100</v>
      </c>
      <c r="AF253">
        <v>100</v>
      </c>
      <c r="AG253">
        <v>100</v>
      </c>
      <c r="AH253">
        <v>100</v>
      </c>
    </row>
    <row r="254" spans="1:34" hidden="1">
      <c r="A254" t="s">
        <v>681</v>
      </c>
      <c r="B254" t="str">
        <f>IF(ISERROR(VLOOKUP(A254,'Country category'!$A$3:$A$50,1,FALSE)),"non-SSA","sub-Saharan Africa")</f>
        <v>non-SSA</v>
      </c>
      <c r="C254" t="s">
        <v>682</v>
      </c>
      <c r="D254" t="s">
        <v>706</v>
      </c>
      <c r="E254" t="s">
        <v>707</v>
      </c>
      <c r="K254">
        <v>99.283051333524497</v>
      </c>
      <c r="L254">
        <v>99.015855598666903</v>
      </c>
      <c r="M254">
        <v>99.101657729826002</v>
      </c>
      <c r="N254">
        <v>99.196488912068503</v>
      </c>
      <c r="O254">
        <v>99.294588694586594</v>
      </c>
      <c r="P254">
        <v>99.388278892551796</v>
      </c>
      <c r="Q254">
        <v>99.522013902199404</v>
      </c>
      <c r="R254">
        <v>99.528557720001402</v>
      </c>
      <c r="S254">
        <v>99.548108782497494</v>
      </c>
      <c r="T254">
        <v>99.539236530655899</v>
      </c>
      <c r="U254">
        <v>99.199951856322102</v>
      </c>
      <c r="V254">
        <v>99.488066247319594</v>
      </c>
      <c r="W254">
        <v>99.4838018359535</v>
      </c>
      <c r="X254">
        <v>99.502844700351702</v>
      </c>
      <c r="Y254">
        <v>99.554500840676994</v>
      </c>
      <c r="Z254">
        <v>99.654326739033806</v>
      </c>
      <c r="AA254">
        <v>99.814774825221406</v>
      </c>
      <c r="AB254">
        <v>99.931187685023204</v>
      </c>
      <c r="AC254">
        <v>99.9882027677087</v>
      </c>
      <c r="AD254">
        <v>100</v>
      </c>
      <c r="AE254">
        <v>100</v>
      </c>
      <c r="AF254">
        <v>100</v>
      </c>
      <c r="AG254">
        <v>100</v>
      </c>
      <c r="AH254">
        <v>100</v>
      </c>
    </row>
    <row r="255" spans="1:34" hidden="1">
      <c r="A255" t="s">
        <v>683</v>
      </c>
      <c r="B255" t="str">
        <f>IF(ISERROR(VLOOKUP(A255,'Country category'!$A$3:$A$50,1,FALSE)),"non-SSA","sub-Saharan Africa")</f>
        <v>non-SSA</v>
      </c>
      <c r="C255" t="s">
        <v>684</v>
      </c>
      <c r="D255" t="s">
        <v>706</v>
      </c>
      <c r="E255" t="s">
        <v>707</v>
      </c>
      <c r="F255">
        <v>56.883874575446399</v>
      </c>
      <c r="G255">
        <v>60.233395579952997</v>
      </c>
      <c r="H255">
        <v>61.9366819340052</v>
      </c>
      <c r="I255">
        <v>63.654776825602497</v>
      </c>
      <c r="J255">
        <v>65.388771343126706</v>
      </c>
      <c r="K255">
        <v>67.140909378503395</v>
      </c>
      <c r="L255">
        <v>68.913839292172796</v>
      </c>
      <c r="M255">
        <v>70.708713236242502</v>
      </c>
      <c r="N255">
        <v>72.526121027699205</v>
      </c>
      <c r="O255">
        <v>74.360848235425394</v>
      </c>
      <c r="P255">
        <v>78.846658496732005</v>
      </c>
      <c r="Q255">
        <v>78.053071311455497</v>
      </c>
      <c r="R255">
        <v>79.894339603369701</v>
      </c>
      <c r="S255">
        <v>81.721516753499301</v>
      </c>
      <c r="T255">
        <v>83.526279347549305</v>
      </c>
      <c r="U255">
        <v>85.311598131212094</v>
      </c>
      <c r="V255">
        <v>86.556215381356694</v>
      </c>
      <c r="W255">
        <v>88.884694409167906</v>
      </c>
      <c r="X255">
        <v>90.704621693009699</v>
      </c>
      <c r="Y255">
        <v>92.569377814386598</v>
      </c>
      <c r="Z255">
        <v>94.496707413345007</v>
      </c>
      <c r="AA255">
        <v>96.500845279893895</v>
      </c>
      <c r="AB255">
        <v>98.579298112409305</v>
      </c>
      <c r="AC255">
        <v>100</v>
      </c>
      <c r="AD255">
        <v>100</v>
      </c>
      <c r="AE255">
        <v>100</v>
      </c>
      <c r="AF255">
        <v>100</v>
      </c>
      <c r="AG255">
        <v>100</v>
      </c>
      <c r="AH255">
        <v>100</v>
      </c>
    </row>
    <row r="256" spans="1:34" hidden="1">
      <c r="A256" t="s">
        <v>685</v>
      </c>
      <c r="B256" t="str">
        <f>IF(ISERROR(VLOOKUP(A256,'Country category'!$A$3:$A$50,1,FALSE)),"non-SSA","sub-Saharan Africa")</f>
        <v>non-SSA</v>
      </c>
      <c r="C256" t="s">
        <v>686</v>
      </c>
      <c r="D256" t="s">
        <v>706</v>
      </c>
      <c r="E256" t="s">
        <v>707</v>
      </c>
      <c r="G256">
        <v>85.792005439994895</v>
      </c>
      <c r="H256">
        <v>90.595855756339105</v>
      </c>
      <c r="I256">
        <v>90.526774708129594</v>
      </c>
      <c r="J256">
        <v>94.694994328853397</v>
      </c>
      <c r="K256">
        <v>90.529746948292598</v>
      </c>
      <c r="L256">
        <v>92.209364056284997</v>
      </c>
      <c r="M256">
        <v>92.398689588819707</v>
      </c>
      <c r="N256">
        <v>94.789684492065305</v>
      </c>
      <c r="O256">
        <v>91.862060375136807</v>
      </c>
      <c r="P256">
        <v>99.176954636863201</v>
      </c>
      <c r="Q256">
        <v>99.8</v>
      </c>
      <c r="R256">
        <v>66.635370466370802</v>
      </c>
      <c r="S256">
        <v>94.797860881266502</v>
      </c>
      <c r="T256">
        <v>93.327609185971795</v>
      </c>
      <c r="U256">
        <v>96.148527480231195</v>
      </c>
      <c r="V256">
        <v>92.786118123123799</v>
      </c>
      <c r="W256">
        <v>92.379466158228396</v>
      </c>
      <c r="X256">
        <v>91.999198551407702</v>
      </c>
      <c r="Y256">
        <v>92.723288219622503</v>
      </c>
      <c r="Z256">
        <v>90.344238577340306</v>
      </c>
      <c r="AA256">
        <v>93.347258431332094</v>
      </c>
      <c r="AB256">
        <v>93.560371164147696</v>
      </c>
      <c r="AC256">
        <v>100</v>
      </c>
      <c r="AD256">
        <v>100</v>
      </c>
      <c r="AE256">
        <v>94.930291099695907</v>
      </c>
      <c r="AF256">
        <v>93.230092958237194</v>
      </c>
      <c r="AG256">
        <v>99.222373613514605</v>
      </c>
      <c r="AH256">
        <v>100</v>
      </c>
    </row>
    <row r="257" spans="1:34" hidden="1">
      <c r="A257" t="s">
        <v>687</v>
      </c>
      <c r="B257" t="str">
        <f>IF(ISERROR(VLOOKUP(A257,'Country category'!$A$3:$A$50,1,FALSE)),"non-SSA","sub-Saharan Africa")</f>
        <v>non-SSA</v>
      </c>
      <c r="C257" t="s">
        <v>688</v>
      </c>
      <c r="D257" t="s">
        <v>706</v>
      </c>
      <c r="E257" t="s">
        <v>707</v>
      </c>
      <c r="F257">
        <v>94.270990176848599</v>
      </c>
      <c r="G257">
        <v>94.486668031791197</v>
      </c>
      <c r="H257">
        <v>94.703462200867193</v>
      </c>
      <c r="I257">
        <v>94.922138453010206</v>
      </c>
      <c r="J257">
        <v>95.144044124296997</v>
      </c>
      <c r="K257">
        <v>95.370310113307994</v>
      </c>
      <c r="L257">
        <v>95.602105527461703</v>
      </c>
      <c r="M257">
        <v>95.840893069770004</v>
      </c>
      <c r="N257">
        <v>96.086797880790598</v>
      </c>
      <c r="O257">
        <v>96.334480170164895</v>
      </c>
      <c r="P257">
        <v>96.577233920211199</v>
      </c>
      <c r="Q257">
        <v>96.807827061587901</v>
      </c>
      <c r="R257">
        <v>97.018925023562005</v>
      </c>
      <c r="S257">
        <v>97.203064766615299</v>
      </c>
      <c r="T257">
        <v>97.352616112872894</v>
      </c>
      <c r="U257">
        <v>97.4703293909363</v>
      </c>
      <c r="V257">
        <v>97.569322855981497</v>
      </c>
      <c r="W257">
        <v>97.663598463735696</v>
      </c>
      <c r="X257">
        <v>97.767577987780697</v>
      </c>
      <c r="Y257">
        <v>98.8404381991148</v>
      </c>
      <c r="Z257">
        <v>98.730774983345398</v>
      </c>
      <c r="AA257">
        <v>98.876789032916705</v>
      </c>
      <c r="AB257">
        <v>98.929275698313504</v>
      </c>
      <c r="AC257">
        <v>99.265954206098598</v>
      </c>
      <c r="AD257">
        <v>100</v>
      </c>
      <c r="AE257">
        <v>100</v>
      </c>
      <c r="AF257">
        <v>100</v>
      </c>
      <c r="AG257">
        <v>100</v>
      </c>
      <c r="AH257">
        <v>100</v>
      </c>
    </row>
    <row r="258" spans="1:34" hidden="1">
      <c r="A258" t="s">
        <v>689</v>
      </c>
      <c r="B258" t="str">
        <f>IF(ISERROR(VLOOKUP(A258,'Country category'!$A$3:$A$50,1,FALSE)),"non-SSA","sub-Saharan Africa")</f>
        <v>non-SSA</v>
      </c>
      <c r="C258" t="s">
        <v>690</v>
      </c>
      <c r="D258" t="s">
        <v>706</v>
      </c>
      <c r="E258" t="s">
        <v>707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100</v>
      </c>
      <c r="N258">
        <v>100</v>
      </c>
      <c r="O258">
        <v>100</v>
      </c>
      <c r="P258">
        <v>100</v>
      </c>
      <c r="Q258">
        <v>100</v>
      </c>
      <c r="R258">
        <v>100</v>
      </c>
      <c r="S258">
        <v>100</v>
      </c>
      <c r="T258">
        <v>100</v>
      </c>
      <c r="U258">
        <v>100</v>
      </c>
      <c r="V258">
        <v>100</v>
      </c>
      <c r="W258">
        <v>100</v>
      </c>
      <c r="X258">
        <v>100</v>
      </c>
      <c r="Y258">
        <v>100</v>
      </c>
      <c r="Z258">
        <v>100</v>
      </c>
      <c r="AA258">
        <v>100</v>
      </c>
      <c r="AB258">
        <v>100</v>
      </c>
      <c r="AC258">
        <v>100</v>
      </c>
      <c r="AD258">
        <v>100</v>
      </c>
      <c r="AE258">
        <v>100</v>
      </c>
      <c r="AF258">
        <v>100</v>
      </c>
      <c r="AG258">
        <v>100</v>
      </c>
      <c r="AH258">
        <v>100</v>
      </c>
    </row>
    <row r="259" spans="1:34" hidden="1">
      <c r="A259" t="s">
        <v>691</v>
      </c>
      <c r="B259" t="str">
        <f>IF(ISERROR(VLOOKUP(A259,'Country category'!$A$3:$A$50,1,FALSE)),"non-SSA","sub-Saharan Africa")</f>
        <v>non-SSA</v>
      </c>
      <c r="C259" t="s">
        <v>692</v>
      </c>
      <c r="D259" t="s">
        <v>706</v>
      </c>
      <c r="E259" t="s">
        <v>707</v>
      </c>
      <c r="L259">
        <v>72.378152609011593</v>
      </c>
      <c r="M259">
        <v>82.270312377058204</v>
      </c>
      <c r="N259">
        <v>83.233824244312899</v>
      </c>
      <c r="O259">
        <v>84.183445890629997</v>
      </c>
      <c r="P259">
        <v>85.138928038494598</v>
      </c>
      <c r="Q259">
        <v>85.572454895402899</v>
      </c>
      <c r="R259">
        <v>87.051723763312495</v>
      </c>
      <c r="S259">
        <v>88.001678130502597</v>
      </c>
      <c r="T259">
        <v>94.786952535381999</v>
      </c>
      <c r="U259">
        <v>94.801131541771994</v>
      </c>
      <c r="V259">
        <v>90.812040851522994</v>
      </c>
      <c r="W259">
        <v>91.761692284856196</v>
      </c>
      <c r="X259">
        <v>94.6169423991321</v>
      </c>
      <c r="Y259">
        <v>96.359025072499406</v>
      </c>
      <c r="Z259">
        <v>98.549042371724695</v>
      </c>
      <c r="AA259">
        <v>97.001383175749694</v>
      </c>
      <c r="AB259">
        <v>97.850297560005004</v>
      </c>
      <c r="AC259">
        <v>98.853427527146494</v>
      </c>
      <c r="AD259">
        <v>99.702989470647694</v>
      </c>
      <c r="AE259">
        <v>98.778439449481496</v>
      </c>
      <c r="AF259">
        <v>100</v>
      </c>
      <c r="AG259">
        <v>100</v>
      </c>
      <c r="AH259">
        <v>99.053209622266095</v>
      </c>
    </row>
    <row r="260" spans="1:34" hidden="1">
      <c r="A260" t="s">
        <v>693</v>
      </c>
      <c r="B260" t="str">
        <f>IF(ISERROR(VLOOKUP(A260,'Country category'!$A$3:$A$50,1,FALSE)),"non-SSA","sub-Saharan Africa")</f>
        <v>non-SSA</v>
      </c>
      <c r="C260" t="s">
        <v>694</v>
      </c>
      <c r="D260" t="s">
        <v>706</v>
      </c>
      <c r="E260" t="s">
        <v>707</v>
      </c>
      <c r="I260">
        <v>4.2485107295414499</v>
      </c>
      <c r="L260">
        <v>1.16437370874822</v>
      </c>
      <c r="M260">
        <v>3.0210155600567301</v>
      </c>
      <c r="N260">
        <v>3.3305962753882201</v>
      </c>
      <c r="O260">
        <v>6.7693698975973504</v>
      </c>
      <c r="P260">
        <v>8.6669326539545892</v>
      </c>
      <c r="Q260">
        <v>10.561150913372799</v>
      </c>
      <c r="R260">
        <v>12.446841546705301</v>
      </c>
      <c r="S260">
        <v>14.3229336808553</v>
      </c>
      <c r="T260">
        <v>16.184904886385301</v>
      </c>
      <c r="U260">
        <v>9.2369596590044107</v>
      </c>
      <c r="V260">
        <v>17.801460140201101</v>
      </c>
      <c r="W260">
        <v>21.738124503549098</v>
      </c>
      <c r="X260">
        <v>17.556417777989601</v>
      </c>
      <c r="Y260">
        <v>31.729407775641899</v>
      </c>
      <c r="Z260">
        <v>27.699252133805601</v>
      </c>
      <c r="AA260">
        <v>29.830828949496599</v>
      </c>
      <c r="AB260">
        <v>13.7643093894039</v>
      </c>
      <c r="AC260">
        <v>36.216328231486699</v>
      </c>
      <c r="AD260">
        <v>39.993888798056197</v>
      </c>
      <c r="AE260">
        <v>46.589637300731198</v>
      </c>
      <c r="AF260">
        <v>52.885177622766797</v>
      </c>
      <c r="AG260">
        <v>51.013183832216498</v>
      </c>
      <c r="AH260">
        <v>54.426442539646601</v>
      </c>
    </row>
    <row r="261" spans="1:34" hidden="1">
      <c r="A261" t="s">
        <v>695</v>
      </c>
      <c r="B261" t="str">
        <f>IF(ISERROR(VLOOKUP(A261,'Country category'!$A$3:$A$50,1,FALSE)),"non-SSA","sub-Saharan Africa")</f>
        <v>non-SSA</v>
      </c>
      <c r="C261" t="s">
        <v>696</v>
      </c>
      <c r="D261" t="s">
        <v>706</v>
      </c>
      <c r="E261" t="s">
        <v>707</v>
      </c>
      <c r="O261">
        <v>66.476328004242973</v>
      </c>
      <c r="P261">
        <v>65.160376921243369</v>
      </c>
      <c r="Q261">
        <v>67.239702320856949</v>
      </c>
      <c r="R261">
        <v>67.296554166490566</v>
      </c>
      <c r="S261">
        <v>67.498402995759932</v>
      </c>
      <c r="T261">
        <v>67.533968269710755</v>
      </c>
      <c r="U261">
        <v>68.929267215656196</v>
      </c>
      <c r="V261">
        <v>69.335738192634153</v>
      </c>
      <c r="W261">
        <v>69.888305070606847</v>
      </c>
      <c r="X261">
        <v>71.745434093732115</v>
      </c>
      <c r="Y261">
        <v>72.110482033862723</v>
      </c>
      <c r="Z261">
        <v>68.96763096164365</v>
      </c>
      <c r="AA261">
        <v>74.097721916349201</v>
      </c>
      <c r="AB261">
        <v>74.146314390052396</v>
      </c>
      <c r="AC261">
        <v>74.883031256602223</v>
      </c>
      <c r="AD261">
        <v>76.054170840444414</v>
      </c>
      <c r="AE261">
        <v>78.131558428096909</v>
      </c>
      <c r="AF261">
        <v>79.70815824318106</v>
      </c>
      <c r="AG261">
        <v>80.96218100956014</v>
      </c>
      <c r="AH261">
        <v>82.554039654085656</v>
      </c>
    </row>
    <row r="262" spans="1:34" hidden="1">
      <c r="A262" t="s">
        <v>697</v>
      </c>
      <c r="B262" t="str">
        <f>IF(ISERROR(VLOOKUP(A262,'Country category'!$A$3:$A$50,1,FALSE)),"non-SSA","sub-Saharan Africa")</f>
        <v>non-SSA</v>
      </c>
      <c r="C262" t="s">
        <v>698</v>
      </c>
      <c r="D262" t="s">
        <v>706</v>
      </c>
      <c r="E262" t="s">
        <v>707</v>
      </c>
      <c r="F262">
        <v>73.881904418338394</v>
      </c>
      <c r="G262">
        <v>77.430973090742</v>
      </c>
      <c r="H262">
        <v>78.365850463931693</v>
      </c>
      <c r="I262">
        <v>75.219702112781107</v>
      </c>
      <c r="J262">
        <v>80.240742653853104</v>
      </c>
      <c r="K262">
        <v>81.180871208869505</v>
      </c>
      <c r="L262">
        <v>82.123140903588194</v>
      </c>
      <c r="M262">
        <v>83.066933197340006</v>
      </c>
      <c r="N262">
        <v>84.012469585026295</v>
      </c>
      <c r="O262">
        <v>84.956516157857905</v>
      </c>
      <c r="P262">
        <v>85.8958650075501</v>
      </c>
      <c r="Q262">
        <v>86.858778662883196</v>
      </c>
      <c r="R262">
        <v>87.8203409659301</v>
      </c>
      <c r="S262">
        <v>88.758984501621697</v>
      </c>
      <c r="T262">
        <v>89.672090834764703</v>
      </c>
      <c r="U262">
        <v>95.787441695962301</v>
      </c>
      <c r="V262">
        <v>91.440276393999696</v>
      </c>
      <c r="W262">
        <v>98.074175763817394</v>
      </c>
      <c r="X262">
        <v>97.441528713517499</v>
      </c>
      <c r="Y262">
        <v>95.735962388878306</v>
      </c>
      <c r="Z262">
        <v>96.169580170320103</v>
      </c>
      <c r="AA262">
        <v>96.247460083091795</v>
      </c>
      <c r="AB262">
        <v>96.923508697479804</v>
      </c>
      <c r="AC262">
        <v>97.544740144003399</v>
      </c>
      <c r="AD262">
        <v>98.9273956626444</v>
      </c>
      <c r="AE262">
        <v>99.907050659993004</v>
      </c>
      <c r="AF262">
        <v>96.091669387360497</v>
      </c>
      <c r="AG262">
        <v>99.994175988563995</v>
      </c>
      <c r="AH262">
        <v>99.023722517011507</v>
      </c>
    </row>
    <row r="263" spans="1:34" hidden="1">
      <c r="A263" t="s">
        <v>699</v>
      </c>
      <c r="B263" t="str">
        <f>IF(ISERROR(VLOOKUP(A263,'Country category'!$A$3:$A$50,1,FALSE)),"non-SSA","sub-Saharan Africa")</f>
        <v>non-SSA</v>
      </c>
      <c r="C263" t="s">
        <v>700</v>
      </c>
      <c r="D263" t="s">
        <v>706</v>
      </c>
      <c r="E263" t="s">
        <v>707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  <c r="P263">
        <v>100</v>
      </c>
      <c r="Q263">
        <v>100</v>
      </c>
      <c r="R263">
        <v>100</v>
      </c>
      <c r="S263">
        <v>100</v>
      </c>
      <c r="T263">
        <v>100</v>
      </c>
      <c r="U263">
        <v>100</v>
      </c>
      <c r="V263">
        <v>100</v>
      </c>
      <c r="W263">
        <v>100</v>
      </c>
      <c r="X263">
        <v>100</v>
      </c>
      <c r="Y263">
        <v>100</v>
      </c>
      <c r="Z263">
        <v>100</v>
      </c>
      <c r="AA263">
        <v>100</v>
      </c>
      <c r="AB263">
        <v>100</v>
      </c>
      <c r="AC263">
        <v>100</v>
      </c>
      <c r="AD263">
        <v>100</v>
      </c>
      <c r="AE263">
        <v>100</v>
      </c>
      <c r="AF263">
        <v>100</v>
      </c>
      <c r="AG263">
        <v>100</v>
      </c>
      <c r="AH263">
        <v>100</v>
      </c>
    </row>
    <row r="264" spans="1:34" hidden="1">
      <c r="A264" t="s">
        <v>701</v>
      </c>
      <c r="B264" t="str">
        <f>IF(ISERROR(VLOOKUP(A264,'Country category'!$A$3:$A$50,1,FALSE)),"non-SSA","sub-Saharan Africa")</f>
        <v>non-SSA</v>
      </c>
      <c r="C264" t="s">
        <v>702</v>
      </c>
      <c r="D264" t="s">
        <v>706</v>
      </c>
      <c r="E264" t="s">
        <v>707</v>
      </c>
      <c r="G264">
        <v>30.7704468883827</v>
      </c>
      <c r="H264">
        <v>25.895190486091501</v>
      </c>
      <c r="I264">
        <v>26.93787919263</v>
      </c>
      <c r="J264">
        <v>28.0406666148087</v>
      </c>
      <c r="K264">
        <v>29.1963538905913</v>
      </c>
      <c r="L264">
        <v>27.0815793448585</v>
      </c>
      <c r="M264">
        <v>31.5388622478998</v>
      </c>
      <c r="N264">
        <v>32.725359327383799</v>
      </c>
      <c r="O264">
        <v>33.919769653040902</v>
      </c>
      <c r="P264">
        <v>35.120325018402703</v>
      </c>
      <c r="Q264">
        <v>36.321072090294798</v>
      </c>
      <c r="R264">
        <v>37.519646292119297</v>
      </c>
      <c r="S264">
        <v>32.938972861779597</v>
      </c>
      <c r="T264">
        <v>40.303225239728498</v>
      </c>
      <c r="U264">
        <v>39.420301527311899</v>
      </c>
      <c r="V264">
        <v>42.237553463261797</v>
      </c>
      <c r="W264">
        <v>43.422979558093303</v>
      </c>
      <c r="X264">
        <v>44.632003585059302</v>
      </c>
      <c r="Y264">
        <v>42.358516508431997</v>
      </c>
      <c r="Z264">
        <v>43.715796985980496</v>
      </c>
      <c r="AA264">
        <v>29.440385062061502</v>
      </c>
      <c r="AB264">
        <v>64.033330961214901</v>
      </c>
      <c r="AC264">
        <v>50.624943246797997</v>
      </c>
      <c r="AD264">
        <v>53.699736885167198</v>
      </c>
      <c r="AE264">
        <v>55.761942757599499</v>
      </c>
      <c r="AF264">
        <v>71.428968895390994</v>
      </c>
      <c r="AG264">
        <v>48.6983488439814</v>
      </c>
      <c r="AH264">
        <v>60.632893937572398</v>
      </c>
    </row>
    <row r="265" spans="1:34">
      <c r="A265" t="s">
        <v>176</v>
      </c>
      <c r="B265" t="str">
        <f>IF(ISERROR(VLOOKUP(A265,'Country category'!$A$3:$A$50,1,FALSE)),"non-SSA","sub-Saharan Africa")</f>
        <v>sub-Saharan Africa</v>
      </c>
      <c r="C265" t="s">
        <v>703</v>
      </c>
      <c r="D265" t="s">
        <v>706</v>
      </c>
      <c r="E265" t="s">
        <v>707</v>
      </c>
      <c r="K265">
        <v>23.791610246675202</v>
      </c>
      <c r="L265">
        <v>49.654414169274901</v>
      </c>
      <c r="M265">
        <v>40.406040266852699</v>
      </c>
      <c r="N265">
        <v>52.878974842411402</v>
      </c>
      <c r="O265">
        <v>54.557180996592201</v>
      </c>
      <c r="P265">
        <v>49.3336300390094</v>
      </c>
      <c r="Q265">
        <v>64.242087912139894</v>
      </c>
      <c r="R265">
        <v>66.282057972674806</v>
      </c>
      <c r="S265">
        <v>73.724167808527994</v>
      </c>
      <c r="T265">
        <v>73.181458587875696</v>
      </c>
      <c r="U265">
        <v>72.591303119597896</v>
      </c>
      <c r="V265">
        <v>75.512226032855395</v>
      </c>
      <c r="W265">
        <v>74.888069696034904</v>
      </c>
      <c r="X265">
        <v>76.319843650112901</v>
      </c>
      <c r="Y265">
        <v>76.724309014706506</v>
      </c>
      <c r="Z265">
        <v>78.214228316206899</v>
      </c>
      <c r="AA265">
        <v>82.476107001430805</v>
      </c>
      <c r="AB265">
        <v>81.893643620787898</v>
      </c>
      <c r="AC265">
        <v>83.814689554079905</v>
      </c>
      <c r="AD265">
        <v>81.522914490091495</v>
      </c>
      <c r="AE265">
        <v>78.000993838593701</v>
      </c>
      <c r="AF265">
        <v>78.175388721966101</v>
      </c>
      <c r="AG265">
        <v>78.658955126731996</v>
      </c>
      <c r="AH265">
        <v>79.227213282269403</v>
      </c>
    </row>
    <row r="266" spans="1:34">
      <c r="A266" t="s">
        <v>182</v>
      </c>
      <c r="B266" t="str">
        <f>IF(ISERROR(VLOOKUP(A266,'Country category'!$A$3:$A$50,1,FALSE)),"non-SSA","sub-Saharan Africa")</f>
        <v>sub-Saharan Africa</v>
      </c>
      <c r="C266" t="s">
        <v>704</v>
      </c>
      <c r="D266" t="s">
        <v>706</v>
      </c>
      <c r="E266" t="s">
        <v>707</v>
      </c>
      <c r="G266">
        <v>6.6722687555507196</v>
      </c>
      <c r="I266">
        <v>0.57232459924871903</v>
      </c>
      <c r="J266">
        <v>1.2915559890071799</v>
      </c>
      <c r="K266">
        <v>1.80335801462763</v>
      </c>
      <c r="L266">
        <v>2.7565479930716501</v>
      </c>
      <c r="M266">
        <v>2.8876828223281898</v>
      </c>
      <c r="N266">
        <v>4.2571555861529697</v>
      </c>
      <c r="O266">
        <v>2.07416994024579</v>
      </c>
      <c r="P266">
        <v>5.3552573423730099</v>
      </c>
      <c r="Q266">
        <v>2.17090193528119</v>
      </c>
      <c r="R266">
        <v>1.94151145845166</v>
      </c>
      <c r="S266">
        <v>4.6552140256032404</v>
      </c>
      <c r="T266">
        <v>5.6954099934020501</v>
      </c>
      <c r="U266">
        <v>5.6687492354128803</v>
      </c>
      <c r="V266">
        <v>0.63246380192802498</v>
      </c>
      <c r="W266">
        <v>5.5192765163697599</v>
      </c>
      <c r="X266">
        <v>5.4214931147971299</v>
      </c>
      <c r="Y266">
        <v>3.9594525695131799</v>
      </c>
      <c r="Z266">
        <v>5.2373846399567201</v>
      </c>
      <c r="AA266">
        <v>5.1713325834837498</v>
      </c>
      <c r="AB266">
        <v>5.1198255933957597</v>
      </c>
      <c r="AC266">
        <v>4.1797215960470702</v>
      </c>
      <c r="AD266">
        <v>4.6975715888382199</v>
      </c>
      <c r="AE266">
        <v>9.3705967074826901</v>
      </c>
      <c r="AF266">
        <v>13.997698927033699</v>
      </c>
      <c r="AG266">
        <v>11.332025832854701</v>
      </c>
      <c r="AH266">
        <v>13.939442504831799</v>
      </c>
    </row>
    <row r="267" spans="1:34">
      <c r="A267" t="s">
        <v>183</v>
      </c>
      <c r="B267" t="str">
        <f>IF(ISERROR(VLOOKUP(A267,'Country category'!$A$3:$A$50,1,FALSE)),"non-SSA","sub-Saharan Africa")</f>
        <v>sub-Saharan Africa</v>
      </c>
      <c r="C267" t="s">
        <v>705</v>
      </c>
      <c r="D267" t="s">
        <v>706</v>
      </c>
      <c r="E267" t="s">
        <v>707</v>
      </c>
      <c r="G267">
        <v>3.0640699844597998</v>
      </c>
      <c r="H267">
        <v>6.8113777252248102</v>
      </c>
      <c r="I267">
        <v>4.2331074967311704</v>
      </c>
      <c r="J267">
        <v>7.0212670573180498</v>
      </c>
      <c r="K267">
        <v>7.1256361940634498</v>
      </c>
      <c r="L267">
        <v>7.2313578469734301</v>
      </c>
      <c r="M267">
        <v>7.3381385884381203</v>
      </c>
      <c r="N267">
        <v>13.8849303894306</v>
      </c>
      <c r="O267">
        <v>7.5508572929158104</v>
      </c>
      <c r="P267">
        <v>7.6501276550050799</v>
      </c>
      <c r="Q267">
        <v>7.1717071594522102</v>
      </c>
      <c r="R267">
        <v>8.4220815557527793</v>
      </c>
      <c r="S267">
        <v>9.1745228239036205</v>
      </c>
      <c r="T267">
        <v>9.8936699923669202</v>
      </c>
      <c r="U267">
        <v>9.3707587971989295</v>
      </c>
      <c r="V267">
        <v>11.2569620317354</v>
      </c>
      <c r="W267">
        <v>11.924696458443201</v>
      </c>
      <c r="X267">
        <v>19.574893112549599</v>
      </c>
      <c r="Y267">
        <v>18.203548582170001</v>
      </c>
      <c r="Z267">
        <v>14.0800511921723</v>
      </c>
      <c r="AA267">
        <v>23.813617246234799</v>
      </c>
      <c r="AB267">
        <v>15.5594355833177</v>
      </c>
      <c r="AC267">
        <v>7.6918081698356398</v>
      </c>
      <c r="AD267">
        <v>10.949312984241899</v>
      </c>
      <c r="AE267">
        <v>17.891252976265498</v>
      </c>
      <c r="AF267">
        <v>18.637381816193599</v>
      </c>
      <c r="AG267">
        <v>19.3583485197003</v>
      </c>
      <c r="AH267">
        <v>20.051849024487002</v>
      </c>
    </row>
  </sheetData>
  <autoFilter ref="A1:AI267" xr:uid="{00000000-0009-0000-0000-000004000000}">
    <filterColumn colId="1">
      <filters>
        <filter val="sub-Saharan Africa"/>
      </filters>
    </filterColumn>
  </autoFilter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 filterMode="1">
    <tabColor theme="8" tint="-0.499984740745262"/>
  </sheetPr>
  <dimension ref="A1:AJ267"/>
  <sheetViews>
    <sheetView workbookViewId="0">
      <selection activeCell="B6" sqref="B1:E1048576"/>
    </sheetView>
  </sheetViews>
  <sheetFormatPr baseColWidth="10" defaultColWidth="8.83203125" defaultRowHeight="18"/>
  <cols>
    <col min="1" max="1" width="49.1640625" style="19" bestFit="1" customWidth="1"/>
    <col min="2" max="2" width="17.6640625" style="19" hidden="1" customWidth="1"/>
    <col min="3" max="16" width="13" style="19" hidden="1" customWidth="1"/>
  </cols>
  <sheetData>
    <row r="1" spans="1:36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</row>
    <row r="2" spans="1:36" hidden="1">
      <c r="A2" t="s">
        <v>221</v>
      </c>
      <c r="B2" t="str">
        <f>IF(ISERROR(VLOOKUP(A2,'Country category'!$A$3:$A$50,1,FALSE)),"non-SSA","sub-Saharan Africa")</f>
        <v>non-SSA</v>
      </c>
      <c r="C2" t="s">
        <v>222</v>
      </c>
      <c r="D2" t="s">
        <v>708</v>
      </c>
      <c r="E2" t="s">
        <v>709</v>
      </c>
      <c r="F2">
        <v>100</v>
      </c>
      <c r="G2">
        <v>99.924133300781307</v>
      </c>
      <c r="H2">
        <v>99.966064453125</v>
      </c>
      <c r="I2">
        <v>99.9903564453125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</row>
    <row r="3" spans="1:36" hidden="1">
      <c r="A3" t="s">
        <v>224</v>
      </c>
      <c r="B3" t="str">
        <f>IF(ISERROR(VLOOKUP(A3,'Country category'!$A$3:$A$50,1,FALSE)),"non-SSA","sub-Saharan Africa")</f>
        <v>non-SSA</v>
      </c>
      <c r="C3" t="s">
        <v>225</v>
      </c>
      <c r="D3" t="s">
        <v>708</v>
      </c>
      <c r="E3" t="s">
        <v>709</v>
      </c>
      <c r="P3">
        <v>56.083451642282633</v>
      </c>
      <c r="Q3">
        <v>54.770122647026561</v>
      </c>
      <c r="R3">
        <v>56.102330040405562</v>
      </c>
      <c r="S3">
        <v>57.094310123070308</v>
      </c>
      <c r="T3">
        <v>57.836866299283031</v>
      </c>
      <c r="U3">
        <v>58.953365297129857</v>
      </c>
      <c r="V3">
        <v>59.546974589013622</v>
      </c>
      <c r="W3">
        <v>59.598959393223517</v>
      </c>
      <c r="X3">
        <v>60.983400439501857</v>
      </c>
      <c r="Y3">
        <v>61.227255057537377</v>
      </c>
      <c r="Z3">
        <v>62.520824274515938</v>
      </c>
      <c r="AA3">
        <v>65.47061541330001</v>
      </c>
      <c r="AB3">
        <v>66.30359920253801</v>
      </c>
      <c r="AC3">
        <v>66.496010154310611</v>
      </c>
      <c r="AD3">
        <v>65.828988170066708</v>
      </c>
      <c r="AE3">
        <v>66.926691568637779</v>
      </c>
      <c r="AF3">
        <v>68.722184431343763</v>
      </c>
      <c r="AG3">
        <v>71.085417992497923</v>
      </c>
      <c r="AH3">
        <v>71.994932869100509</v>
      </c>
      <c r="AI3">
        <v>73.589886243596922</v>
      </c>
    </row>
    <row r="4" spans="1:36" hidden="1">
      <c r="A4" t="s">
        <v>226</v>
      </c>
      <c r="B4" t="str">
        <f>IF(ISERROR(VLOOKUP(A4,'Country category'!$A$3:$A$50,1,FALSE)),"non-SSA","sub-Saharan Africa")</f>
        <v>non-SSA</v>
      </c>
      <c r="C4" t="s">
        <v>227</v>
      </c>
      <c r="D4" t="s">
        <v>708</v>
      </c>
      <c r="E4" t="s">
        <v>709</v>
      </c>
      <c r="U4">
        <v>74</v>
      </c>
      <c r="V4">
        <v>79.929092407226605</v>
      </c>
      <c r="W4">
        <v>81.7489013671875</v>
      </c>
      <c r="X4">
        <v>89.9</v>
      </c>
      <c r="Y4">
        <v>85.420104980468807</v>
      </c>
      <c r="Z4">
        <v>82.8</v>
      </c>
      <c r="AA4">
        <v>86.567779151215504</v>
      </c>
      <c r="AB4">
        <v>95</v>
      </c>
      <c r="AC4">
        <v>92.773353576660199</v>
      </c>
      <c r="AD4">
        <v>98.7</v>
      </c>
      <c r="AE4">
        <v>92.5</v>
      </c>
      <c r="AF4">
        <v>99.5</v>
      </c>
      <c r="AG4">
        <v>99.5</v>
      </c>
      <c r="AH4">
        <v>99.902145385742202</v>
      </c>
      <c r="AI4">
        <v>100</v>
      </c>
    </row>
    <row r="5" spans="1:36" hidden="1">
      <c r="A5" t="s">
        <v>228</v>
      </c>
      <c r="B5" t="str">
        <f>IF(ISERROR(VLOOKUP(A5,'Country category'!$A$3:$A$50,1,FALSE)),"non-SSA","sub-Saharan Africa")</f>
        <v>non-SSA</v>
      </c>
      <c r="C5" t="s">
        <v>229</v>
      </c>
      <c r="D5" t="s">
        <v>708</v>
      </c>
      <c r="E5" t="s">
        <v>709</v>
      </c>
      <c r="I5">
        <v>76.379890301766224</v>
      </c>
      <c r="J5">
        <v>76.414018664072145</v>
      </c>
      <c r="K5">
        <v>76.221752958844064</v>
      </c>
      <c r="L5">
        <v>73.195161730970824</v>
      </c>
      <c r="M5">
        <v>72.563358414735106</v>
      </c>
      <c r="N5">
        <v>73.187723875508823</v>
      </c>
      <c r="O5">
        <v>72.916598995044865</v>
      </c>
      <c r="P5">
        <v>73.405761333143161</v>
      </c>
      <c r="Q5">
        <v>73.819469457874405</v>
      </c>
      <c r="R5">
        <v>73.789445603046516</v>
      </c>
      <c r="S5">
        <v>74.777165814458442</v>
      </c>
      <c r="T5">
        <v>73.864951450002849</v>
      </c>
      <c r="U5">
        <v>74.094323459470672</v>
      </c>
      <c r="V5">
        <v>74.540626852440766</v>
      </c>
      <c r="W5">
        <v>76.130284928082588</v>
      </c>
      <c r="X5">
        <v>75.543649753764271</v>
      </c>
      <c r="Y5">
        <v>75.366918465057466</v>
      </c>
      <c r="Z5">
        <v>74.158183911021922</v>
      </c>
      <c r="AA5">
        <v>79.38254358772258</v>
      </c>
      <c r="AB5">
        <v>78.69138843196842</v>
      </c>
      <c r="AC5">
        <v>78.829866357161563</v>
      </c>
      <c r="AD5">
        <v>79.507509142829122</v>
      </c>
      <c r="AE5">
        <v>78.263508458028411</v>
      </c>
      <c r="AF5">
        <v>81.589402722853947</v>
      </c>
      <c r="AG5">
        <v>82.599333926708852</v>
      </c>
      <c r="AH5">
        <v>80.357897873132757</v>
      </c>
      <c r="AI5">
        <v>82.708880950319099</v>
      </c>
    </row>
    <row r="6" spans="1:36">
      <c r="A6" t="s">
        <v>136</v>
      </c>
      <c r="B6" t="str">
        <f>IF(ISERROR(VLOOKUP(A6,'Country category'!$A$3:$A$50,1,FALSE)),"non-SSA","sub-Saharan Africa")</f>
        <v>sub-Saharan Africa</v>
      </c>
      <c r="C6" t="s">
        <v>230</v>
      </c>
      <c r="D6" t="s">
        <v>708</v>
      </c>
      <c r="E6" t="s">
        <v>709</v>
      </c>
      <c r="Q6">
        <v>30</v>
      </c>
      <c r="R6">
        <v>47.587940216064503</v>
      </c>
      <c r="S6">
        <v>48.980316162109403</v>
      </c>
      <c r="T6">
        <v>50.385215759277301</v>
      </c>
      <c r="U6">
        <v>51.809337615966797</v>
      </c>
      <c r="V6">
        <v>53.253959655761697</v>
      </c>
      <c r="W6">
        <v>66.099999999999994</v>
      </c>
      <c r="X6">
        <v>61.31</v>
      </c>
      <c r="Y6">
        <v>57.668502807617202</v>
      </c>
      <c r="Z6">
        <v>73.969627380371094</v>
      </c>
      <c r="AA6">
        <v>82.5</v>
      </c>
      <c r="AB6">
        <v>70.720657348632798</v>
      </c>
      <c r="AC6">
        <v>68.723617553710895</v>
      </c>
      <c r="AD6">
        <v>51</v>
      </c>
      <c r="AE6">
        <v>64</v>
      </c>
      <c r="AF6">
        <v>67.986106872558594</v>
      </c>
      <c r="AG6">
        <v>69.448463439941406</v>
      </c>
      <c r="AH6">
        <v>65.27</v>
      </c>
      <c r="AI6">
        <v>72.371475219726605</v>
      </c>
    </row>
    <row r="7" spans="1:36" hidden="1">
      <c r="A7" t="s">
        <v>231</v>
      </c>
      <c r="B7" t="str">
        <f>IF(ISERROR(VLOOKUP(A7,'Country category'!$A$3:$A$50,1,FALSE)),"non-SSA","sub-Saharan Africa")</f>
        <v>non-SSA</v>
      </c>
      <c r="C7" t="s">
        <v>232</v>
      </c>
      <c r="D7" t="s">
        <v>708</v>
      </c>
      <c r="E7" t="s">
        <v>709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99.9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</row>
    <row r="8" spans="1:36" hidden="1">
      <c r="A8" t="s">
        <v>233</v>
      </c>
      <c r="B8" t="str">
        <f>IF(ISERROR(VLOOKUP(A8,'Country category'!$A$3:$A$50,1,FALSE)),"non-SSA","sub-Saharan Africa")</f>
        <v>non-SSA</v>
      </c>
      <c r="C8" t="s">
        <v>234</v>
      </c>
      <c r="D8" t="s">
        <v>708</v>
      </c>
      <c r="E8" t="s">
        <v>709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</row>
    <row r="9" spans="1:36" hidden="1">
      <c r="A9" t="s">
        <v>235</v>
      </c>
      <c r="B9" t="str">
        <f>IF(ISERROR(VLOOKUP(A9,'Country category'!$A$3:$A$50,1,FALSE)),"non-SSA","sub-Saharan Africa")</f>
        <v>non-SSA</v>
      </c>
      <c r="C9" t="s">
        <v>236</v>
      </c>
      <c r="D9" t="s">
        <v>708</v>
      </c>
      <c r="E9" t="s">
        <v>709</v>
      </c>
      <c r="Q9">
        <v>94.591482319380688</v>
      </c>
      <c r="R9">
        <v>93.018729169833236</v>
      </c>
      <c r="S9">
        <v>93.278718104856665</v>
      </c>
      <c r="T9">
        <v>93.607353405698873</v>
      </c>
      <c r="U9">
        <v>93.557728497039562</v>
      </c>
      <c r="V9">
        <v>95.155969122196055</v>
      </c>
      <c r="W9">
        <v>94.882303669003065</v>
      </c>
      <c r="X9">
        <v>95.639981550166368</v>
      </c>
      <c r="Y9">
        <v>95.028108331357899</v>
      </c>
      <c r="Z9">
        <v>96.342894446513355</v>
      </c>
      <c r="AA9">
        <v>96.504810883621943</v>
      </c>
      <c r="AB9">
        <v>96.516133344143384</v>
      </c>
      <c r="AC9">
        <v>96.815308021596692</v>
      </c>
      <c r="AD9">
        <v>96.485800659594204</v>
      </c>
      <c r="AE9">
        <v>96.711139378145802</v>
      </c>
      <c r="AF9">
        <v>97.007896590219005</v>
      </c>
      <c r="AG9">
        <v>97.199540572625679</v>
      </c>
      <c r="AH9">
        <v>96.900976425484103</v>
      </c>
      <c r="AI9">
        <v>97.413983339016752</v>
      </c>
    </row>
    <row r="10" spans="1:36" hidden="1">
      <c r="A10" t="s">
        <v>237</v>
      </c>
      <c r="B10" t="str">
        <f>IF(ISERROR(VLOOKUP(A10,'Country category'!$A$3:$A$50,1,FALSE)),"non-SSA","sub-Saharan Africa")</f>
        <v>non-SSA</v>
      </c>
      <c r="C10" t="s">
        <v>238</v>
      </c>
      <c r="D10" t="s">
        <v>708</v>
      </c>
      <c r="E10" t="s">
        <v>709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</row>
    <row r="11" spans="1:36" hidden="1">
      <c r="A11" t="s">
        <v>239</v>
      </c>
      <c r="B11" t="str">
        <f>IF(ISERROR(VLOOKUP(A11,'Country category'!$A$3:$A$50,1,FALSE)),"non-SSA","sub-Saharan Africa")</f>
        <v>non-SSA</v>
      </c>
      <c r="C11" t="s">
        <v>240</v>
      </c>
      <c r="D11" t="s">
        <v>708</v>
      </c>
      <c r="E11" t="s">
        <v>709</v>
      </c>
      <c r="F11">
        <v>94.139015197753906</v>
      </c>
      <c r="G11">
        <v>94.413116455078097</v>
      </c>
      <c r="H11">
        <v>94.686698913574205</v>
      </c>
      <c r="I11">
        <v>94.957122802734403</v>
      </c>
      <c r="J11">
        <v>95.221229553222699</v>
      </c>
      <c r="K11">
        <v>95.475852966308594</v>
      </c>
      <c r="L11">
        <v>95.717842102050795</v>
      </c>
      <c r="M11">
        <v>95.944038391113295</v>
      </c>
      <c r="N11">
        <v>96.151268005371094</v>
      </c>
      <c r="O11">
        <v>96.338073730468807</v>
      </c>
      <c r="P11">
        <v>96.509689331054702</v>
      </c>
      <c r="Q11">
        <v>96.673042297363295</v>
      </c>
      <c r="R11">
        <v>96.835067749023395</v>
      </c>
      <c r="S11">
        <v>97.002693176269503</v>
      </c>
      <c r="T11">
        <v>97.182846069335895</v>
      </c>
      <c r="U11">
        <v>97.382217407226605</v>
      </c>
      <c r="V11">
        <v>97.602088928222699</v>
      </c>
      <c r="W11">
        <v>97.838325500488295</v>
      </c>
      <c r="X11">
        <v>98.0865478515625</v>
      </c>
      <c r="Y11">
        <v>98.342384338378906</v>
      </c>
      <c r="Z11">
        <v>99.348419189453097</v>
      </c>
      <c r="AA11">
        <v>99.747734069824205</v>
      </c>
      <c r="AB11">
        <v>99.795715332031307</v>
      </c>
      <c r="AC11">
        <v>99.837646484375</v>
      </c>
      <c r="AD11">
        <v>100</v>
      </c>
      <c r="AE11">
        <v>99.847564697265597</v>
      </c>
      <c r="AF11">
        <v>99.940528869628906</v>
      </c>
      <c r="AG11">
        <v>100</v>
      </c>
      <c r="AH11">
        <v>100</v>
      </c>
      <c r="AI11">
        <v>100</v>
      </c>
    </row>
    <row r="12" spans="1:36" hidden="1">
      <c r="A12" t="s">
        <v>241</v>
      </c>
      <c r="B12" t="str">
        <f>IF(ISERROR(VLOOKUP(A12,'Country category'!$A$3:$A$50,1,FALSE)),"non-SSA","sub-Saharan Africa")</f>
        <v>non-SSA</v>
      </c>
      <c r="C12" t="s">
        <v>242</v>
      </c>
      <c r="D12" t="s">
        <v>708</v>
      </c>
      <c r="E12" t="s">
        <v>709</v>
      </c>
      <c r="P12">
        <v>99.1</v>
      </c>
      <c r="Q12">
        <v>100</v>
      </c>
      <c r="R12">
        <v>99.304756164550795</v>
      </c>
      <c r="S12">
        <v>99.280357360839801</v>
      </c>
      <c r="T12">
        <v>99.268486022949205</v>
      </c>
      <c r="U12">
        <v>99.9</v>
      </c>
      <c r="V12">
        <v>99.303688049316406</v>
      </c>
      <c r="W12">
        <v>99.347892761230497</v>
      </c>
      <c r="X12">
        <v>99.404090881347699</v>
      </c>
      <c r="Y12">
        <v>99.467903137207003</v>
      </c>
      <c r="Z12">
        <v>99.7</v>
      </c>
      <c r="AA12">
        <v>99.789566040039105</v>
      </c>
      <c r="AB12">
        <v>99.960144042968807</v>
      </c>
      <c r="AC12">
        <v>99.41</v>
      </c>
      <c r="AD12">
        <v>99.66</v>
      </c>
      <c r="AE12">
        <v>100</v>
      </c>
      <c r="AF12">
        <v>99.8</v>
      </c>
      <c r="AG12">
        <v>99.8</v>
      </c>
      <c r="AH12">
        <v>99.9</v>
      </c>
      <c r="AI12">
        <v>100</v>
      </c>
    </row>
    <row r="13" spans="1:36" hidden="1">
      <c r="A13" t="s">
        <v>243</v>
      </c>
      <c r="B13" t="str">
        <f>IF(ISERROR(VLOOKUP(A13,'Country category'!$A$3:$A$50,1,FALSE)),"non-SSA","sub-Saharan Africa")</f>
        <v>non-SSA</v>
      </c>
      <c r="C13" t="s">
        <v>244</v>
      </c>
      <c r="D13" t="s">
        <v>708</v>
      </c>
      <c r="E13" t="s">
        <v>709</v>
      </c>
    </row>
    <row r="14" spans="1:36" hidden="1">
      <c r="A14" t="s">
        <v>245</v>
      </c>
      <c r="B14" t="str">
        <f>IF(ISERROR(VLOOKUP(A14,'Country category'!$A$3:$A$50,1,FALSE)),"non-SSA","sub-Saharan Africa")</f>
        <v>non-SSA</v>
      </c>
      <c r="C14" t="s">
        <v>246</v>
      </c>
      <c r="D14" t="s">
        <v>708</v>
      </c>
      <c r="E14" t="s">
        <v>709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99.9990234375</v>
      </c>
      <c r="R14">
        <v>100</v>
      </c>
      <c r="S14">
        <v>99.971092224121094</v>
      </c>
      <c r="T14">
        <v>99.939308166503906</v>
      </c>
      <c r="U14">
        <v>100</v>
      </c>
      <c r="V14">
        <v>100</v>
      </c>
      <c r="W14">
        <v>100</v>
      </c>
      <c r="X14">
        <v>100</v>
      </c>
      <c r="Y14">
        <v>99.9354248046875</v>
      </c>
      <c r="Z14">
        <v>99.960113525390597</v>
      </c>
      <c r="AA14">
        <v>99.981452941894503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</row>
    <row r="15" spans="1:36" hidden="1">
      <c r="A15" t="s">
        <v>247</v>
      </c>
      <c r="B15" t="str">
        <f>IF(ISERROR(VLOOKUP(A15,'Country category'!$A$3:$A$50,1,FALSE)),"non-SSA","sub-Saharan Africa")</f>
        <v>non-SSA</v>
      </c>
      <c r="C15" t="s">
        <v>248</v>
      </c>
      <c r="D15" t="s">
        <v>708</v>
      </c>
      <c r="E15" t="s">
        <v>709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</row>
    <row r="16" spans="1:36" hidden="1">
      <c r="A16" t="s">
        <v>249</v>
      </c>
      <c r="B16" t="str">
        <f>IF(ISERROR(VLOOKUP(A16,'Country category'!$A$3:$A$50,1,FALSE)),"non-SSA","sub-Saharan Africa")</f>
        <v>non-SSA</v>
      </c>
      <c r="C16" t="s">
        <v>250</v>
      </c>
      <c r="D16" t="s">
        <v>708</v>
      </c>
      <c r="E16" t="s">
        <v>709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</row>
    <row r="17" spans="1:35" hidden="1">
      <c r="A17" t="s">
        <v>251</v>
      </c>
      <c r="B17" t="str">
        <f>IF(ISERROR(VLOOKUP(A17,'Country category'!$A$3:$A$50,1,FALSE)),"non-SSA","sub-Saharan Africa")</f>
        <v>non-SSA</v>
      </c>
      <c r="C17" t="s">
        <v>252</v>
      </c>
      <c r="D17" t="s">
        <v>708</v>
      </c>
      <c r="E17" t="s">
        <v>709</v>
      </c>
      <c r="O17">
        <v>99.555145263671903</v>
      </c>
      <c r="P17">
        <v>99.704927707288306</v>
      </c>
      <c r="Q17">
        <v>99.561225891113295</v>
      </c>
      <c r="R17">
        <v>100</v>
      </c>
      <c r="S17">
        <v>99.561981201171903</v>
      </c>
      <c r="T17">
        <v>99.577682495117202</v>
      </c>
      <c r="U17">
        <v>99.612602233886705</v>
      </c>
      <c r="V17">
        <v>99.8</v>
      </c>
      <c r="W17">
        <v>99.739814758300795</v>
      </c>
      <c r="X17">
        <v>99.823585510253906</v>
      </c>
      <c r="Y17">
        <v>99.907745361328097</v>
      </c>
      <c r="Z17">
        <v>99.967720031738295</v>
      </c>
      <c r="AA17">
        <v>99.9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</row>
    <row r="18" spans="1:35">
      <c r="A18" t="s">
        <v>140</v>
      </c>
      <c r="B18" t="str">
        <f>IF(ISERROR(VLOOKUP(A18,'Country category'!$A$3:$A$50,1,FALSE)),"non-SSA","sub-Saharan Africa")</f>
        <v>sub-Saharan Africa</v>
      </c>
      <c r="C18" t="s">
        <v>253</v>
      </c>
      <c r="D18" t="s">
        <v>708</v>
      </c>
      <c r="E18" t="s">
        <v>709</v>
      </c>
      <c r="N18">
        <v>60.6</v>
      </c>
      <c r="O18">
        <v>50.539802551269503</v>
      </c>
      <c r="P18">
        <v>50.6822319030762</v>
      </c>
      <c r="Q18">
        <v>50.816402435302699</v>
      </c>
      <c r="R18">
        <v>50.949241638183601</v>
      </c>
      <c r="S18">
        <v>51.087680816650398</v>
      </c>
      <c r="T18">
        <v>51.2386474609375</v>
      </c>
      <c r="U18">
        <v>45.049504950494999</v>
      </c>
      <c r="V18">
        <v>51.599517822265597</v>
      </c>
      <c r="W18">
        <v>51.806564331054702</v>
      </c>
      <c r="X18">
        <v>39.6</v>
      </c>
      <c r="Y18">
        <v>52.252250671386697</v>
      </c>
      <c r="Z18">
        <v>49</v>
      </c>
      <c r="AA18">
        <v>52.7109184265137</v>
      </c>
      <c r="AB18">
        <v>58.5</v>
      </c>
      <c r="AC18">
        <v>52.4</v>
      </c>
      <c r="AD18">
        <v>52.1</v>
      </c>
      <c r="AE18">
        <v>57.147674560546903</v>
      </c>
      <c r="AF18">
        <v>58.697669982910199</v>
      </c>
      <c r="AG18">
        <v>61.8</v>
      </c>
      <c r="AH18">
        <v>61.546909332275398</v>
      </c>
      <c r="AI18">
        <v>62.742424011230497</v>
      </c>
    </row>
    <row r="19" spans="1:35" hidden="1">
      <c r="A19" t="s">
        <v>254</v>
      </c>
      <c r="B19" t="str">
        <f>IF(ISERROR(VLOOKUP(A19,'Country category'!$A$3:$A$50,1,FALSE)),"non-SSA","sub-Saharan Africa")</f>
        <v>non-SSA</v>
      </c>
      <c r="C19" t="s">
        <v>255</v>
      </c>
      <c r="D19" t="s">
        <v>708</v>
      </c>
      <c r="E19" t="s">
        <v>709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</row>
    <row r="20" spans="1:35">
      <c r="A20" t="s">
        <v>137</v>
      </c>
      <c r="B20" t="str">
        <f>IF(ISERROR(VLOOKUP(A20,'Country category'!$A$3:$A$50,1,FALSE)),"non-SSA","sub-Saharan Africa")</f>
        <v>sub-Saharan Africa</v>
      </c>
      <c r="C20" t="s">
        <v>256</v>
      </c>
      <c r="D20" t="s">
        <v>708</v>
      </c>
      <c r="E20" t="s">
        <v>709</v>
      </c>
      <c r="L20">
        <v>34.4</v>
      </c>
      <c r="M20">
        <v>44.781387329101598</v>
      </c>
      <c r="N20">
        <v>45.7014350891113</v>
      </c>
      <c r="O20">
        <v>46.601047515869098</v>
      </c>
      <c r="P20">
        <v>47.485469818115199</v>
      </c>
      <c r="Q20">
        <v>49.6</v>
      </c>
      <c r="R20">
        <v>49.236473083496101</v>
      </c>
      <c r="S20">
        <v>50.116909027099602</v>
      </c>
      <c r="T20">
        <v>51.0098686218262</v>
      </c>
      <c r="U20">
        <v>51.922054290771499</v>
      </c>
      <c r="V20">
        <v>56.6</v>
      </c>
      <c r="W20">
        <v>53.803775787353501</v>
      </c>
      <c r="X20">
        <v>54.764808654785199</v>
      </c>
      <c r="Y20">
        <v>55.733455657958999</v>
      </c>
      <c r="Z20">
        <v>65.400000000000006</v>
      </c>
      <c r="AA20">
        <v>67</v>
      </c>
      <c r="AB20">
        <v>68.599999999999994</v>
      </c>
      <c r="AC20">
        <v>61.020374298095703</v>
      </c>
      <c r="AD20">
        <v>55.8</v>
      </c>
      <c r="AE20">
        <v>51.67</v>
      </c>
      <c r="AF20">
        <v>62.467479705810497</v>
      </c>
      <c r="AG20">
        <v>54.2</v>
      </c>
      <c r="AH20">
        <v>64.367530822753906</v>
      </c>
      <c r="AI20">
        <v>65.317031860351605</v>
      </c>
    </row>
    <row r="21" spans="1:35">
      <c r="A21" t="s">
        <v>139</v>
      </c>
      <c r="B21" t="str">
        <f>IF(ISERROR(VLOOKUP(A21,'Country category'!$A$3:$A$50,1,FALSE)),"non-SSA","sub-Saharan Africa")</f>
        <v>sub-Saharan Africa</v>
      </c>
      <c r="C21" t="s">
        <v>257</v>
      </c>
      <c r="D21" t="s">
        <v>708</v>
      </c>
      <c r="E21" t="s">
        <v>709</v>
      </c>
      <c r="I21">
        <v>29.4</v>
      </c>
      <c r="J21">
        <v>33.440261840820298</v>
      </c>
      <c r="K21">
        <v>34.633384704589801</v>
      </c>
      <c r="L21">
        <v>35.813865661621101</v>
      </c>
      <c r="M21">
        <v>36.978553771972699</v>
      </c>
      <c r="N21">
        <v>38.124282836914098</v>
      </c>
      <c r="O21">
        <v>39.700000000000003</v>
      </c>
      <c r="P21">
        <v>40.359687805175803</v>
      </c>
      <c r="Q21">
        <v>41.461540222167997</v>
      </c>
      <c r="R21">
        <v>42.562057495117202</v>
      </c>
      <c r="S21">
        <v>52.4</v>
      </c>
      <c r="T21">
        <v>44.786827087402301</v>
      </c>
      <c r="U21">
        <v>45.924690246582003</v>
      </c>
      <c r="V21">
        <v>47.083057403564503</v>
      </c>
      <c r="W21">
        <v>48.257781982421903</v>
      </c>
      <c r="X21">
        <v>49.444499969482401</v>
      </c>
      <c r="Y21">
        <v>44.41</v>
      </c>
      <c r="Z21">
        <v>48.5</v>
      </c>
      <c r="AA21">
        <v>53.032863616943402</v>
      </c>
      <c r="AB21">
        <v>54.224674224853501</v>
      </c>
      <c r="AC21">
        <v>55.411773681640597</v>
      </c>
      <c r="AD21">
        <v>58.4</v>
      </c>
      <c r="AE21">
        <v>58.052009582519503</v>
      </c>
      <c r="AF21">
        <v>59.838294982910199</v>
      </c>
      <c r="AG21">
        <v>61.598628997802699</v>
      </c>
      <c r="AH21">
        <v>62.3</v>
      </c>
      <c r="AI21">
        <v>64.591926574707003</v>
      </c>
    </row>
    <row r="22" spans="1:35" hidden="1">
      <c r="A22" t="s">
        <v>258</v>
      </c>
      <c r="B22" t="str">
        <f>IF(ISERROR(VLOOKUP(A22,'Country category'!$A$3:$A$50,1,FALSE)),"non-SSA","sub-Saharan Africa")</f>
        <v>non-SSA</v>
      </c>
      <c r="C22" t="s">
        <v>259</v>
      </c>
      <c r="D22" t="s">
        <v>708</v>
      </c>
      <c r="E22" t="s">
        <v>709</v>
      </c>
      <c r="G22">
        <v>58.060595224430998</v>
      </c>
      <c r="H22">
        <v>67.585273742675795</v>
      </c>
      <c r="I22">
        <v>68.748970031738295</v>
      </c>
      <c r="J22">
        <v>75.2</v>
      </c>
      <c r="K22">
        <v>71.054244995117202</v>
      </c>
      <c r="L22">
        <v>72.189506530761705</v>
      </c>
      <c r="M22">
        <v>79.5</v>
      </c>
      <c r="N22">
        <v>74.409477233886705</v>
      </c>
      <c r="O22">
        <v>75.489547729492202</v>
      </c>
      <c r="P22">
        <v>81.2</v>
      </c>
      <c r="Q22">
        <v>77.611068725585895</v>
      </c>
      <c r="R22">
        <v>78.666366577148395</v>
      </c>
      <c r="S22">
        <v>79.727264404296903</v>
      </c>
      <c r="T22">
        <v>76.599999999999994</v>
      </c>
      <c r="U22">
        <v>82.61</v>
      </c>
      <c r="V22">
        <v>77.799135031234997</v>
      </c>
      <c r="W22">
        <v>82.1</v>
      </c>
      <c r="X22">
        <v>85.277473449707003</v>
      </c>
      <c r="Y22">
        <v>86.426582336425795</v>
      </c>
      <c r="Z22">
        <v>90.1</v>
      </c>
      <c r="AA22">
        <v>90.2</v>
      </c>
      <c r="AB22">
        <v>90.680023193359403</v>
      </c>
      <c r="AC22">
        <v>88</v>
      </c>
      <c r="AD22">
        <v>90.7</v>
      </c>
      <c r="AE22">
        <v>93.482704162597699</v>
      </c>
      <c r="AF22">
        <v>94.01</v>
      </c>
      <c r="AG22">
        <v>99.5</v>
      </c>
      <c r="AH22">
        <v>96.5</v>
      </c>
      <c r="AI22">
        <v>97.8</v>
      </c>
    </row>
    <row r="23" spans="1:35" hidden="1">
      <c r="A23" t="s">
        <v>260</v>
      </c>
      <c r="B23" t="str">
        <f>IF(ISERROR(VLOOKUP(A23,'Country category'!$A$3:$A$50,1,FALSE)),"non-SSA","sub-Saharan Africa")</f>
        <v>non-SSA</v>
      </c>
      <c r="C23" t="s">
        <v>261</v>
      </c>
      <c r="D23" t="s">
        <v>708</v>
      </c>
      <c r="E23" t="s">
        <v>709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</row>
    <row r="24" spans="1:35" hidden="1">
      <c r="A24" t="s">
        <v>262</v>
      </c>
      <c r="B24" t="str">
        <f>IF(ISERROR(VLOOKUP(A24,'Country category'!$A$3:$A$50,1,FALSE)),"non-SSA","sub-Saharan Africa")</f>
        <v>non-SSA</v>
      </c>
      <c r="C24" t="s">
        <v>263</v>
      </c>
      <c r="D24" t="s">
        <v>708</v>
      </c>
      <c r="E24" t="s">
        <v>709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</row>
    <row r="25" spans="1:35" hidden="1">
      <c r="A25" t="s">
        <v>264</v>
      </c>
      <c r="B25" t="str">
        <f>IF(ISERROR(VLOOKUP(A25,'Country category'!$A$3:$A$50,1,FALSE)),"non-SSA","sub-Saharan Africa")</f>
        <v>non-SSA</v>
      </c>
      <c r="C25" t="s">
        <v>265</v>
      </c>
      <c r="D25" t="s">
        <v>708</v>
      </c>
      <c r="E25" t="s">
        <v>709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99.969924926757798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</row>
    <row r="26" spans="1:35" hidden="1">
      <c r="A26" t="s">
        <v>266</v>
      </c>
      <c r="B26" t="str">
        <f>IF(ISERROR(VLOOKUP(A26,'Country category'!$A$3:$A$50,1,FALSE)),"non-SSA","sub-Saharan Africa")</f>
        <v>non-SSA</v>
      </c>
      <c r="C26" t="s">
        <v>267</v>
      </c>
      <c r="D26" t="s">
        <v>708</v>
      </c>
      <c r="E26" t="s">
        <v>709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99.3</v>
      </c>
      <c r="S26">
        <v>100</v>
      </c>
      <c r="T26">
        <v>100</v>
      </c>
      <c r="U26">
        <v>100</v>
      </c>
      <c r="V26">
        <v>99.714693295292406</v>
      </c>
      <c r="W26">
        <v>100</v>
      </c>
      <c r="X26">
        <v>100</v>
      </c>
      <c r="Y26">
        <v>100</v>
      </c>
      <c r="Z26">
        <v>100</v>
      </c>
      <c r="AA26">
        <v>99.763928234183197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</row>
    <row r="27" spans="1:35" hidden="1">
      <c r="A27" t="s">
        <v>268</v>
      </c>
      <c r="B27" t="str">
        <f>IF(ISERROR(VLOOKUP(A27,'Country category'!$A$3:$A$50,1,FALSE)),"non-SSA","sub-Saharan Africa")</f>
        <v>non-SSA</v>
      </c>
      <c r="C27" t="s">
        <v>269</v>
      </c>
      <c r="D27" t="s">
        <v>708</v>
      </c>
      <c r="E27" t="s">
        <v>709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</row>
    <row r="28" spans="1:35" hidden="1">
      <c r="A28" t="s">
        <v>270</v>
      </c>
      <c r="B28" t="str">
        <f>IF(ISERROR(VLOOKUP(A28,'Country category'!$A$3:$A$50,1,FALSE)),"non-SSA","sub-Saharan Africa")</f>
        <v>non-SSA</v>
      </c>
      <c r="C28" t="s">
        <v>271</v>
      </c>
      <c r="D28" t="s">
        <v>708</v>
      </c>
      <c r="E28" t="s">
        <v>709</v>
      </c>
      <c r="G28">
        <v>94</v>
      </c>
      <c r="H28">
        <v>94.394660949707003</v>
      </c>
      <c r="I28">
        <v>94.581726074218807</v>
      </c>
      <c r="J28">
        <v>94.762474060058594</v>
      </c>
      <c r="K28">
        <v>94.933738708496094</v>
      </c>
      <c r="L28">
        <v>95.092369079589801</v>
      </c>
      <c r="M28">
        <v>95.235206604003906</v>
      </c>
      <c r="N28">
        <v>95.359085083007798</v>
      </c>
      <c r="O28">
        <v>95.4625244140625</v>
      </c>
      <c r="P28">
        <v>95</v>
      </c>
      <c r="Q28">
        <v>95.630783081054702</v>
      </c>
      <c r="R28">
        <v>95.709449768066406</v>
      </c>
      <c r="S28">
        <v>95.793716430664105</v>
      </c>
      <c r="T28">
        <v>95.890510559082003</v>
      </c>
      <c r="U28">
        <v>96.006523132324205</v>
      </c>
      <c r="V28">
        <v>98.067141403865705</v>
      </c>
      <c r="W28">
        <v>96.295913696289105</v>
      </c>
      <c r="X28">
        <v>96.460777282714801</v>
      </c>
      <c r="Y28">
        <v>96.633255004882798</v>
      </c>
      <c r="Z28">
        <v>96.999642510596999</v>
      </c>
      <c r="AA28">
        <v>96.313364055299502</v>
      </c>
      <c r="AB28">
        <v>97.153541564941406</v>
      </c>
      <c r="AC28">
        <v>97.318794250488295</v>
      </c>
      <c r="AD28">
        <v>97.480110168457003</v>
      </c>
      <c r="AE28">
        <v>96.9</v>
      </c>
      <c r="AF28">
        <v>97.794105529785199</v>
      </c>
      <c r="AG28">
        <v>97.981582641601605</v>
      </c>
      <c r="AH28">
        <v>97.9</v>
      </c>
      <c r="AI28">
        <v>98.48</v>
      </c>
    </row>
    <row r="29" spans="1:35" hidden="1">
      <c r="A29" t="s">
        <v>272</v>
      </c>
      <c r="B29" t="str">
        <f>IF(ISERROR(VLOOKUP(A29,'Country category'!$A$3:$A$50,1,FALSE)),"non-SSA","sub-Saharan Africa")</f>
        <v>non-SSA</v>
      </c>
      <c r="C29" t="s">
        <v>273</v>
      </c>
      <c r="D29" t="s">
        <v>708</v>
      </c>
      <c r="E29" t="s">
        <v>709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</row>
    <row r="30" spans="1:35" hidden="1">
      <c r="A30" t="s">
        <v>274</v>
      </c>
      <c r="B30" t="str">
        <f>IF(ISERROR(VLOOKUP(A30,'Country category'!$A$3:$A$50,1,FALSE)),"non-SSA","sub-Saharan Africa")</f>
        <v>non-SSA</v>
      </c>
      <c r="C30" t="s">
        <v>275</v>
      </c>
      <c r="D30" t="s">
        <v>708</v>
      </c>
      <c r="E30" t="s">
        <v>709</v>
      </c>
      <c r="H30">
        <v>94.571038000000001</v>
      </c>
      <c r="I30">
        <v>96.038392999999999</v>
      </c>
      <c r="J30">
        <v>93</v>
      </c>
      <c r="K30">
        <v>94.361160278320298</v>
      </c>
      <c r="L30">
        <v>96.7</v>
      </c>
      <c r="M30">
        <v>95.815074999999993</v>
      </c>
      <c r="N30">
        <v>96.1</v>
      </c>
      <c r="O30">
        <v>97.837215999999998</v>
      </c>
      <c r="P30">
        <v>95.812110000000004</v>
      </c>
      <c r="Q30">
        <v>94.211133000000004</v>
      </c>
      <c r="R30">
        <v>88.579205999999999</v>
      </c>
      <c r="S30">
        <v>94</v>
      </c>
      <c r="T30">
        <v>96.167976379394503</v>
      </c>
      <c r="U30">
        <v>89.920884000000001</v>
      </c>
      <c r="V30">
        <v>95.170733999999996</v>
      </c>
      <c r="W30">
        <v>98.195280999999994</v>
      </c>
      <c r="X30">
        <v>99.227942999999996</v>
      </c>
      <c r="Y30">
        <v>98.874111999999997</v>
      </c>
      <c r="Z30">
        <v>98.748191833496094</v>
      </c>
      <c r="AA30">
        <v>99.079262999999997</v>
      </c>
      <c r="AB30">
        <v>99.232930999999994</v>
      </c>
      <c r="AC30">
        <v>99.520076000000003</v>
      </c>
      <c r="AD30">
        <v>99.310844000000003</v>
      </c>
      <c r="AE30">
        <v>99.464349999999996</v>
      </c>
      <c r="AF30">
        <v>99.5</v>
      </c>
      <c r="AG30">
        <v>99.4</v>
      </c>
      <c r="AH30">
        <v>99.5</v>
      </c>
      <c r="AI30">
        <v>99.949363708496094</v>
      </c>
    </row>
    <row r="31" spans="1:35" hidden="1">
      <c r="A31" t="s">
        <v>276</v>
      </c>
      <c r="B31" t="str">
        <f>IF(ISERROR(VLOOKUP(A31,'Country category'!$A$3:$A$50,1,FALSE)),"non-SSA","sub-Saharan Africa")</f>
        <v>non-SSA</v>
      </c>
      <c r="C31" t="s">
        <v>277</v>
      </c>
      <c r="D31" t="s">
        <v>708</v>
      </c>
      <c r="E31" t="s">
        <v>709</v>
      </c>
      <c r="F31">
        <v>97.538680999999997</v>
      </c>
      <c r="G31">
        <v>98.219375610351605</v>
      </c>
      <c r="H31">
        <v>97.523787999999996</v>
      </c>
      <c r="I31">
        <v>98.033974999999998</v>
      </c>
      <c r="J31">
        <v>98.598625183105497</v>
      </c>
      <c r="K31">
        <v>98.589696000000004</v>
      </c>
      <c r="L31">
        <v>98.915037999999996</v>
      </c>
      <c r="M31">
        <v>99.056926000000004</v>
      </c>
      <c r="N31">
        <v>99.137016000000003</v>
      </c>
      <c r="O31">
        <v>99.186251999999996</v>
      </c>
      <c r="P31">
        <v>99.029373168945298</v>
      </c>
      <c r="Q31">
        <v>99.215119000000001</v>
      </c>
      <c r="R31">
        <v>99.426993999999993</v>
      </c>
      <c r="S31">
        <v>99.504183999999995</v>
      </c>
      <c r="T31">
        <v>99.585301000000001</v>
      </c>
      <c r="U31">
        <v>99.634816000000001</v>
      </c>
      <c r="V31">
        <v>99.708742000000001</v>
      </c>
      <c r="W31">
        <v>99.781448999999995</v>
      </c>
      <c r="X31">
        <v>99.821747000000002</v>
      </c>
      <c r="Y31">
        <v>99.851680000000002</v>
      </c>
      <c r="Z31">
        <v>99.691627502441406</v>
      </c>
      <c r="AA31">
        <v>99.898571000000004</v>
      </c>
      <c r="AB31">
        <v>99.927418000000003</v>
      </c>
      <c r="AC31">
        <v>99.935012999999998</v>
      </c>
      <c r="AD31">
        <v>99.945554000000001</v>
      </c>
      <c r="AE31">
        <v>99.956197000000003</v>
      </c>
      <c r="AF31">
        <v>99.9</v>
      </c>
      <c r="AG31">
        <v>99.9</v>
      </c>
      <c r="AH31">
        <v>99.9</v>
      </c>
      <c r="AI31">
        <v>100</v>
      </c>
    </row>
    <row r="32" spans="1:35" hidden="1">
      <c r="A32" t="s">
        <v>278</v>
      </c>
      <c r="B32" t="str">
        <f>IF(ISERROR(VLOOKUP(A32,'Country category'!$A$3:$A$50,1,FALSE)),"non-SSA","sub-Saharan Africa")</f>
        <v>non-SSA</v>
      </c>
      <c r="C32" t="s">
        <v>279</v>
      </c>
      <c r="D32" t="s">
        <v>708</v>
      </c>
      <c r="E32" t="s">
        <v>709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99.99462890625</v>
      </c>
      <c r="R32">
        <v>100</v>
      </c>
      <c r="S32">
        <v>99.937469482421903</v>
      </c>
      <c r="T32">
        <v>99.887710571289105</v>
      </c>
      <c r="U32">
        <v>99.859672546386705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</row>
    <row r="33" spans="1:35" hidden="1">
      <c r="A33" t="s">
        <v>280</v>
      </c>
      <c r="B33" t="str">
        <f>IF(ISERROR(VLOOKUP(A33,'Country category'!$A$3:$A$50,1,FALSE)),"non-SSA","sub-Saharan Africa")</f>
        <v>non-SSA</v>
      </c>
      <c r="C33" t="s">
        <v>281</v>
      </c>
      <c r="D33" t="s">
        <v>708</v>
      </c>
      <c r="E33" t="s">
        <v>709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</row>
    <row r="34" spans="1:35" hidden="1">
      <c r="A34" t="s">
        <v>282</v>
      </c>
      <c r="B34" t="str">
        <f>IF(ISERROR(VLOOKUP(A34,'Country category'!$A$3:$A$50,1,FALSE)),"non-SSA","sub-Saharan Africa")</f>
        <v>non-SSA</v>
      </c>
      <c r="C34" t="s">
        <v>283</v>
      </c>
      <c r="D34" t="s">
        <v>708</v>
      </c>
      <c r="E34" t="s">
        <v>709</v>
      </c>
      <c r="P34">
        <v>96.74</v>
      </c>
      <c r="Q34">
        <v>97.091682434082003</v>
      </c>
      <c r="R34">
        <v>97.209877014160199</v>
      </c>
      <c r="S34">
        <v>97.4</v>
      </c>
      <c r="T34">
        <v>97.469993591308594</v>
      </c>
      <c r="U34">
        <v>96.776382762131007</v>
      </c>
      <c r="V34">
        <v>97.801574707031307</v>
      </c>
      <c r="W34">
        <v>98.73</v>
      </c>
      <c r="X34">
        <v>98.1983642578125</v>
      </c>
      <c r="Y34">
        <v>98.410369873046903</v>
      </c>
      <c r="Z34">
        <v>99.3055555555556</v>
      </c>
      <c r="AA34">
        <v>99.4622802734375</v>
      </c>
      <c r="AB34">
        <v>99.6</v>
      </c>
      <c r="AC34">
        <v>99.402763366699205</v>
      </c>
      <c r="AD34">
        <v>99.454856872558594</v>
      </c>
      <c r="AE34">
        <v>99.652557373046903</v>
      </c>
      <c r="AF34">
        <v>99.847908020019503</v>
      </c>
      <c r="AG34">
        <v>99.1</v>
      </c>
      <c r="AH34">
        <v>99.990493774414105</v>
      </c>
      <c r="AI34">
        <v>100</v>
      </c>
    </row>
    <row r="35" spans="1:35">
      <c r="A35" t="s">
        <v>138</v>
      </c>
      <c r="B35" t="str">
        <f>IF(ISERROR(VLOOKUP(A35,'Country category'!$A$3:$A$50,1,FALSE)),"non-SSA","sub-Saharan Africa")</f>
        <v>sub-Saharan Africa</v>
      </c>
      <c r="C35" t="s">
        <v>284</v>
      </c>
      <c r="D35" t="s">
        <v>708</v>
      </c>
      <c r="E35" t="s">
        <v>709</v>
      </c>
      <c r="G35">
        <v>17.5</v>
      </c>
      <c r="H35">
        <v>18.3537273406982</v>
      </c>
      <c r="I35">
        <v>20.988174438476602</v>
      </c>
      <c r="J35">
        <v>23.616304397583001</v>
      </c>
      <c r="K35">
        <v>26.234956741333001</v>
      </c>
      <c r="L35">
        <v>28.840970993041999</v>
      </c>
      <c r="M35">
        <v>31.431188583373999</v>
      </c>
      <c r="N35">
        <v>34.002449035644503</v>
      </c>
      <c r="O35">
        <v>36.553276062011697</v>
      </c>
      <c r="P35">
        <v>39.088916778564503</v>
      </c>
      <c r="Q35">
        <v>37</v>
      </c>
      <c r="R35">
        <v>44.1423530578613</v>
      </c>
      <c r="S35">
        <v>46.674003601074197</v>
      </c>
      <c r="T35">
        <v>49.218181610107401</v>
      </c>
      <c r="U35">
        <v>51.781578063964801</v>
      </c>
      <c r="V35">
        <v>54.365474700927699</v>
      </c>
      <c r="W35">
        <v>56.965732574462898</v>
      </c>
      <c r="X35">
        <v>60.1</v>
      </c>
      <c r="Y35">
        <v>60.76</v>
      </c>
      <c r="Z35">
        <v>67.707756042480497</v>
      </c>
      <c r="AA35">
        <v>69.13</v>
      </c>
      <c r="AB35">
        <v>72.562530517578097</v>
      </c>
      <c r="AC35">
        <v>74.617370605468807</v>
      </c>
      <c r="AD35">
        <v>76.586860656738295</v>
      </c>
      <c r="AE35">
        <v>79.58</v>
      </c>
      <c r="AF35">
        <v>81.076980590820298</v>
      </c>
      <c r="AG35">
        <v>84</v>
      </c>
      <c r="AH35">
        <v>85.692863464355497</v>
      </c>
      <c r="AI35">
        <v>88.2935791015625</v>
      </c>
    </row>
    <row r="36" spans="1:35">
      <c r="A36" t="s">
        <v>143</v>
      </c>
      <c r="B36" t="str">
        <f>IF(ISERROR(VLOOKUP(A36,'Country category'!$A$3:$A$50,1,FALSE)),"non-SSA","sub-Saharan Africa")</f>
        <v>sub-Saharan Africa</v>
      </c>
      <c r="C36" t="s">
        <v>285</v>
      </c>
      <c r="D36" t="s">
        <v>708</v>
      </c>
      <c r="E36" t="s">
        <v>709</v>
      </c>
      <c r="K36">
        <v>8</v>
      </c>
      <c r="L36">
        <v>9.1618595123290998</v>
      </c>
      <c r="M36">
        <v>10.1394186019897</v>
      </c>
      <c r="N36">
        <v>11.0980224609375</v>
      </c>
      <c r="O36">
        <v>12.0361928939819</v>
      </c>
      <c r="P36">
        <v>15.6</v>
      </c>
      <c r="Q36">
        <v>13.873899459838899</v>
      </c>
      <c r="R36">
        <v>14.787294387817401</v>
      </c>
      <c r="S36">
        <v>15.7062873840332</v>
      </c>
      <c r="T36">
        <v>16.6378078460693</v>
      </c>
      <c r="U36">
        <v>17.588548660278299</v>
      </c>
      <c r="V36">
        <v>20.263671875</v>
      </c>
      <c r="W36">
        <v>19.547386169433601</v>
      </c>
      <c r="X36">
        <v>11.86</v>
      </c>
      <c r="Y36">
        <v>21.554183959960898</v>
      </c>
      <c r="Z36">
        <v>24.9</v>
      </c>
      <c r="AA36">
        <v>26.254173278808601</v>
      </c>
      <c r="AB36">
        <v>27.2752990722656</v>
      </c>
      <c r="AC36">
        <v>28.013454437255898</v>
      </c>
      <c r="AD36">
        <v>28.6662712097168</v>
      </c>
      <c r="AE36">
        <v>29.496198654174801</v>
      </c>
      <c r="AF36">
        <v>30.5230312347412</v>
      </c>
      <c r="AG36">
        <v>31.523910522460898</v>
      </c>
      <c r="AH36">
        <v>32.3259468078613</v>
      </c>
      <c r="AI36">
        <v>32.1</v>
      </c>
    </row>
    <row r="37" spans="1:35" hidden="1">
      <c r="A37" t="s">
        <v>286</v>
      </c>
      <c r="B37" t="str">
        <f>IF(ISERROR(VLOOKUP(A37,'Country category'!$A$3:$A$50,1,FALSE)),"non-SSA","sub-Saharan Africa")</f>
        <v>non-SSA</v>
      </c>
      <c r="C37" t="s">
        <v>287</v>
      </c>
      <c r="D37" t="s">
        <v>708</v>
      </c>
      <c r="E37" t="s">
        <v>709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</row>
    <row r="38" spans="1:35" hidden="1">
      <c r="A38" t="s">
        <v>288</v>
      </c>
      <c r="B38" t="str">
        <f>IF(ISERROR(VLOOKUP(A38,'Country category'!$A$3:$A$50,1,FALSE)),"non-SSA","sub-Saharan Africa")</f>
        <v>non-SSA</v>
      </c>
      <c r="C38" t="s">
        <v>289</v>
      </c>
      <c r="D38" t="s">
        <v>708</v>
      </c>
      <c r="E38" t="s">
        <v>709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99.917095168101412</v>
      </c>
      <c r="AG38">
        <v>100</v>
      </c>
      <c r="AH38">
        <v>100</v>
      </c>
      <c r="AI38">
        <v>100</v>
      </c>
    </row>
    <row r="39" spans="1:35" hidden="1">
      <c r="A39" t="s">
        <v>290</v>
      </c>
      <c r="B39" t="str">
        <f>IF(ISERROR(VLOOKUP(A39,'Country category'!$A$3:$A$50,1,FALSE)),"non-SSA","sub-Saharan Africa")</f>
        <v>non-SSA</v>
      </c>
      <c r="C39" t="s">
        <v>291</v>
      </c>
      <c r="D39" t="s">
        <v>708</v>
      </c>
      <c r="E39" t="s">
        <v>709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</row>
    <row r="40" spans="1:35" hidden="1">
      <c r="A40" t="s">
        <v>292</v>
      </c>
      <c r="B40" t="str">
        <f>IF(ISERROR(VLOOKUP(A40,'Country category'!$A$3:$A$50,1,FALSE)),"non-SSA","sub-Saharan Africa")</f>
        <v>non-SSA</v>
      </c>
      <c r="C40" t="s">
        <v>293</v>
      </c>
      <c r="D40" t="s">
        <v>708</v>
      </c>
      <c r="E40" t="s">
        <v>709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</row>
    <row r="41" spans="1:35" hidden="1">
      <c r="A41" t="s">
        <v>294</v>
      </c>
      <c r="B41" t="str">
        <f>IF(ISERROR(VLOOKUP(A41,'Country category'!$A$3:$A$50,1,FALSE)),"non-SSA","sub-Saharan Africa")</f>
        <v>non-SSA</v>
      </c>
      <c r="C41" t="s">
        <v>295</v>
      </c>
      <c r="D41" t="s">
        <v>708</v>
      </c>
      <c r="E41" t="s">
        <v>709</v>
      </c>
      <c r="F41">
        <v>98.846714000000006</v>
      </c>
      <c r="G41">
        <v>99.186775207519503</v>
      </c>
      <c r="H41">
        <v>99.107534000000001</v>
      </c>
      <c r="I41">
        <v>99.345390319824205</v>
      </c>
      <c r="J41">
        <v>99.416793823242202</v>
      </c>
      <c r="K41">
        <v>99.478729248046903</v>
      </c>
      <c r="L41">
        <v>99.441775000000007</v>
      </c>
      <c r="M41">
        <v>99.561515808105497</v>
      </c>
      <c r="N41">
        <v>99.667146000000002</v>
      </c>
      <c r="O41">
        <v>99.570167541503906</v>
      </c>
      <c r="P41">
        <v>99.782112999999995</v>
      </c>
      <c r="Q41">
        <v>99.519744873046903</v>
      </c>
      <c r="R41">
        <v>99.489082336425795</v>
      </c>
      <c r="S41">
        <v>99.707507000000007</v>
      </c>
      <c r="T41">
        <v>99.451469421386705</v>
      </c>
      <c r="U41">
        <v>99.458145141601605</v>
      </c>
      <c r="V41">
        <v>99.814948999999999</v>
      </c>
      <c r="W41">
        <v>99.528854370117202</v>
      </c>
      <c r="X41">
        <v>99.584381103515597</v>
      </c>
      <c r="Y41">
        <v>99.869035999999994</v>
      </c>
      <c r="Z41">
        <v>99.713920593261705</v>
      </c>
      <c r="AA41">
        <v>99.856910999999997</v>
      </c>
      <c r="AB41">
        <v>100</v>
      </c>
      <c r="AC41">
        <v>99.8</v>
      </c>
      <c r="AD41">
        <v>100</v>
      </c>
      <c r="AE41">
        <v>99.876857999999999</v>
      </c>
      <c r="AF41">
        <v>100</v>
      </c>
      <c r="AG41">
        <v>99.8</v>
      </c>
      <c r="AH41">
        <v>100</v>
      </c>
      <c r="AI41">
        <v>100</v>
      </c>
    </row>
    <row r="42" spans="1:35" hidden="1">
      <c r="A42" t="s">
        <v>296</v>
      </c>
      <c r="B42" t="str">
        <f>IF(ISERROR(VLOOKUP(A42,'Country category'!$A$3:$A$50,1,FALSE)),"non-SSA","sub-Saharan Africa")</f>
        <v>non-SSA</v>
      </c>
      <c r="C42" t="s">
        <v>297</v>
      </c>
      <c r="D42" t="s">
        <v>708</v>
      </c>
      <c r="E42" t="s">
        <v>709</v>
      </c>
      <c r="P42">
        <v>100</v>
      </c>
      <c r="Q42">
        <v>99.754280090332003</v>
      </c>
      <c r="R42">
        <v>99.752639770507798</v>
      </c>
      <c r="S42">
        <v>99.756591796875</v>
      </c>
      <c r="T42">
        <v>99.7730712890625</v>
      </c>
      <c r="U42">
        <v>99.808769226074205</v>
      </c>
      <c r="V42">
        <v>99.864974975585895</v>
      </c>
      <c r="W42">
        <v>99.930870056152301</v>
      </c>
      <c r="X42">
        <v>99.975944519042997</v>
      </c>
      <c r="Y42">
        <v>99.99609375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</row>
    <row r="43" spans="1:35">
      <c r="A43" t="s">
        <v>298</v>
      </c>
      <c r="B43" t="str">
        <f>IF(ISERROR(VLOOKUP(A43,'Country category'!$A$3:$A$50,1,FALSE)),"non-SSA","sub-Saharan Africa")</f>
        <v>sub-Saharan Africa</v>
      </c>
      <c r="C43" t="s">
        <v>299</v>
      </c>
      <c r="D43" t="s">
        <v>708</v>
      </c>
      <c r="E43" t="s">
        <v>709</v>
      </c>
      <c r="J43">
        <v>69.7</v>
      </c>
      <c r="K43">
        <v>78.376396179199205</v>
      </c>
      <c r="L43">
        <v>79.044189453125</v>
      </c>
      <c r="M43">
        <v>79.696189880371094</v>
      </c>
      <c r="N43">
        <v>80.329231262207003</v>
      </c>
      <c r="O43">
        <v>85.9</v>
      </c>
      <c r="P43">
        <v>81.539260864257798</v>
      </c>
      <c r="Q43">
        <v>82.12841796875</v>
      </c>
      <c r="R43">
        <v>82.716255187988295</v>
      </c>
      <c r="S43">
        <v>83.309684753417997</v>
      </c>
      <c r="T43">
        <v>83.915641784667997</v>
      </c>
      <c r="U43">
        <v>86.4</v>
      </c>
      <c r="V43">
        <v>91.227012360566803</v>
      </c>
      <c r="W43">
        <v>85.848541259765597</v>
      </c>
      <c r="X43">
        <v>88.77</v>
      </c>
      <c r="Y43">
        <v>87.204208374023395</v>
      </c>
      <c r="Z43">
        <v>87.889099121093807</v>
      </c>
      <c r="AA43">
        <v>88.1</v>
      </c>
      <c r="AB43">
        <v>88.1</v>
      </c>
      <c r="AC43">
        <v>89.926399230957003</v>
      </c>
      <c r="AD43">
        <v>90.596885681152301</v>
      </c>
      <c r="AE43">
        <v>86.5</v>
      </c>
      <c r="AF43">
        <v>92</v>
      </c>
      <c r="AG43">
        <v>92.592628479003906</v>
      </c>
      <c r="AH43">
        <v>93.255256652832003</v>
      </c>
      <c r="AI43">
        <v>93.917747497558594</v>
      </c>
    </row>
    <row r="44" spans="1:35">
      <c r="A44" t="s">
        <v>142</v>
      </c>
      <c r="B44" t="str">
        <f>IF(ISERROR(VLOOKUP(A44,'Country category'!$A$3:$A$50,1,FALSE)),"non-SSA","sub-Saharan Africa")</f>
        <v>sub-Saharan Africa</v>
      </c>
      <c r="C44" t="s">
        <v>300</v>
      </c>
      <c r="D44" t="s">
        <v>708</v>
      </c>
      <c r="E44" t="s">
        <v>709</v>
      </c>
      <c r="G44">
        <v>63</v>
      </c>
      <c r="H44">
        <v>70.074165344238295</v>
      </c>
      <c r="I44">
        <v>70.976264953613295</v>
      </c>
      <c r="J44">
        <v>71.872039794921903</v>
      </c>
      <c r="K44">
        <v>72.758338928222699</v>
      </c>
      <c r="L44">
        <v>73.631996154785199</v>
      </c>
      <c r="M44">
        <v>74.489860534667997</v>
      </c>
      <c r="N44">
        <v>79</v>
      </c>
      <c r="O44">
        <v>76.147247314453097</v>
      </c>
      <c r="P44">
        <v>79</v>
      </c>
      <c r="Q44">
        <v>83.950339999999997</v>
      </c>
      <c r="R44">
        <v>78.539260864257798</v>
      </c>
      <c r="S44">
        <v>79.338554382324205</v>
      </c>
      <c r="T44">
        <v>77.099999999999994</v>
      </c>
      <c r="U44">
        <v>80.981430053710895</v>
      </c>
      <c r="V44">
        <v>73</v>
      </c>
      <c r="W44">
        <v>90.4</v>
      </c>
      <c r="X44">
        <v>83.580764770507798</v>
      </c>
      <c r="Y44">
        <v>84.468276977539105</v>
      </c>
      <c r="Z44">
        <v>87.273597717285199</v>
      </c>
      <c r="AA44">
        <v>87.5</v>
      </c>
      <c r="AB44">
        <v>88.319869995117202</v>
      </c>
      <c r="AC44">
        <v>88.470458984375</v>
      </c>
      <c r="AD44">
        <v>89.2</v>
      </c>
      <c r="AE44">
        <v>89.763488769531307</v>
      </c>
      <c r="AF44">
        <v>90.634338378906307</v>
      </c>
      <c r="AG44">
        <v>91.503623962402301</v>
      </c>
      <c r="AH44">
        <v>90</v>
      </c>
      <c r="AI44">
        <v>93.240478515625</v>
      </c>
    </row>
    <row r="45" spans="1:35">
      <c r="A45" t="s">
        <v>146</v>
      </c>
      <c r="B45" t="str">
        <f>IF(ISERROR(VLOOKUP(A45,'Country category'!$A$3:$A$50,1,FALSE)),"non-SSA","sub-Saharan Africa")</f>
        <v>sub-Saharan Africa</v>
      </c>
      <c r="C45" t="s">
        <v>301</v>
      </c>
      <c r="D45" t="s">
        <v>708</v>
      </c>
      <c r="E45" t="s">
        <v>709</v>
      </c>
      <c r="P45">
        <v>20</v>
      </c>
      <c r="Q45">
        <v>23.849920272827099</v>
      </c>
      <c r="R45">
        <v>25.3421630859375</v>
      </c>
      <c r="S45">
        <v>26.840003967285199</v>
      </c>
      <c r="T45">
        <v>28.350370407104499</v>
      </c>
      <c r="U45">
        <v>30</v>
      </c>
      <c r="V45">
        <v>31.430046081543001</v>
      </c>
      <c r="W45">
        <v>36.6</v>
      </c>
      <c r="X45">
        <v>34.5749320983887</v>
      </c>
      <c r="Y45">
        <v>36.160987854003899</v>
      </c>
      <c r="Z45">
        <v>37.750286102294901</v>
      </c>
      <c r="AA45">
        <v>39.338459014892599</v>
      </c>
      <c r="AB45">
        <v>40.799999999999997</v>
      </c>
      <c r="AC45">
        <v>42.500816345214801</v>
      </c>
      <c r="AD45">
        <v>42</v>
      </c>
      <c r="AE45">
        <v>37</v>
      </c>
      <c r="AF45">
        <v>38</v>
      </c>
      <c r="AG45">
        <v>40</v>
      </c>
      <c r="AH45">
        <v>41</v>
      </c>
      <c r="AI45">
        <v>41</v>
      </c>
    </row>
    <row r="46" spans="1:35">
      <c r="A46" t="s">
        <v>147</v>
      </c>
      <c r="B46" t="str">
        <f>IF(ISERROR(VLOOKUP(A46,'Country category'!$A$3:$A$50,1,FALSE)),"non-SSA","sub-Saharan Africa")</f>
        <v>sub-Saharan Africa</v>
      </c>
      <c r="C46" t="s">
        <v>302</v>
      </c>
      <c r="D46" t="s">
        <v>708</v>
      </c>
      <c r="E46" t="s">
        <v>709</v>
      </c>
      <c r="Q46" s="8"/>
      <c r="R46" s="8"/>
      <c r="S46" s="8"/>
      <c r="T46" s="8"/>
      <c r="U46">
        <v>50.8</v>
      </c>
      <c r="V46">
        <v>51.782459259033203</v>
      </c>
      <c r="W46">
        <v>52.798385620117202</v>
      </c>
      <c r="X46">
        <v>53.826305389404297</v>
      </c>
      <c r="Y46">
        <v>53.6</v>
      </c>
      <c r="Z46">
        <v>56.663314819335902</v>
      </c>
      <c r="AA46">
        <v>57.9736137390137</v>
      </c>
      <c r="AB46">
        <v>58.9</v>
      </c>
      <c r="AC46">
        <v>59.952903747558601</v>
      </c>
      <c r="AD46">
        <v>60.715724945068402</v>
      </c>
      <c r="AE46">
        <v>61.655654907226598</v>
      </c>
      <c r="AF46">
        <v>62.792491912841797</v>
      </c>
      <c r="AG46">
        <v>63.903377532958999</v>
      </c>
      <c r="AH46">
        <v>64.815414428710895</v>
      </c>
      <c r="AI46">
        <v>65.5977783203125</v>
      </c>
    </row>
    <row r="47" spans="1:35" hidden="1">
      <c r="A47" t="s">
        <v>303</v>
      </c>
      <c r="B47" t="str">
        <f>IF(ISERROR(VLOOKUP(A47,'Country category'!$A$3:$A$50,1,FALSE)),"non-SSA","sub-Saharan Africa")</f>
        <v>non-SSA</v>
      </c>
      <c r="C47" t="s">
        <v>304</v>
      </c>
      <c r="D47" t="s">
        <v>708</v>
      </c>
      <c r="E47" t="s">
        <v>709</v>
      </c>
      <c r="F47">
        <v>97.9</v>
      </c>
      <c r="G47">
        <v>98.7059326171875</v>
      </c>
      <c r="H47">
        <v>98.805702209472699</v>
      </c>
      <c r="I47">
        <v>98.902305603027301</v>
      </c>
      <c r="J47">
        <v>98.992591857910199</v>
      </c>
      <c r="K47">
        <v>99.2</v>
      </c>
      <c r="L47">
        <v>99.141578674316406</v>
      </c>
      <c r="M47">
        <v>99.193954467773395</v>
      </c>
      <c r="N47">
        <v>99.227371215820298</v>
      </c>
      <c r="O47">
        <v>99.2403564453125</v>
      </c>
      <c r="P47">
        <v>99.4</v>
      </c>
      <c r="Q47">
        <v>99.91</v>
      </c>
      <c r="R47">
        <v>99.215911865234403</v>
      </c>
      <c r="S47">
        <v>99.209716796875</v>
      </c>
      <c r="T47">
        <v>99.216056823730497</v>
      </c>
      <c r="U47">
        <v>99.3</v>
      </c>
      <c r="V47">
        <v>99.287666320800795</v>
      </c>
      <c r="W47">
        <v>99.350082397460895</v>
      </c>
      <c r="X47">
        <v>99.713280999999995</v>
      </c>
      <c r="Y47">
        <v>99.607048000000006</v>
      </c>
      <c r="Z47">
        <v>99.771476000000007</v>
      </c>
      <c r="AA47">
        <v>99.788503000000006</v>
      </c>
      <c r="AB47">
        <v>99.726101999999997</v>
      </c>
      <c r="AC47">
        <v>99.820228999999998</v>
      </c>
      <c r="AD47">
        <v>99.838367000000005</v>
      </c>
      <c r="AE47">
        <v>99.809718000000004</v>
      </c>
      <c r="AF47">
        <v>99.8</v>
      </c>
      <c r="AG47">
        <v>99.9</v>
      </c>
      <c r="AH47">
        <v>99.9</v>
      </c>
      <c r="AI47">
        <v>100</v>
      </c>
    </row>
    <row r="48" spans="1:35">
      <c r="A48" t="s">
        <v>145</v>
      </c>
      <c r="B48" t="str">
        <f>IF(ISERROR(VLOOKUP(A48,'Country category'!$A$3:$A$50,1,FALSE)),"non-SSA","sub-Saharan Africa")</f>
        <v>sub-Saharan Africa</v>
      </c>
      <c r="C48" t="s">
        <v>305</v>
      </c>
      <c r="D48" t="s">
        <v>708</v>
      </c>
      <c r="E48" t="s">
        <v>709</v>
      </c>
      <c r="L48">
        <v>51.8</v>
      </c>
      <c r="M48">
        <v>59.051761627197301</v>
      </c>
      <c r="N48">
        <v>60.8158149719238</v>
      </c>
      <c r="O48">
        <v>62.559436798095703</v>
      </c>
      <c r="P48">
        <v>64.287872314453097</v>
      </c>
      <c r="Q48">
        <v>66.008049011230497</v>
      </c>
      <c r="R48">
        <v>74.599999999999994</v>
      </c>
      <c r="S48">
        <v>69.451339721679702</v>
      </c>
      <c r="T48">
        <v>71.188308715820298</v>
      </c>
      <c r="U48">
        <v>72.944503784179702</v>
      </c>
      <c r="V48">
        <v>74.72119140625</v>
      </c>
      <c r="W48">
        <v>76.514244079589801</v>
      </c>
      <c r="X48">
        <v>78.319282531738295</v>
      </c>
      <c r="Y48">
        <v>80.131942749023395</v>
      </c>
      <c r="Z48">
        <v>84.954566955566406</v>
      </c>
      <c r="AA48">
        <v>84.995643615722699</v>
      </c>
      <c r="AB48">
        <v>85.1</v>
      </c>
      <c r="AC48">
        <v>87.378189086914105</v>
      </c>
      <c r="AD48">
        <v>89.179679870605497</v>
      </c>
      <c r="AE48">
        <v>90.978034973144503</v>
      </c>
      <c r="AF48">
        <v>92.774032592773395</v>
      </c>
      <c r="AG48">
        <v>94.568458557128906</v>
      </c>
      <c r="AH48">
        <v>96.362106323242202</v>
      </c>
      <c r="AI48">
        <v>98.155609130859403</v>
      </c>
    </row>
    <row r="49" spans="1:35">
      <c r="A49" t="s">
        <v>141</v>
      </c>
      <c r="B49" t="str">
        <f>IF(ISERROR(VLOOKUP(A49,'Country category'!$A$3:$A$50,1,FALSE)),"non-SSA","sub-Saharan Africa")</f>
        <v>sub-Saharan Africa</v>
      </c>
      <c r="C49" t="s">
        <v>306</v>
      </c>
      <c r="D49" t="s">
        <v>708</v>
      </c>
      <c r="E49" t="s">
        <v>709</v>
      </c>
      <c r="Q49" s="8"/>
      <c r="R49">
        <v>81.274940000000001</v>
      </c>
      <c r="S49">
        <v>83.391006469726605</v>
      </c>
      <c r="T49">
        <v>84.079757690429702</v>
      </c>
      <c r="U49">
        <v>85</v>
      </c>
      <c r="V49">
        <v>85.516197204589801</v>
      </c>
      <c r="W49">
        <v>86.261024475097699</v>
      </c>
      <c r="X49">
        <v>87.017845153808594</v>
      </c>
      <c r="Y49">
        <v>87.782279968261705</v>
      </c>
      <c r="Z49">
        <v>90.620703853995806</v>
      </c>
      <c r="AA49">
        <v>89.977622985839801</v>
      </c>
      <c r="AB49">
        <v>90.078430175781307</v>
      </c>
      <c r="AC49">
        <v>90.835632324218807</v>
      </c>
      <c r="AD49">
        <v>91.588905334472699</v>
      </c>
      <c r="AE49">
        <v>92.339035034179702</v>
      </c>
      <c r="AF49">
        <v>93.086807250976605</v>
      </c>
      <c r="AG49">
        <v>93.833015441894503</v>
      </c>
      <c r="AH49">
        <v>94.578430175781307</v>
      </c>
      <c r="AI49">
        <v>95.323722839355497</v>
      </c>
    </row>
    <row r="50" spans="1:35" hidden="1">
      <c r="A50" t="s">
        <v>307</v>
      </c>
      <c r="B50" t="str">
        <f>IF(ISERROR(VLOOKUP(A50,'Country category'!$A$3:$A$50,1,FALSE)),"non-SSA","sub-Saharan Africa")</f>
        <v>non-SSA</v>
      </c>
      <c r="C50" t="s">
        <v>308</v>
      </c>
      <c r="D50" t="s">
        <v>708</v>
      </c>
      <c r="E50" t="s">
        <v>709</v>
      </c>
      <c r="P50">
        <v>99.8</v>
      </c>
      <c r="Q50">
        <v>99.874108000000007</v>
      </c>
      <c r="R50">
        <v>99.863463999999993</v>
      </c>
      <c r="S50">
        <v>99.882548999999997</v>
      </c>
      <c r="T50">
        <v>99.847065999999998</v>
      </c>
      <c r="U50">
        <v>99.894615000000002</v>
      </c>
      <c r="V50">
        <v>99.930420999999996</v>
      </c>
      <c r="W50">
        <v>99.917153999999996</v>
      </c>
      <c r="X50">
        <v>99.924094999999994</v>
      </c>
      <c r="Y50">
        <v>99.929924999999997</v>
      </c>
      <c r="Z50">
        <v>99.746437</v>
      </c>
      <c r="AA50">
        <v>99.964483999999999</v>
      </c>
      <c r="AB50">
        <v>99.983369999999994</v>
      </c>
      <c r="AC50">
        <v>99.939948999999999</v>
      </c>
      <c r="AD50">
        <v>99.704803999999996</v>
      </c>
      <c r="AE50">
        <v>99.929924999999997</v>
      </c>
      <c r="AF50">
        <v>99.8</v>
      </c>
      <c r="AG50">
        <v>99.8</v>
      </c>
      <c r="AH50">
        <v>99.9</v>
      </c>
      <c r="AI50">
        <v>99.92</v>
      </c>
    </row>
    <row r="51" spans="1:35" hidden="1">
      <c r="A51" t="s">
        <v>309</v>
      </c>
      <c r="B51" t="str">
        <f>IF(ISERROR(VLOOKUP(A51,'Country category'!$A$3:$A$50,1,FALSE)),"non-SSA","sub-Saharan Africa")</f>
        <v>non-SSA</v>
      </c>
      <c r="C51" t="s">
        <v>310</v>
      </c>
      <c r="D51" t="s">
        <v>708</v>
      </c>
      <c r="E51" t="s">
        <v>709</v>
      </c>
      <c r="O51">
        <v>91.829507436686583</v>
      </c>
      <c r="P51">
        <v>94.591355474031417</v>
      </c>
      <c r="Q51">
        <v>95.3736221102115</v>
      </c>
      <c r="R51">
        <v>95.347319292282208</v>
      </c>
      <c r="S51">
        <v>95.256168046161108</v>
      </c>
      <c r="T51">
        <v>95.477027095102159</v>
      </c>
      <c r="U51">
        <v>95.327517056021506</v>
      </c>
      <c r="V51">
        <v>95.539600058459612</v>
      </c>
      <c r="W51">
        <v>96.29399004440755</v>
      </c>
      <c r="X51">
        <v>98.52541145036173</v>
      </c>
      <c r="Y51">
        <v>96.993312190097825</v>
      </c>
      <c r="Z51">
        <v>97.128427508902803</v>
      </c>
      <c r="AA51">
        <v>97.643844771114402</v>
      </c>
      <c r="AB51">
        <v>97.98384572252337</v>
      </c>
      <c r="AC51">
        <v>97.720937750411977</v>
      </c>
      <c r="AD51">
        <v>97.81520641245416</v>
      </c>
      <c r="AE51">
        <v>98.400363558330668</v>
      </c>
      <c r="AF51">
        <v>99.202831801913547</v>
      </c>
      <c r="AG51">
        <v>99.429196183701038</v>
      </c>
      <c r="AH51">
        <v>99.540326461464772</v>
      </c>
      <c r="AI51">
        <v>99.61715373937507</v>
      </c>
    </row>
    <row r="52" spans="1:35" hidden="1">
      <c r="A52" t="s">
        <v>311</v>
      </c>
      <c r="B52" t="str">
        <f>IF(ISERROR(VLOOKUP(A52,'Country category'!$A$3:$A$50,1,FALSE)),"non-SSA","sub-Saharan Africa")</f>
        <v>non-SSA</v>
      </c>
      <c r="C52" t="s">
        <v>312</v>
      </c>
      <c r="D52" t="s">
        <v>708</v>
      </c>
      <c r="E52" t="s">
        <v>709</v>
      </c>
      <c r="P52">
        <v>100</v>
      </c>
      <c r="Q52">
        <v>99.777305603027301</v>
      </c>
      <c r="R52">
        <v>99.724021911621094</v>
      </c>
      <c r="S52">
        <v>99.676338195800795</v>
      </c>
      <c r="T52">
        <v>99.641174316406307</v>
      </c>
      <c r="U52">
        <v>99.625236511230497</v>
      </c>
      <c r="V52">
        <v>99.629798889160199</v>
      </c>
      <c r="W52">
        <v>99.650718688964801</v>
      </c>
      <c r="X52">
        <v>99.683631896972699</v>
      </c>
      <c r="Y52">
        <v>99.724159240722699</v>
      </c>
      <c r="Z52">
        <v>99.767929077148395</v>
      </c>
      <c r="AA52">
        <v>99.810577392578097</v>
      </c>
      <c r="AB52">
        <v>99.848587036132798</v>
      </c>
      <c r="AC52">
        <v>99.881881713867202</v>
      </c>
      <c r="AD52">
        <v>99.909675598144503</v>
      </c>
      <c r="AE52">
        <v>99.936294555664105</v>
      </c>
      <c r="AF52">
        <v>99.960235595703097</v>
      </c>
      <c r="AG52">
        <v>99.980293273925795</v>
      </c>
      <c r="AH52">
        <v>99.993492126464801</v>
      </c>
      <c r="AI52">
        <v>99.9</v>
      </c>
    </row>
    <row r="53" spans="1:35" hidden="1">
      <c r="A53" t="s">
        <v>313</v>
      </c>
      <c r="B53" t="str">
        <f>IF(ISERROR(VLOOKUP(A53,'Country category'!$A$3:$A$50,1,FALSE)),"non-SSA","sub-Saharan Africa")</f>
        <v>non-SSA</v>
      </c>
      <c r="C53" t="s">
        <v>314</v>
      </c>
      <c r="D53" t="s">
        <v>708</v>
      </c>
      <c r="E53" t="s">
        <v>709</v>
      </c>
      <c r="F53">
        <v>99.502410888671903</v>
      </c>
      <c r="G53">
        <v>99.569000244140597</v>
      </c>
      <c r="H53">
        <v>99.635070800781307</v>
      </c>
      <c r="I53">
        <v>99.697975158691406</v>
      </c>
      <c r="J53">
        <v>99.754562377929702</v>
      </c>
      <c r="K53">
        <v>99.801673889160199</v>
      </c>
      <c r="L53">
        <v>99.836151123046903</v>
      </c>
      <c r="M53">
        <v>99.854827880859403</v>
      </c>
      <c r="N53">
        <v>99.854545593261705</v>
      </c>
      <c r="O53">
        <v>99.833831787109403</v>
      </c>
      <c r="P53">
        <v>99.797935485839801</v>
      </c>
      <c r="Q53">
        <v>99.753776550292997</v>
      </c>
      <c r="R53">
        <v>99.708282470703097</v>
      </c>
      <c r="S53">
        <v>99.668395996093807</v>
      </c>
      <c r="T53">
        <v>99.641029357910199</v>
      </c>
      <c r="U53">
        <v>99.632888793945298</v>
      </c>
      <c r="V53">
        <v>99.645248413085895</v>
      </c>
      <c r="W53">
        <v>99.673965454101605</v>
      </c>
      <c r="X53">
        <v>99.714668273925795</v>
      </c>
      <c r="Y53">
        <v>99.762992858886705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</row>
    <row r="54" spans="1:35" hidden="1">
      <c r="A54" t="s">
        <v>315</v>
      </c>
      <c r="B54" t="str">
        <f>IF(ISERROR(VLOOKUP(A54,'Country category'!$A$3:$A$50,1,FALSE)),"non-SSA","sub-Saharan Africa")</f>
        <v>non-SSA</v>
      </c>
      <c r="C54" t="s">
        <v>316</v>
      </c>
      <c r="D54" t="s">
        <v>708</v>
      </c>
      <c r="E54" t="s">
        <v>709</v>
      </c>
      <c r="F54">
        <v>99.843048095703097</v>
      </c>
      <c r="G54">
        <v>99.898460388183594</v>
      </c>
      <c r="H54">
        <v>99.947311401367202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</row>
    <row r="55" spans="1:35" hidden="1">
      <c r="A55" t="s">
        <v>317</v>
      </c>
      <c r="B55" t="str">
        <f>IF(ISERROR(VLOOKUP(A55,'Country category'!$A$3:$A$50,1,FALSE)),"non-SSA","sub-Saharan Africa")</f>
        <v>non-SSA</v>
      </c>
      <c r="C55" t="s">
        <v>318</v>
      </c>
      <c r="D55" t="s">
        <v>708</v>
      </c>
      <c r="E55" t="s">
        <v>709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</row>
    <row r="56" spans="1:35" hidden="1">
      <c r="A56" t="s">
        <v>319</v>
      </c>
      <c r="B56" t="str">
        <f>IF(ISERROR(VLOOKUP(A56,'Country category'!$A$3:$A$50,1,FALSE)),"non-SSA","sub-Saharan Africa")</f>
        <v>non-SSA</v>
      </c>
      <c r="C56" t="s">
        <v>320</v>
      </c>
      <c r="D56" t="s">
        <v>708</v>
      </c>
      <c r="E56" t="s">
        <v>709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</row>
    <row r="57" spans="1:35" hidden="1">
      <c r="A57" t="s">
        <v>321</v>
      </c>
      <c r="B57" t="str">
        <f>IF(ISERROR(VLOOKUP(A57,'Country category'!$A$3:$A$50,1,FALSE)),"non-SSA","sub-Saharan Africa")</f>
        <v>non-SSA</v>
      </c>
      <c r="C57" t="s">
        <v>322</v>
      </c>
      <c r="D57" t="s">
        <v>708</v>
      </c>
      <c r="E57" t="s">
        <v>709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</row>
    <row r="58" spans="1:35" hidden="1">
      <c r="A58" t="s">
        <v>323</v>
      </c>
      <c r="B58" t="str">
        <f>IF(ISERROR(VLOOKUP(A58,'Country category'!$A$3:$A$50,1,FALSE)),"non-SSA","sub-Saharan Africa")</f>
        <v>non-SSA</v>
      </c>
      <c r="C58" t="s">
        <v>324</v>
      </c>
      <c r="D58" t="s">
        <v>708</v>
      </c>
      <c r="E58" t="s">
        <v>709</v>
      </c>
      <c r="L58">
        <v>53.5521049499512</v>
      </c>
      <c r="M58">
        <v>54.313755035400398</v>
      </c>
      <c r="N58">
        <v>55.056449890136697</v>
      </c>
      <c r="O58">
        <v>55.778713226318402</v>
      </c>
      <c r="P58">
        <v>56.485786437988303</v>
      </c>
      <c r="Q58">
        <v>57.184600830078097</v>
      </c>
      <c r="R58">
        <v>56.9</v>
      </c>
      <c r="S58">
        <v>58.585170745849602</v>
      </c>
      <c r="T58">
        <v>59.300785064697301</v>
      </c>
      <c r="U58">
        <v>60.035614013671903</v>
      </c>
      <c r="V58">
        <v>62.4</v>
      </c>
      <c r="W58">
        <v>61.562637329101598</v>
      </c>
      <c r="X58">
        <v>62.346317291259801</v>
      </c>
      <c r="Y58">
        <v>63.137619018554702</v>
      </c>
      <c r="Z58">
        <v>63.932159423828097</v>
      </c>
      <c r="AA58">
        <v>64.725578308105497</v>
      </c>
      <c r="AB58">
        <v>64.242080688000001</v>
      </c>
      <c r="AC58">
        <v>66.298423767089801</v>
      </c>
      <c r="AD58">
        <v>67.078559875488295</v>
      </c>
      <c r="AE58">
        <v>67.855552673339801</v>
      </c>
      <c r="AF58">
        <v>68.630187988281307</v>
      </c>
      <c r="AG58">
        <v>69.959999999999994</v>
      </c>
      <c r="AH58">
        <v>70.703109741210895</v>
      </c>
      <c r="AI58">
        <v>71.561370849609403</v>
      </c>
    </row>
    <row r="59" spans="1:35" hidden="1">
      <c r="A59" t="s">
        <v>325</v>
      </c>
      <c r="B59" t="str">
        <f>IF(ISERROR(VLOOKUP(A59,'Country category'!$A$3:$A$50,1,FALSE)),"non-SSA","sub-Saharan Africa")</f>
        <v>non-SSA</v>
      </c>
      <c r="C59" t="s">
        <v>326</v>
      </c>
      <c r="D59" t="s">
        <v>708</v>
      </c>
      <c r="E59" t="s">
        <v>709</v>
      </c>
    </row>
    <row r="60" spans="1:35" hidden="1">
      <c r="A60" t="s">
        <v>327</v>
      </c>
      <c r="B60" t="str">
        <f>IF(ISERROR(VLOOKUP(A60,'Country category'!$A$3:$A$50,1,FALSE)),"non-SSA","sub-Saharan Africa")</f>
        <v>non-SSA</v>
      </c>
      <c r="C60" t="s">
        <v>328</v>
      </c>
      <c r="D60" t="s">
        <v>708</v>
      </c>
      <c r="E60" t="s">
        <v>709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</row>
    <row r="61" spans="1:35" hidden="1">
      <c r="A61" t="s">
        <v>329</v>
      </c>
      <c r="B61" t="str">
        <f>IF(ISERROR(VLOOKUP(A61,'Country category'!$A$3:$A$50,1,FALSE)),"non-SSA","sub-Saharan Africa")</f>
        <v>non-SSA</v>
      </c>
      <c r="C61" t="s">
        <v>330</v>
      </c>
      <c r="D61" t="s">
        <v>708</v>
      </c>
      <c r="E61" t="s">
        <v>709</v>
      </c>
      <c r="G61">
        <v>96.5</v>
      </c>
      <c r="H61">
        <v>95.305831909179702</v>
      </c>
      <c r="I61">
        <v>95.543914794921903</v>
      </c>
      <c r="J61">
        <v>95.775680541992202</v>
      </c>
      <c r="K61">
        <v>95.997970581054702</v>
      </c>
      <c r="L61">
        <v>96.207618713378906</v>
      </c>
      <c r="M61">
        <v>96.401473999023395</v>
      </c>
      <c r="N61">
        <v>96.576370239257798</v>
      </c>
      <c r="O61">
        <v>98.9</v>
      </c>
      <c r="P61">
        <v>96.572861000000003</v>
      </c>
      <c r="Q61">
        <v>96.949494000000001</v>
      </c>
      <c r="R61">
        <v>96.674672999999999</v>
      </c>
      <c r="S61">
        <v>95.037767000000002</v>
      </c>
      <c r="T61">
        <v>95.524704999999997</v>
      </c>
      <c r="U61">
        <v>95.184957999999995</v>
      </c>
      <c r="V61">
        <v>94.389301000000003</v>
      </c>
      <c r="W61">
        <v>99.606905999999995</v>
      </c>
      <c r="X61">
        <v>99.572316999999998</v>
      </c>
      <c r="Y61">
        <v>99.732814000000005</v>
      </c>
      <c r="Z61">
        <v>99.767161000000002</v>
      </c>
      <c r="AA61">
        <v>99.719572999999997</v>
      </c>
      <c r="AB61">
        <v>99.651702999999998</v>
      </c>
      <c r="AC61">
        <v>99.883589999999998</v>
      </c>
      <c r="AD61">
        <v>99.859908000000004</v>
      </c>
      <c r="AE61">
        <v>99.827251000000004</v>
      </c>
      <c r="AF61">
        <v>99.9</v>
      </c>
      <c r="AG61">
        <v>99.965118408203097</v>
      </c>
      <c r="AH61">
        <v>99.6</v>
      </c>
      <c r="AI61">
        <v>100</v>
      </c>
    </row>
    <row r="62" spans="1:35" hidden="1">
      <c r="A62" t="s">
        <v>331</v>
      </c>
      <c r="B62" t="str">
        <f>IF(ISERROR(VLOOKUP(A62,'Country category'!$A$3:$A$50,1,FALSE)),"non-SSA","sub-Saharan Africa")</f>
        <v>non-SSA</v>
      </c>
      <c r="C62" t="s">
        <v>332</v>
      </c>
      <c r="D62" t="s">
        <v>708</v>
      </c>
      <c r="E62" t="s">
        <v>709</v>
      </c>
      <c r="X62">
        <v>100</v>
      </c>
      <c r="Y62">
        <v>99.506690979003906</v>
      </c>
      <c r="Z62">
        <v>99.559600830078097</v>
      </c>
      <c r="AA62">
        <v>99.611389160156307</v>
      </c>
      <c r="AB62">
        <v>99.256737588652499</v>
      </c>
      <c r="AC62">
        <v>99.700973510742202</v>
      </c>
      <c r="AD62">
        <v>99.739479064941406</v>
      </c>
      <c r="AE62">
        <v>99.774848937988295</v>
      </c>
      <c r="AF62">
        <v>99.807853698730497</v>
      </c>
      <c r="AG62">
        <v>99.839294433593807</v>
      </c>
      <c r="AH62">
        <v>99.898178100585895</v>
      </c>
      <c r="AI62">
        <v>99.8</v>
      </c>
    </row>
    <row r="63" spans="1:35" hidden="1">
      <c r="A63" t="s">
        <v>333</v>
      </c>
      <c r="B63" t="str">
        <f>IF(ISERROR(VLOOKUP(A63,'Country category'!$A$3:$A$50,1,FALSE)),"non-SSA","sub-Saharan Africa")</f>
        <v>non-SSA</v>
      </c>
      <c r="C63" t="s">
        <v>334</v>
      </c>
      <c r="D63" t="s">
        <v>708</v>
      </c>
      <c r="E63" t="s">
        <v>709</v>
      </c>
      <c r="P63">
        <v>98.51913073269219</v>
      </c>
      <c r="Q63">
        <v>98.407329518566186</v>
      </c>
      <c r="R63">
        <v>98.206496938272792</v>
      </c>
      <c r="S63">
        <v>98.616745476514353</v>
      </c>
      <c r="T63">
        <v>98.400524003865385</v>
      </c>
      <c r="U63">
        <v>98.50591954533472</v>
      </c>
      <c r="V63">
        <v>98.662215623143268</v>
      </c>
      <c r="W63">
        <v>98.929709943731027</v>
      </c>
      <c r="X63">
        <v>99.008900491117643</v>
      </c>
      <c r="Y63">
        <v>98.028041889771586</v>
      </c>
      <c r="Z63">
        <v>98.186153991546803</v>
      </c>
      <c r="AA63">
        <v>98.299316468490574</v>
      </c>
      <c r="AB63">
        <v>98.356545858417917</v>
      </c>
      <c r="AC63">
        <v>98.463758612857191</v>
      </c>
      <c r="AD63">
        <v>98.542846749354382</v>
      </c>
      <c r="AE63">
        <v>98.681929270893249</v>
      </c>
      <c r="AF63">
        <v>98.793316966121338</v>
      </c>
      <c r="AG63">
        <v>98.849797833085788</v>
      </c>
      <c r="AH63">
        <v>98.925736895110674</v>
      </c>
      <c r="AI63">
        <v>98.994092825023927</v>
      </c>
    </row>
    <row r="64" spans="1:35" hidden="1">
      <c r="A64" t="s">
        <v>335</v>
      </c>
      <c r="B64" t="str">
        <f>IF(ISERROR(VLOOKUP(A64,'Country category'!$A$3:$A$50,1,FALSE)),"non-SSA","sub-Saharan Africa")</f>
        <v>non-SSA</v>
      </c>
      <c r="C64" t="s">
        <v>336</v>
      </c>
      <c r="D64" t="s">
        <v>708</v>
      </c>
      <c r="E64" t="s">
        <v>709</v>
      </c>
      <c r="I64">
        <v>88.347132942731221</v>
      </c>
      <c r="J64">
        <v>89.949675510312844</v>
      </c>
      <c r="K64">
        <v>90.11456760111993</v>
      </c>
      <c r="L64">
        <v>90.367758338344643</v>
      </c>
      <c r="M64">
        <v>91.31064235708368</v>
      </c>
      <c r="N64">
        <v>91.242163921268357</v>
      </c>
      <c r="O64">
        <v>92.715207778100691</v>
      </c>
      <c r="P64">
        <v>92.361182825785093</v>
      </c>
      <c r="Q64">
        <v>91.738651306681646</v>
      </c>
      <c r="R64">
        <v>92.573253619237164</v>
      </c>
      <c r="S64">
        <v>93.069411438743415</v>
      </c>
      <c r="T64">
        <v>93.066669513839273</v>
      </c>
      <c r="U64">
        <v>93.531345796312962</v>
      </c>
      <c r="V64">
        <v>94.13273859842225</v>
      </c>
      <c r="W64">
        <v>94.481573855996388</v>
      </c>
      <c r="X64">
        <v>94.915417157089465</v>
      </c>
      <c r="Y64">
        <v>96.067663404686868</v>
      </c>
      <c r="Z64">
        <v>95.77777386931767</v>
      </c>
      <c r="AA64">
        <v>95.659501117070548</v>
      </c>
      <c r="AB64">
        <v>96.769980998980429</v>
      </c>
      <c r="AC64">
        <v>96.885015302357175</v>
      </c>
      <c r="AD64">
        <v>97.30436729438054</v>
      </c>
      <c r="AE64">
        <v>97.445501802586477</v>
      </c>
      <c r="AF64">
        <v>97.895708193816276</v>
      </c>
      <c r="AG64">
        <v>98.596822609437666</v>
      </c>
      <c r="AH64">
        <v>98.611571496392585</v>
      </c>
      <c r="AI64">
        <v>98.926310784163874</v>
      </c>
    </row>
    <row r="65" spans="1:35" hidden="1">
      <c r="A65" t="s">
        <v>337</v>
      </c>
      <c r="B65" t="str">
        <f>IF(ISERROR(VLOOKUP(A65,'Country category'!$A$3:$A$50,1,FALSE)),"non-SSA","sub-Saharan Africa")</f>
        <v>non-SSA</v>
      </c>
      <c r="C65" t="s">
        <v>338</v>
      </c>
      <c r="D65" t="s">
        <v>708</v>
      </c>
      <c r="E65" t="s">
        <v>709</v>
      </c>
      <c r="P65">
        <v>98.834045467009418</v>
      </c>
      <c r="Q65">
        <v>98.740386060684898</v>
      </c>
      <c r="R65">
        <v>98.569790164629438</v>
      </c>
      <c r="S65">
        <v>98.892153722672091</v>
      </c>
      <c r="T65">
        <v>98.713392899667184</v>
      </c>
      <c r="U65">
        <v>98.792899734497283</v>
      </c>
      <c r="V65">
        <v>98.91474422508071</v>
      </c>
      <c r="W65">
        <v>99.128249997065069</v>
      </c>
      <c r="X65">
        <v>99.189805785335793</v>
      </c>
      <c r="Y65">
        <v>98.370847714823938</v>
      </c>
      <c r="Z65">
        <v>98.496037573179478</v>
      </c>
      <c r="AA65">
        <v>98.584013122237522</v>
      </c>
      <c r="AB65">
        <v>98.625852576367535</v>
      </c>
      <c r="AC65">
        <v>98.710211014317792</v>
      </c>
      <c r="AD65">
        <v>98.771906371442114</v>
      </c>
      <c r="AE65">
        <v>98.88508789096457</v>
      </c>
      <c r="AF65">
        <v>98.975743957940296</v>
      </c>
      <c r="AG65">
        <v>99.020301954713531</v>
      </c>
      <c r="AH65">
        <v>99.082138461347071</v>
      </c>
      <c r="AI65">
        <v>99.13806722622877</v>
      </c>
    </row>
    <row r="66" spans="1:35" hidden="1">
      <c r="A66" t="s">
        <v>339</v>
      </c>
      <c r="B66" t="str">
        <f>IF(ISERROR(VLOOKUP(A66,'Country category'!$A$3:$A$50,1,FALSE)),"non-SSA","sub-Saharan Africa")</f>
        <v>non-SSA</v>
      </c>
      <c r="C66" t="s">
        <v>340</v>
      </c>
      <c r="D66" t="s">
        <v>708</v>
      </c>
      <c r="E66" t="s">
        <v>709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99.995261022188927</v>
      </c>
      <c r="L66">
        <v>99.997392810721934</v>
      </c>
      <c r="M66">
        <v>99.988727969437008</v>
      </c>
      <c r="N66">
        <v>99.988777630479987</v>
      </c>
      <c r="O66">
        <v>99.957378118196459</v>
      </c>
      <c r="P66">
        <v>99.967965223016776</v>
      </c>
      <c r="Q66">
        <v>99.968306348104392</v>
      </c>
      <c r="R66">
        <v>99.972774338074998</v>
      </c>
      <c r="S66">
        <v>99.968794361770264</v>
      </c>
      <c r="T66">
        <v>99.963974614188643</v>
      </c>
      <c r="U66">
        <v>99.945139380887923</v>
      </c>
      <c r="V66">
        <v>99.934924811735854</v>
      </c>
      <c r="W66">
        <v>99.959258949577062</v>
      </c>
      <c r="X66">
        <v>99.970897928529098</v>
      </c>
      <c r="Y66">
        <v>99.975059847333853</v>
      </c>
      <c r="Z66">
        <v>99.983470254647628</v>
      </c>
      <c r="AA66">
        <v>99.982072185701739</v>
      </c>
      <c r="AB66">
        <v>99.986011951214223</v>
      </c>
      <c r="AC66">
        <v>99.980376694224432</v>
      </c>
      <c r="AD66">
        <v>99.987404476530585</v>
      </c>
      <c r="AE66">
        <v>98.048939622836215</v>
      </c>
      <c r="AF66">
        <v>99.968659238034107</v>
      </c>
      <c r="AG66">
        <v>99.991495346422752</v>
      </c>
      <c r="AH66">
        <v>99.989664170748185</v>
      </c>
      <c r="AI66">
        <v>99.987164252966835</v>
      </c>
    </row>
    <row r="67" spans="1:35" hidden="1">
      <c r="A67" t="s">
        <v>341</v>
      </c>
      <c r="B67" t="str">
        <f>IF(ISERROR(VLOOKUP(A67,'Country category'!$A$3:$A$50,1,FALSE)),"non-SSA","sub-Saharan Africa")</f>
        <v>non-SSA</v>
      </c>
      <c r="C67" t="s">
        <v>342</v>
      </c>
      <c r="D67" t="s">
        <v>708</v>
      </c>
      <c r="E67" t="s">
        <v>709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99.998304583152915</v>
      </c>
      <c r="L67">
        <v>99.999039362987887</v>
      </c>
      <c r="M67">
        <v>99.995839495512087</v>
      </c>
      <c r="N67">
        <v>99.995872477486756</v>
      </c>
      <c r="O67">
        <v>99.984105195422998</v>
      </c>
      <c r="P67">
        <v>99.987951069731636</v>
      </c>
      <c r="Q67">
        <v>99.988142662877792</v>
      </c>
      <c r="R67">
        <v>99.98981536666443</v>
      </c>
      <c r="S67">
        <v>99.988389647572603</v>
      </c>
      <c r="T67">
        <v>99.986663932733151</v>
      </c>
      <c r="U67">
        <v>99.97978966266183</v>
      </c>
      <c r="V67">
        <v>99.976131485931205</v>
      </c>
      <c r="W67">
        <v>99.985120628172865</v>
      </c>
      <c r="X67">
        <v>99.989407160500221</v>
      </c>
      <c r="Y67">
        <v>99.990938956487881</v>
      </c>
      <c r="Z67">
        <v>99.993139862149008</v>
      </c>
      <c r="AA67">
        <v>99.992536846301547</v>
      </c>
      <c r="AB67">
        <v>99.994168632491068</v>
      </c>
      <c r="AC67">
        <v>99.99180833152009</v>
      </c>
      <c r="AD67">
        <v>99.994735142037456</v>
      </c>
      <c r="AE67">
        <v>99.183260592468031</v>
      </c>
      <c r="AF67">
        <v>99.986862128922738</v>
      </c>
      <c r="AG67">
        <v>99.996429581965714</v>
      </c>
      <c r="AH67">
        <v>99.995655759464981</v>
      </c>
      <c r="AI67">
        <v>99.994597061932012</v>
      </c>
    </row>
    <row r="68" spans="1:35" hidden="1">
      <c r="A68" t="s">
        <v>343</v>
      </c>
      <c r="B68" t="str">
        <f>IF(ISERROR(VLOOKUP(A68,'Country category'!$A$3:$A$50,1,FALSE)),"non-SSA","sub-Saharan Africa")</f>
        <v>non-SSA</v>
      </c>
      <c r="C68" t="s">
        <v>344</v>
      </c>
      <c r="D68" t="s">
        <v>708</v>
      </c>
      <c r="E68" t="s">
        <v>709</v>
      </c>
      <c r="K68">
        <v>97.908304000000001</v>
      </c>
      <c r="L68">
        <v>99.0552978515625</v>
      </c>
      <c r="M68">
        <v>99.109062194824205</v>
      </c>
      <c r="N68">
        <v>99.626074000000003</v>
      </c>
      <c r="O68">
        <v>99.289697000000004</v>
      </c>
      <c r="P68">
        <v>99.157432556152301</v>
      </c>
      <c r="Q68">
        <v>99.148361206054702</v>
      </c>
      <c r="R68">
        <v>99.137962341308594</v>
      </c>
      <c r="S68">
        <v>99.291127000000003</v>
      </c>
      <c r="T68">
        <v>99.140884399414105</v>
      </c>
      <c r="U68">
        <v>99.668751999999998</v>
      </c>
      <c r="V68">
        <v>99.525886</v>
      </c>
      <c r="W68">
        <v>99.633543000000003</v>
      </c>
      <c r="X68">
        <v>99.586686999999998</v>
      </c>
      <c r="Y68">
        <v>98.984381999999997</v>
      </c>
      <c r="Z68">
        <v>99.715048999999993</v>
      </c>
      <c r="AA68">
        <v>99.783080999999996</v>
      </c>
      <c r="AB68">
        <v>99.628857999999994</v>
      </c>
      <c r="AC68">
        <v>99.547372999999993</v>
      </c>
      <c r="AD68">
        <v>99.831639999999993</v>
      </c>
      <c r="AE68">
        <v>99.869408000000007</v>
      </c>
      <c r="AF68">
        <v>99.8</v>
      </c>
      <c r="AG68">
        <v>100</v>
      </c>
      <c r="AH68">
        <v>99.7</v>
      </c>
      <c r="AI68">
        <v>100</v>
      </c>
    </row>
    <row r="69" spans="1:35" hidden="1">
      <c r="A69" t="s">
        <v>345</v>
      </c>
      <c r="B69" t="str">
        <f>IF(ISERROR(VLOOKUP(A69,'Country category'!$A$3:$A$50,1,FALSE)),"non-SSA","sub-Saharan Africa")</f>
        <v>non-SSA</v>
      </c>
      <c r="C69" t="s">
        <v>346</v>
      </c>
      <c r="D69" t="s">
        <v>708</v>
      </c>
      <c r="E69" t="s">
        <v>709</v>
      </c>
      <c r="H69">
        <v>98.4</v>
      </c>
      <c r="I69">
        <v>99.050468444824205</v>
      </c>
      <c r="J69">
        <v>99.134849548339801</v>
      </c>
      <c r="K69">
        <v>99</v>
      </c>
      <c r="L69">
        <v>99.272026062011705</v>
      </c>
      <c r="M69">
        <v>99.318496704101605</v>
      </c>
      <c r="N69">
        <v>99.346008300781307</v>
      </c>
      <c r="O69">
        <v>99.353096008300795</v>
      </c>
      <c r="P69">
        <v>99.5</v>
      </c>
      <c r="Q69">
        <v>99.328620910644503</v>
      </c>
      <c r="R69">
        <v>99.310928344726605</v>
      </c>
      <c r="S69">
        <v>99.7</v>
      </c>
      <c r="T69">
        <v>99.804283142000003</v>
      </c>
      <c r="U69">
        <v>99.8</v>
      </c>
      <c r="V69">
        <v>99.359069824218807</v>
      </c>
      <c r="W69">
        <v>99.415580749511705</v>
      </c>
      <c r="X69">
        <v>99.9</v>
      </c>
      <c r="Y69">
        <v>99.560195922851605</v>
      </c>
      <c r="Z69">
        <v>99.674110412999994</v>
      </c>
      <c r="AA69">
        <v>99.717796325683594</v>
      </c>
      <c r="AB69">
        <v>99.532821655000006</v>
      </c>
      <c r="AC69">
        <v>99.860282897949205</v>
      </c>
      <c r="AD69">
        <v>99.9</v>
      </c>
      <c r="AE69">
        <v>99.1</v>
      </c>
      <c r="AF69">
        <v>99.992095947265597</v>
      </c>
      <c r="AG69">
        <v>99.999191284179702</v>
      </c>
      <c r="AH69">
        <v>100</v>
      </c>
      <c r="AI69">
        <v>100</v>
      </c>
    </row>
    <row r="70" spans="1:35" hidden="1">
      <c r="A70" t="s">
        <v>347</v>
      </c>
      <c r="B70" t="str">
        <f>IF(ISERROR(VLOOKUP(A70,'Country category'!$A$3:$A$50,1,FALSE)),"non-SSA","sub-Saharan Africa")</f>
        <v>non-SSA</v>
      </c>
      <c r="C70" t="s">
        <v>348</v>
      </c>
      <c r="D70" t="s">
        <v>708</v>
      </c>
      <c r="E70" t="s">
        <v>709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</row>
    <row r="71" spans="1:35">
      <c r="A71" t="s">
        <v>150</v>
      </c>
      <c r="B71" t="str">
        <f>IF(ISERROR(VLOOKUP(A71,'Country category'!$A$3:$A$50,1,FALSE)),"non-SSA","sub-Saharan Africa")</f>
        <v>sub-Saharan Africa</v>
      </c>
      <c r="C71" t="s">
        <v>349</v>
      </c>
      <c r="D71" t="s">
        <v>708</v>
      </c>
      <c r="E71" t="s">
        <v>709</v>
      </c>
      <c r="K71">
        <v>80.599999999999994</v>
      </c>
      <c r="L71">
        <v>79.980636596679702</v>
      </c>
      <c r="M71">
        <v>79.797737121582003</v>
      </c>
      <c r="N71">
        <v>79.595878601074205</v>
      </c>
      <c r="O71">
        <v>79.373588562011705</v>
      </c>
      <c r="P71">
        <v>79.136116027832003</v>
      </c>
      <c r="Q71">
        <v>78.890380859375</v>
      </c>
      <c r="R71">
        <v>78.3</v>
      </c>
      <c r="S71">
        <v>78.40185546875</v>
      </c>
      <c r="T71">
        <v>78.172912597656307</v>
      </c>
      <c r="U71">
        <v>77.963195800781307</v>
      </c>
      <c r="V71">
        <v>77.773971557617202</v>
      </c>
      <c r="W71">
        <v>77.601119995117202</v>
      </c>
      <c r="X71">
        <v>77.440246582031307</v>
      </c>
      <c r="Y71">
        <v>77.286994934082003</v>
      </c>
      <c r="Z71">
        <v>77.136985778808594</v>
      </c>
      <c r="AA71">
        <v>76.985855102539105</v>
      </c>
      <c r="AB71">
        <v>76.830085754394503</v>
      </c>
      <c r="AC71">
        <v>76.669601440429702</v>
      </c>
      <c r="AD71">
        <v>76.505187988281307</v>
      </c>
      <c r="AE71">
        <v>76.337631225585895</v>
      </c>
      <c r="AF71">
        <v>76.167716979980497</v>
      </c>
      <c r="AG71">
        <v>75.996231079101605</v>
      </c>
      <c r="AH71">
        <v>75.823966979980497</v>
      </c>
      <c r="AI71">
        <v>75.651565551757798</v>
      </c>
    </row>
    <row r="72" spans="1:35" hidden="1">
      <c r="A72" t="s">
        <v>350</v>
      </c>
      <c r="B72" t="str">
        <f>IF(ISERROR(VLOOKUP(A72,'Country category'!$A$3:$A$50,1,FALSE)),"non-SSA","sub-Saharan Africa")</f>
        <v>non-SSA</v>
      </c>
      <c r="C72" t="s">
        <v>351</v>
      </c>
      <c r="D72" t="s">
        <v>708</v>
      </c>
      <c r="E72" t="s">
        <v>709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</row>
    <row r="73" spans="1:35" hidden="1">
      <c r="A73" t="s">
        <v>352</v>
      </c>
      <c r="B73" t="str">
        <f>IF(ISERROR(VLOOKUP(A73,'Country category'!$A$3:$A$50,1,FALSE)),"non-SSA","sub-Saharan Africa")</f>
        <v>non-SSA</v>
      </c>
      <c r="C73" t="s">
        <v>353</v>
      </c>
      <c r="D73" t="s">
        <v>708</v>
      </c>
      <c r="E73" t="s">
        <v>709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</row>
    <row r="74" spans="1:35">
      <c r="A74" t="s">
        <v>152</v>
      </c>
      <c r="B74" t="str">
        <f>IF(ISERROR(VLOOKUP(A74,'Country category'!$A$3:$A$50,1,FALSE)),"non-SSA","sub-Saharan Africa")</f>
        <v>sub-Saharan Africa</v>
      </c>
      <c r="C74" t="s">
        <v>354</v>
      </c>
      <c r="D74" t="s">
        <v>708</v>
      </c>
      <c r="E74" t="s">
        <v>709</v>
      </c>
      <c r="P74">
        <v>76.2</v>
      </c>
      <c r="Q74">
        <v>79.222686767578097</v>
      </c>
      <c r="R74">
        <v>79.876190185546903</v>
      </c>
      <c r="S74">
        <v>80.535301208496094</v>
      </c>
      <c r="T74">
        <v>81.206932067871094</v>
      </c>
      <c r="U74">
        <v>85.7</v>
      </c>
      <c r="V74">
        <v>82.609130859375</v>
      </c>
      <c r="W74" s="8"/>
      <c r="X74">
        <v>84.076545715332003</v>
      </c>
      <c r="Y74">
        <v>84.823867797851605</v>
      </c>
      <c r="Z74">
        <v>85.574432373046903</v>
      </c>
      <c r="AA74">
        <v>85.2</v>
      </c>
      <c r="AB74">
        <v>87.068664550781307</v>
      </c>
      <c r="AC74">
        <v>87.808753967285199</v>
      </c>
      <c r="AD74">
        <v>91.982517482517494</v>
      </c>
      <c r="AE74">
        <v>85</v>
      </c>
      <c r="AF74">
        <v>85.4</v>
      </c>
      <c r="AG74">
        <v>96.6</v>
      </c>
      <c r="AH74">
        <v>92.030456542968807</v>
      </c>
      <c r="AI74">
        <v>92.779655456542997</v>
      </c>
    </row>
    <row r="75" spans="1:35" hidden="1">
      <c r="A75" t="s">
        <v>355</v>
      </c>
      <c r="B75" t="str">
        <f>IF(ISERROR(VLOOKUP(A75,'Country category'!$A$3:$A$50,1,FALSE)),"non-SSA","sub-Saharan Africa")</f>
        <v>non-SSA</v>
      </c>
      <c r="C75" t="s">
        <v>356</v>
      </c>
      <c r="D75" t="s">
        <v>708</v>
      </c>
      <c r="E75" t="s">
        <v>709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99.983916102931744</v>
      </c>
      <c r="AG75">
        <v>100</v>
      </c>
      <c r="AH75">
        <v>100</v>
      </c>
      <c r="AI75">
        <v>100</v>
      </c>
    </row>
    <row r="76" spans="1:35" hidden="1">
      <c r="A76" t="s">
        <v>357</v>
      </c>
      <c r="B76" t="str">
        <f>IF(ISERROR(VLOOKUP(A76,'Country category'!$A$3:$A$50,1,FALSE)),"non-SSA","sub-Saharan Africa")</f>
        <v>non-SSA</v>
      </c>
      <c r="C76" t="s">
        <v>358</v>
      </c>
      <c r="D76" t="s">
        <v>708</v>
      </c>
      <c r="E76" t="s">
        <v>709</v>
      </c>
      <c r="P76">
        <v>72.667398692257592</v>
      </c>
      <c r="Q76">
        <v>73.026014193805892</v>
      </c>
      <c r="R76">
        <v>74.453059671327665</v>
      </c>
      <c r="S76">
        <v>74.64833452073097</v>
      </c>
      <c r="T76">
        <v>75.498269623208074</v>
      </c>
      <c r="U76">
        <v>75.856865802108643</v>
      </c>
      <c r="V76">
        <v>77.734001754967309</v>
      </c>
      <c r="W76">
        <v>79.215149199720727</v>
      </c>
      <c r="X76">
        <v>78.910345700513844</v>
      </c>
      <c r="Y76">
        <v>78.223397621890271</v>
      </c>
      <c r="Z76">
        <v>78.885338835137105</v>
      </c>
      <c r="AA76">
        <v>80.886716352435556</v>
      </c>
      <c r="AB76">
        <v>80.947935455193644</v>
      </c>
      <c r="AC76">
        <v>81.050738120206674</v>
      </c>
      <c r="AD76">
        <v>81.488064666466897</v>
      </c>
      <c r="AE76">
        <v>80.086379342031805</v>
      </c>
      <c r="AF76">
        <v>81.639407537227129</v>
      </c>
      <c r="AG76">
        <v>82.694215138410073</v>
      </c>
      <c r="AH76">
        <v>81.111091906919853</v>
      </c>
      <c r="AI76">
        <v>82.299313084053679</v>
      </c>
    </row>
    <row r="77" spans="1:35" hidden="1">
      <c r="A77" t="s">
        <v>359</v>
      </c>
      <c r="B77" t="str">
        <f>IF(ISERROR(VLOOKUP(A77,'Country category'!$A$3:$A$50,1,FALSE)),"non-SSA","sub-Saharan Africa")</f>
        <v>non-SSA</v>
      </c>
      <c r="C77" t="s">
        <v>360</v>
      </c>
      <c r="D77" t="s">
        <v>708</v>
      </c>
      <c r="E77" t="s">
        <v>709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</row>
    <row r="78" spans="1:35" hidden="1">
      <c r="A78" t="s">
        <v>361</v>
      </c>
      <c r="B78" t="str">
        <f>IF(ISERROR(VLOOKUP(A78,'Country category'!$A$3:$A$50,1,FALSE)),"non-SSA","sub-Saharan Africa")</f>
        <v>non-SSA</v>
      </c>
      <c r="C78" t="s">
        <v>362</v>
      </c>
      <c r="D78" t="s">
        <v>708</v>
      </c>
      <c r="E78" t="s">
        <v>709</v>
      </c>
      <c r="L78">
        <v>89.579895019531307</v>
      </c>
      <c r="M78">
        <v>90.065193176269503</v>
      </c>
      <c r="N78">
        <v>90.531539916992202</v>
      </c>
      <c r="O78">
        <v>90.977447509765597</v>
      </c>
      <c r="P78">
        <v>91.408164978027301</v>
      </c>
      <c r="Q78">
        <v>91.830627441406307</v>
      </c>
      <c r="R78">
        <v>92.05</v>
      </c>
      <c r="S78">
        <v>92</v>
      </c>
      <c r="T78">
        <v>93.117752075195298</v>
      </c>
      <c r="U78">
        <v>93.576225280761705</v>
      </c>
      <c r="V78">
        <v>94.055206298828097</v>
      </c>
      <c r="W78">
        <v>94.550544738769503</v>
      </c>
      <c r="X78">
        <v>96.47</v>
      </c>
      <c r="Y78">
        <v>95.572814941406307</v>
      </c>
      <c r="Z78">
        <v>96.091011047363295</v>
      </c>
      <c r="AA78">
        <v>96.6534423828125</v>
      </c>
      <c r="AB78">
        <v>97.120498657226605</v>
      </c>
      <c r="AC78">
        <v>97.26</v>
      </c>
      <c r="AD78">
        <v>98.131988525390597</v>
      </c>
      <c r="AE78">
        <v>98.632629394531307</v>
      </c>
      <c r="AF78">
        <v>99.130912780761705</v>
      </c>
      <c r="AG78">
        <v>99.627632141113295</v>
      </c>
      <c r="AH78">
        <v>99.852584838867202</v>
      </c>
      <c r="AI78">
        <v>100</v>
      </c>
    </row>
    <row r="79" spans="1:35" hidden="1">
      <c r="A79" t="s">
        <v>363</v>
      </c>
      <c r="B79" t="str">
        <f>IF(ISERROR(VLOOKUP(A79,'Country category'!$A$3:$A$50,1,FALSE)),"non-SSA","sub-Saharan Africa")</f>
        <v>non-SSA</v>
      </c>
      <c r="C79" t="s">
        <v>364</v>
      </c>
      <c r="D79" t="s">
        <v>708</v>
      </c>
      <c r="E79" t="s">
        <v>709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</row>
    <row r="80" spans="1:35" hidden="1">
      <c r="A80" t="s">
        <v>365</v>
      </c>
      <c r="B80" t="str">
        <f>IF(ISERROR(VLOOKUP(A80,'Country category'!$A$3:$A$50,1,FALSE)),"non-SSA","sub-Saharan Africa")</f>
        <v>non-SSA</v>
      </c>
      <c r="C80" t="s">
        <v>366</v>
      </c>
      <c r="D80" t="s">
        <v>708</v>
      </c>
      <c r="E80" t="s">
        <v>709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</row>
    <row r="81" spans="1:35" hidden="1">
      <c r="A81" t="s">
        <v>367</v>
      </c>
      <c r="B81" t="str">
        <f>IF(ISERROR(VLOOKUP(A81,'Country category'!$A$3:$A$50,1,FALSE)),"non-SSA","sub-Saharan Africa")</f>
        <v>non-SSA</v>
      </c>
      <c r="C81" t="s">
        <v>368</v>
      </c>
      <c r="D81" t="s">
        <v>708</v>
      </c>
      <c r="E81" t="s">
        <v>709</v>
      </c>
      <c r="P81">
        <v>70</v>
      </c>
      <c r="Q81">
        <v>72.073074340820298</v>
      </c>
      <c r="R81">
        <v>73.324577331542997</v>
      </c>
      <c r="S81">
        <v>74.581680297851605</v>
      </c>
      <c r="T81">
        <v>75.851310729980497</v>
      </c>
      <c r="U81">
        <v>77.140167236328097</v>
      </c>
      <c r="V81">
        <v>78.449516296386705</v>
      </c>
      <c r="W81">
        <v>79.775222778320298</v>
      </c>
      <c r="X81">
        <v>81.112930297851605</v>
      </c>
      <c r="Y81">
        <v>82.458244323730497</v>
      </c>
      <c r="Z81">
        <v>84.591277095847502</v>
      </c>
      <c r="AA81">
        <v>85.855880737304702</v>
      </c>
      <c r="AB81">
        <v>86.826904296875</v>
      </c>
      <c r="AC81">
        <v>87.835128784179702</v>
      </c>
      <c r="AD81">
        <v>89.169281005859403</v>
      </c>
      <c r="AE81">
        <v>90.500297546386705</v>
      </c>
      <c r="AF81">
        <v>91.828956604003906</v>
      </c>
      <c r="AG81">
        <v>93.156044006347699</v>
      </c>
      <c r="AH81">
        <v>94.482345581054702</v>
      </c>
      <c r="AI81">
        <v>95.808509826660199</v>
      </c>
    </row>
    <row r="82" spans="1:35">
      <c r="A82" t="s">
        <v>153</v>
      </c>
      <c r="B82" t="str">
        <f>IF(ISERROR(VLOOKUP(A82,'Country category'!$A$3:$A$50,1,FALSE)),"non-SSA","sub-Saharan Africa")</f>
        <v>sub-Saharan Africa</v>
      </c>
      <c r="C82" t="s">
        <v>369</v>
      </c>
      <c r="D82" t="s">
        <v>708</v>
      </c>
      <c r="E82" t="s">
        <v>709</v>
      </c>
      <c r="P82">
        <v>90.2</v>
      </c>
      <c r="Q82">
        <v>91.353858947753906</v>
      </c>
      <c r="R82">
        <v>91.672134399414105</v>
      </c>
      <c r="S82">
        <v>91.996009826660199</v>
      </c>
      <c r="T82">
        <v>92.332405090332003</v>
      </c>
      <c r="U82">
        <v>93.2</v>
      </c>
      <c r="V82">
        <v>93.064140319824205</v>
      </c>
      <c r="W82">
        <v>93.456626892089801</v>
      </c>
      <c r="X82">
        <v>93.861091613769503</v>
      </c>
      <c r="Y82">
        <v>94.273178100585895</v>
      </c>
      <c r="Z82">
        <v>95.842201232910199</v>
      </c>
      <c r="AA82">
        <v>96.245346069335895</v>
      </c>
      <c r="AB82">
        <v>98.1</v>
      </c>
      <c r="AC82">
        <v>94.3</v>
      </c>
      <c r="AD82">
        <v>96.318054199218807</v>
      </c>
      <c r="AE82">
        <v>96.715843200683594</v>
      </c>
      <c r="AF82">
        <v>97.111267089843807</v>
      </c>
      <c r="AG82">
        <v>97.82</v>
      </c>
      <c r="AH82">
        <v>97.898193359375</v>
      </c>
      <c r="AI82">
        <v>98.291130065917997</v>
      </c>
    </row>
    <row r="83" spans="1:35" hidden="1">
      <c r="A83" t="s">
        <v>370</v>
      </c>
      <c r="B83" t="str">
        <f>IF(ISERROR(VLOOKUP(A83,'Country category'!$A$3:$A$50,1,FALSE)),"non-SSA","sub-Saharan Africa")</f>
        <v>non-SSA</v>
      </c>
      <c r="C83" t="s">
        <v>371</v>
      </c>
      <c r="D83" t="s">
        <v>708</v>
      </c>
      <c r="E83" t="s">
        <v>709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</row>
    <row r="84" spans="1:35" hidden="1">
      <c r="A84" t="s">
        <v>372</v>
      </c>
      <c r="B84" t="str">
        <f>IF(ISERROR(VLOOKUP(A84,'Country category'!$A$3:$A$50,1,FALSE)),"non-SSA","sub-Saharan Africa")</f>
        <v>non-SSA</v>
      </c>
      <c r="C84" t="s">
        <v>373</v>
      </c>
      <c r="D84" t="s">
        <v>708</v>
      </c>
      <c r="E84" t="s">
        <v>709</v>
      </c>
      <c r="R84">
        <v>100</v>
      </c>
      <c r="S84">
        <v>100</v>
      </c>
      <c r="T84">
        <v>99.93</v>
      </c>
      <c r="U84">
        <v>98.319187884839394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99.8</v>
      </c>
      <c r="AI84">
        <v>100</v>
      </c>
    </row>
    <row r="85" spans="1:35">
      <c r="A85" t="s">
        <v>155</v>
      </c>
      <c r="B85" t="str">
        <f>IF(ISERROR(VLOOKUP(A85,'Country category'!$A$3:$A$50,1,FALSE)),"non-SSA","sub-Saharan Africa")</f>
        <v>sub-Saharan Africa</v>
      </c>
      <c r="C85" t="s">
        <v>374</v>
      </c>
      <c r="D85" t="s">
        <v>708</v>
      </c>
      <c r="E85" t="s">
        <v>709</v>
      </c>
      <c r="I85">
        <v>74.599999999999994</v>
      </c>
      <c r="J85">
        <v>74.665214538574205</v>
      </c>
      <c r="K85">
        <v>75.333656311035199</v>
      </c>
      <c r="L85">
        <v>75.989456176757798</v>
      </c>
      <c r="M85">
        <v>76.629463195800795</v>
      </c>
      <c r="N85">
        <v>82.4</v>
      </c>
      <c r="O85">
        <v>77.851127624511705</v>
      </c>
      <c r="P85">
        <v>80.5</v>
      </c>
      <c r="Q85">
        <v>79.013725280761705</v>
      </c>
      <c r="R85">
        <v>79.589569091796903</v>
      </c>
      <c r="S85">
        <v>76.900000000000006</v>
      </c>
      <c r="T85">
        <v>80.764976501464801</v>
      </c>
      <c r="U85">
        <v>78.44</v>
      </c>
      <c r="V85">
        <v>80.720653789004501</v>
      </c>
      <c r="W85">
        <v>82.661895751953097</v>
      </c>
      <c r="X85">
        <v>84.8</v>
      </c>
      <c r="Y85">
        <v>83.993583679199205</v>
      </c>
      <c r="Z85">
        <v>72.8</v>
      </c>
      <c r="AA85">
        <v>84.951494167624801</v>
      </c>
      <c r="AB85">
        <v>86.76</v>
      </c>
      <c r="AC85">
        <v>88.5</v>
      </c>
      <c r="AD85">
        <v>90.8</v>
      </c>
      <c r="AE85">
        <v>88.032356262207003</v>
      </c>
      <c r="AF85">
        <v>89.8</v>
      </c>
      <c r="AG85">
        <v>90</v>
      </c>
      <c r="AH85">
        <v>89.9</v>
      </c>
      <c r="AI85">
        <v>93.8</v>
      </c>
    </row>
    <row r="86" spans="1:35" hidden="1">
      <c r="A86" t="s">
        <v>375</v>
      </c>
      <c r="B86" t="str">
        <f>IF(ISERROR(VLOOKUP(A86,'Country category'!$A$3:$A$50,1,FALSE)),"non-SSA","sub-Saharan Africa")</f>
        <v>non-SSA</v>
      </c>
      <c r="C86" t="s">
        <v>376</v>
      </c>
      <c r="D86" t="s">
        <v>708</v>
      </c>
      <c r="E86" t="s">
        <v>709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</row>
    <row r="87" spans="1:35">
      <c r="A87" t="s">
        <v>156</v>
      </c>
      <c r="B87" t="str">
        <f>IF(ISERROR(VLOOKUP(A87,'Country category'!$A$3:$A$50,1,FALSE)),"non-SSA","sub-Saharan Africa")</f>
        <v>sub-Saharan Africa</v>
      </c>
      <c r="C87" t="s">
        <v>377</v>
      </c>
      <c r="D87" t="s">
        <v>708</v>
      </c>
      <c r="E87" t="s">
        <v>709</v>
      </c>
      <c r="O87">
        <v>53.8</v>
      </c>
      <c r="P87">
        <v>55.735038757324197</v>
      </c>
      <c r="Q87">
        <v>57.316112518310497</v>
      </c>
      <c r="R87">
        <v>58.8958549499512</v>
      </c>
      <c r="S87">
        <v>60.481193542480497</v>
      </c>
      <c r="T87">
        <v>62.079063415527301</v>
      </c>
      <c r="U87">
        <v>63.8</v>
      </c>
      <c r="V87">
        <v>65.333740234375</v>
      </c>
      <c r="W87">
        <v>66.987686157226605</v>
      </c>
      <c r="X87">
        <v>68.653617858886705</v>
      </c>
      <c r="Y87">
        <v>70.327178955078097</v>
      </c>
      <c r="Z87">
        <v>72.003974914550795</v>
      </c>
      <c r="AA87">
        <v>73.679649353027301</v>
      </c>
      <c r="AB87">
        <v>74.2</v>
      </c>
      <c r="AC87">
        <v>77.017005920410199</v>
      </c>
      <c r="AD87">
        <v>78.679397583007798</v>
      </c>
      <c r="AE87">
        <v>80.338645935058594</v>
      </c>
      <c r="AF87">
        <v>82.2</v>
      </c>
      <c r="AG87">
        <v>84.194511413574205</v>
      </c>
      <c r="AH87">
        <v>87</v>
      </c>
      <c r="AI87">
        <v>87.709159851074205</v>
      </c>
    </row>
    <row r="88" spans="1:35">
      <c r="A88" t="s">
        <v>378</v>
      </c>
      <c r="B88" t="str">
        <f>IF(ISERROR(VLOOKUP(A88,'Country category'!$A$3:$A$50,1,FALSE)),"non-SSA","sub-Saharan Africa")</f>
        <v>sub-Saharan Africa</v>
      </c>
      <c r="C88" t="s">
        <v>379</v>
      </c>
      <c r="D88" t="s">
        <v>708</v>
      </c>
      <c r="E88" t="s">
        <v>709</v>
      </c>
      <c r="I88">
        <v>38.878353118896499</v>
      </c>
      <c r="J88">
        <v>40.443195343017599</v>
      </c>
      <c r="K88">
        <v>41.998561859130902</v>
      </c>
      <c r="L88">
        <v>43.541286468505902</v>
      </c>
      <c r="M88">
        <v>45.0682182312012</v>
      </c>
      <c r="N88">
        <v>46.5761909484863</v>
      </c>
      <c r="O88">
        <v>48.063732147216797</v>
      </c>
      <c r="P88">
        <v>51.16</v>
      </c>
      <c r="Q88">
        <v>51.000179290771499</v>
      </c>
      <c r="R88">
        <v>52.462944030761697</v>
      </c>
      <c r="S88">
        <v>53.931304931640597</v>
      </c>
      <c r="T88">
        <v>55.412197113037102</v>
      </c>
      <c r="U88">
        <v>54.436860068259399</v>
      </c>
      <c r="V88">
        <v>58.432914733886697</v>
      </c>
      <c r="W88">
        <v>59.969886779785199</v>
      </c>
      <c r="X88">
        <v>61.518844604492202</v>
      </c>
      <c r="Y88">
        <v>63.075424194335902</v>
      </c>
      <c r="Z88">
        <v>64.635246276855497</v>
      </c>
      <c r="AA88">
        <v>66.193939208984403</v>
      </c>
      <c r="AB88">
        <v>67.748001098632798</v>
      </c>
      <c r="AC88">
        <v>67</v>
      </c>
      <c r="AD88">
        <v>70.842758178710895</v>
      </c>
      <c r="AE88">
        <v>72.385032653808594</v>
      </c>
      <c r="AF88">
        <v>74.115783691406307</v>
      </c>
      <c r="AG88">
        <v>79.400000000000006</v>
      </c>
      <c r="AH88">
        <v>76.400000000000006</v>
      </c>
      <c r="AI88">
        <v>79.798286437988295</v>
      </c>
    </row>
    <row r="89" spans="1:35">
      <c r="A89" t="s">
        <v>157</v>
      </c>
      <c r="B89" t="str">
        <f>IF(ISERROR(VLOOKUP(A89,'Country category'!$A$3:$A$50,1,FALSE)),"non-SSA","sub-Saharan Africa")</f>
        <v>sub-Saharan Africa</v>
      </c>
      <c r="C89" t="s">
        <v>380</v>
      </c>
      <c r="D89" t="s">
        <v>708</v>
      </c>
      <c r="E89" t="s">
        <v>709</v>
      </c>
      <c r="Q89" s="8"/>
      <c r="R89" s="8"/>
      <c r="S89" s="8"/>
      <c r="T89" s="8"/>
      <c r="U89" s="8"/>
      <c r="V89">
        <v>34.400406504065003</v>
      </c>
      <c r="W89">
        <v>26.062520980835</v>
      </c>
      <c r="X89">
        <v>26.3635368347168</v>
      </c>
      <c r="Y89">
        <v>26.6721706390381</v>
      </c>
      <c r="Z89">
        <v>11.8</v>
      </c>
      <c r="AA89">
        <v>27.294803619384801</v>
      </c>
      <c r="AB89">
        <v>27.600915908813501</v>
      </c>
      <c r="AC89">
        <v>27.902317047119102</v>
      </c>
      <c r="AD89">
        <v>33.1</v>
      </c>
      <c r="AE89">
        <v>36.265815734863303</v>
      </c>
      <c r="AF89">
        <v>40.932365417480497</v>
      </c>
      <c r="AG89">
        <v>45.572959899902301</v>
      </c>
      <c r="AH89">
        <v>50.0147094726563</v>
      </c>
      <c r="AI89">
        <v>54.326778411865199</v>
      </c>
    </row>
    <row r="90" spans="1:35">
      <c r="A90" t="s">
        <v>149</v>
      </c>
      <c r="B90" t="str">
        <f>IF(ISERROR(VLOOKUP(A90,'Country category'!$A$3:$A$50,1,FALSE)),"non-SSA","sub-Saharan Africa")</f>
        <v>sub-Saharan Africa</v>
      </c>
      <c r="C90" t="s">
        <v>381</v>
      </c>
      <c r="D90" t="s">
        <v>708</v>
      </c>
      <c r="E90" t="s">
        <v>709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>
        <v>93.1</v>
      </c>
      <c r="AB90">
        <v>92.228378295898395</v>
      </c>
      <c r="AC90">
        <v>92.043075561523395</v>
      </c>
      <c r="AD90">
        <v>91.853851318359403</v>
      </c>
      <c r="AE90">
        <v>91.661483764648395</v>
      </c>
      <c r="AF90">
        <v>91.466751098632798</v>
      </c>
      <c r="AG90">
        <v>91.270454406738295</v>
      </c>
      <c r="AH90">
        <v>91.073371887207003</v>
      </c>
      <c r="AI90">
        <v>90.876159667968807</v>
      </c>
    </row>
    <row r="91" spans="1:35" hidden="1">
      <c r="A91" t="s">
        <v>382</v>
      </c>
      <c r="B91" t="str">
        <f>IF(ISERROR(VLOOKUP(A91,'Country category'!$A$3:$A$50,1,FALSE)),"non-SSA","sub-Saharan Africa")</f>
        <v>non-SSA</v>
      </c>
      <c r="C91" t="s">
        <v>383</v>
      </c>
      <c r="D91" t="s">
        <v>708</v>
      </c>
      <c r="E91" t="s">
        <v>709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</row>
    <row r="92" spans="1:35" hidden="1">
      <c r="A92" t="s">
        <v>384</v>
      </c>
      <c r="B92" t="str">
        <f>IF(ISERROR(VLOOKUP(A92,'Country category'!$A$3:$A$50,1,FALSE)),"non-SSA","sub-Saharan Africa")</f>
        <v>non-SSA</v>
      </c>
      <c r="C92" t="s">
        <v>385</v>
      </c>
      <c r="D92" t="s">
        <v>708</v>
      </c>
      <c r="E92" t="s">
        <v>709</v>
      </c>
    </row>
    <row r="93" spans="1:35" hidden="1">
      <c r="A93" t="s">
        <v>386</v>
      </c>
      <c r="B93" t="str">
        <f>IF(ISERROR(VLOOKUP(A93,'Country category'!$A$3:$A$50,1,FALSE)),"non-SSA","sub-Saharan Africa")</f>
        <v>non-SSA</v>
      </c>
      <c r="C93" t="s">
        <v>387</v>
      </c>
      <c r="D93" t="s">
        <v>708</v>
      </c>
      <c r="E93" t="s">
        <v>709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</row>
    <row r="94" spans="1:35" hidden="1">
      <c r="A94" t="s">
        <v>388</v>
      </c>
      <c r="B94" t="str">
        <f>IF(ISERROR(VLOOKUP(A94,'Country category'!$A$3:$A$50,1,FALSE)),"non-SSA","sub-Saharan Africa")</f>
        <v>non-SSA</v>
      </c>
      <c r="C94" t="s">
        <v>389</v>
      </c>
      <c r="D94" t="s">
        <v>708</v>
      </c>
      <c r="E94" t="s">
        <v>709</v>
      </c>
      <c r="K94">
        <v>88.9</v>
      </c>
      <c r="L94">
        <v>92.304756164550795</v>
      </c>
      <c r="M94">
        <v>92.530143737792997</v>
      </c>
      <c r="N94">
        <v>92.736572265625</v>
      </c>
      <c r="O94">
        <v>91.3</v>
      </c>
      <c r="P94">
        <v>95.397836999999996</v>
      </c>
      <c r="Q94">
        <v>93.255928039550795</v>
      </c>
      <c r="R94">
        <v>95.710971000000001</v>
      </c>
      <c r="S94">
        <v>96.030895999999998</v>
      </c>
      <c r="T94">
        <v>93.763313293457003</v>
      </c>
      <c r="U94">
        <v>93.961875915527301</v>
      </c>
      <c r="V94">
        <v>94.406660000000002</v>
      </c>
      <c r="W94">
        <v>94.416366577148395</v>
      </c>
      <c r="X94">
        <v>94.663780212402301</v>
      </c>
      <c r="Y94">
        <v>94.918815612792997</v>
      </c>
      <c r="Z94">
        <v>95.177093505859403</v>
      </c>
      <c r="AA94">
        <v>94.603279000000001</v>
      </c>
      <c r="AB94">
        <v>95.686752319335895</v>
      </c>
      <c r="AC94">
        <v>95.934555053710895</v>
      </c>
      <c r="AD94">
        <v>94.463137000000003</v>
      </c>
      <c r="AE94">
        <v>96.419151306152301</v>
      </c>
      <c r="AF94">
        <v>96.657524108886705</v>
      </c>
      <c r="AG94">
        <v>96.894325256347699</v>
      </c>
      <c r="AH94">
        <v>97.130340576171903</v>
      </c>
      <c r="AI94">
        <v>97.366218566894503</v>
      </c>
    </row>
    <row r="95" spans="1:35" hidden="1">
      <c r="A95" t="s">
        <v>390</v>
      </c>
      <c r="B95" t="str">
        <f>IF(ISERROR(VLOOKUP(A95,'Country category'!$A$3:$A$50,1,FALSE)),"non-SSA","sub-Saharan Africa")</f>
        <v>non-SSA</v>
      </c>
      <c r="C95" t="s">
        <v>391</v>
      </c>
      <c r="D95" t="s">
        <v>708</v>
      </c>
      <c r="E95" t="s">
        <v>709</v>
      </c>
      <c r="F95">
        <v>99.8662109375</v>
      </c>
      <c r="G95">
        <v>99.918258666992202</v>
      </c>
      <c r="H95">
        <v>99.961753845214801</v>
      </c>
      <c r="I95">
        <v>99.988395690917997</v>
      </c>
      <c r="J95">
        <v>99.998344421386705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</row>
    <row r="96" spans="1:35" hidden="1">
      <c r="A96" t="s">
        <v>392</v>
      </c>
      <c r="B96" t="str">
        <f>IF(ISERROR(VLOOKUP(A96,'Country category'!$A$3:$A$50,1,FALSE)),"non-SSA","sub-Saharan Africa")</f>
        <v>non-SSA</v>
      </c>
      <c r="C96" t="s">
        <v>393</v>
      </c>
      <c r="D96" t="s">
        <v>708</v>
      </c>
      <c r="E96" t="s">
        <v>709</v>
      </c>
      <c r="I96">
        <v>90.396341000000007</v>
      </c>
      <c r="J96">
        <v>86.211746215820298</v>
      </c>
      <c r="K96">
        <v>86.417137145996094</v>
      </c>
      <c r="L96">
        <v>86.609893798828097</v>
      </c>
      <c r="M96">
        <v>86.786849975585895</v>
      </c>
      <c r="N96">
        <v>86.944847106933594</v>
      </c>
      <c r="O96">
        <v>87.082412719726605</v>
      </c>
      <c r="P96">
        <v>87.204795837402301</v>
      </c>
      <c r="Q96">
        <v>87.318916320800795</v>
      </c>
      <c r="R96">
        <v>87.431709289550795</v>
      </c>
      <c r="S96">
        <v>87.550094604492202</v>
      </c>
      <c r="T96">
        <v>87.681015014648395</v>
      </c>
      <c r="U96">
        <v>81.599999999999994</v>
      </c>
      <c r="V96">
        <v>82.419035029742204</v>
      </c>
      <c r="W96">
        <v>88.188781738281307</v>
      </c>
      <c r="X96">
        <v>88.387771606445298</v>
      </c>
      <c r="Y96">
        <v>90.9</v>
      </c>
      <c r="Z96">
        <v>92.303337097167997</v>
      </c>
      <c r="AA96">
        <v>93.137886047363295</v>
      </c>
      <c r="AB96">
        <v>93.793273925781307</v>
      </c>
      <c r="AC96">
        <v>94.165687561035199</v>
      </c>
      <c r="AD96">
        <v>94.4</v>
      </c>
      <c r="AE96">
        <v>94.916946411132798</v>
      </c>
      <c r="AF96">
        <v>95.578033447265597</v>
      </c>
      <c r="AG96">
        <v>96.213172912597699</v>
      </c>
      <c r="AH96">
        <v>96.649467468261705</v>
      </c>
      <c r="AI96">
        <v>96.956077575683594</v>
      </c>
    </row>
    <row r="97" spans="1:35" hidden="1">
      <c r="A97" t="s">
        <v>394</v>
      </c>
      <c r="B97" t="str">
        <f>IF(ISERROR(VLOOKUP(A97,'Country category'!$A$3:$A$50,1,FALSE)),"non-SSA","sub-Saharan Africa")</f>
        <v>non-SSA</v>
      </c>
      <c r="C97" t="s">
        <v>395</v>
      </c>
      <c r="D97" t="s">
        <v>708</v>
      </c>
      <c r="E97" t="s">
        <v>709</v>
      </c>
      <c r="F97">
        <v>99.977531820389217</v>
      </c>
      <c r="G97">
        <v>99.984803920188938</v>
      </c>
      <c r="H97">
        <v>99.979011491190633</v>
      </c>
      <c r="I97">
        <v>99.985500386133623</v>
      </c>
      <c r="J97">
        <v>99.986959274385839</v>
      </c>
      <c r="K97">
        <v>99.988164703223021</v>
      </c>
      <c r="L97">
        <v>99.988350375028816</v>
      </c>
      <c r="M97">
        <v>99.990187946657059</v>
      </c>
      <c r="N97">
        <v>99.991948295331497</v>
      </c>
      <c r="O97">
        <v>99.98994728228304</v>
      </c>
      <c r="P97">
        <v>99.993597724101903</v>
      </c>
      <c r="Q97">
        <v>99.988942926779785</v>
      </c>
      <c r="R97">
        <v>99.988294397463051</v>
      </c>
      <c r="S97">
        <v>99.991576522607161</v>
      </c>
      <c r="T97">
        <v>99.98746333049418</v>
      </c>
      <c r="U97">
        <v>99.987563621165549</v>
      </c>
      <c r="V97">
        <v>99.994060382102802</v>
      </c>
      <c r="W97">
        <v>99.989927515740092</v>
      </c>
      <c r="X97">
        <v>99.991162721083811</v>
      </c>
      <c r="Y97">
        <v>99.995956550102164</v>
      </c>
      <c r="Z97">
        <v>99.993838633304705</v>
      </c>
      <c r="AA97">
        <v>99.995622506884544</v>
      </c>
      <c r="AB97">
        <v>99.999257529414052</v>
      </c>
      <c r="AC97">
        <v>99.995793139550614</v>
      </c>
      <c r="AD97">
        <v>99.999219385152642</v>
      </c>
      <c r="AE97">
        <v>99.997265944379109</v>
      </c>
      <c r="AF97">
        <v>99.99930852891903</v>
      </c>
      <c r="AG97">
        <v>99.995933882175819</v>
      </c>
      <c r="AH97">
        <v>99.999316085520363</v>
      </c>
      <c r="AI97">
        <v>99.999659128776486</v>
      </c>
    </row>
    <row r="98" spans="1:35" hidden="1">
      <c r="A98" t="s">
        <v>396</v>
      </c>
      <c r="B98" t="str">
        <f>IF(ISERROR(VLOOKUP(A98,'Country category'!$A$3:$A$50,1,FALSE)),"non-SSA","sub-Saharan Africa")</f>
        <v>non-SSA</v>
      </c>
      <c r="C98" t="s">
        <v>397</v>
      </c>
      <c r="D98" t="s">
        <v>708</v>
      </c>
      <c r="E98" t="s">
        <v>709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</row>
    <row r="99" spans="1:35" hidden="1">
      <c r="A99" t="s">
        <v>398</v>
      </c>
      <c r="B99" t="str">
        <f>IF(ISERROR(VLOOKUP(A99,'Country category'!$A$3:$A$50,1,FALSE)),"non-SSA","sub-Saharan Africa")</f>
        <v>non-SSA</v>
      </c>
      <c r="C99" t="s">
        <v>399</v>
      </c>
      <c r="D99" t="s">
        <v>708</v>
      </c>
      <c r="E99" t="s">
        <v>709</v>
      </c>
      <c r="G99">
        <v>88.700619000000003</v>
      </c>
      <c r="H99">
        <v>89.851267000000007</v>
      </c>
      <c r="I99">
        <v>92.082516999999996</v>
      </c>
      <c r="J99">
        <v>92.144467000000006</v>
      </c>
      <c r="K99">
        <v>93.264252999999997</v>
      </c>
      <c r="L99">
        <v>93.877733000000006</v>
      </c>
      <c r="M99">
        <v>95.072357999999994</v>
      </c>
      <c r="N99">
        <v>96.042962000000003</v>
      </c>
      <c r="O99">
        <v>95.3172</v>
      </c>
      <c r="P99">
        <v>94.453338623046903</v>
      </c>
      <c r="Q99">
        <v>94.719894409179702</v>
      </c>
      <c r="R99">
        <v>93.140654999999995</v>
      </c>
      <c r="S99">
        <v>94.466185999999993</v>
      </c>
      <c r="T99">
        <v>95.886629999999997</v>
      </c>
      <c r="U99">
        <v>96.042582999999993</v>
      </c>
      <c r="V99">
        <v>96.856154000000004</v>
      </c>
      <c r="W99">
        <v>97.539377000000002</v>
      </c>
      <c r="X99">
        <v>97.960649000000004</v>
      </c>
      <c r="Y99">
        <v>97.921085000000005</v>
      </c>
      <c r="Z99">
        <v>98.759449000000004</v>
      </c>
      <c r="AA99">
        <v>99.174969000000004</v>
      </c>
      <c r="AB99">
        <v>98.486671999999999</v>
      </c>
      <c r="AC99">
        <v>98.989673999999994</v>
      </c>
      <c r="AD99">
        <v>98.762347000000005</v>
      </c>
      <c r="AE99">
        <v>98.897655999999998</v>
      </c>
      <c r="AF99">
        <v>99.1</v>
      </c>
      <c r="AG99">
        <v>97.8</v>
      </c>
      <c r="AH99">
        <v>98.9</v>
      </c>
      <c r="AI99">
        <v>100</v>
      </c>
    </row>
    <row r="100" spans="1:35" hidden="1">
      <c r="A100" t="s">
        <v>400</v>
      </c>
      <c r="B100" t="str">
        <f>IF(ISERROR(VLOOKUP(A100,'Country category'!$A$3:$A$50,1,FALSE)),"non-SSA","sub-Saharan Africa")</f>
        <v>non-SSA</v>
      </c>
      <c r="C100" t="s">
        <v>401</v>
      </c>
      <c r="D100" t="s">
        <v>708</v>
      </c>
      <c r="E100" t="s">
        <v>709</v>
      </c>
      <c r="M100">
        <v>57.441710417681257</v>
      </c>
      <c r="N100">
        <v>58.557510164133127</v>
      </c>
      <c r="O100">
        <v>58.56986764972315</v>
      </c>
      <c r="P100">
        <v>55.856795059874017</v>
      </c>
      <c r="Q100">
        <v>56.302965006191783</v>
      </c>
      <c r="R100">
        <v>56.144498750446083</v>
      </c>
      <c r="S100">
        <v>56.892714308950239</v>
      </c>
      <c r="T100">
        <v>58.075505622949137</v>
      </c>
      <c r="U100">
        <v>59.563003369472071</v>
      </c>
      <c r="V100">
        <v>60.480675775452262</v>
      </c>
      <c r="W100">
        <v>60.458527803974668</v>
      </c>
      <c r="X100">
        <v>62.123419568875448</v>
      </c>
      <c r="Y100">
        <v>62.722062075621423</v>
      </c>
      <c r="Z100">
        <v>63.641115139380418</v>
      </c>
      <c r="AA100">
        <v>66.278268008985535</v>
      </c>
      <c r="AB100">
        <v>68.429723847123967</v>
      </c>
      <c r="AC100">
        <v>68.859488979064182</v>
      </c>
      <c r="AD100">
        <v>70.276674143110583</v>
      </c>
      <c r="AE100">
        <v>69.612206344751613</v>
      </c>
      <c r="AF100">
        <v>71.507831098641944</v>
      </c>
      <c r="AG100">
        <v>73.753393079159139</v>
      </c>
      <c r="AH100">
        <v>74.792260221870322</v>
      </c>
      <c r="AI100">
        <v>76.351418681191788</v>
      </c>
    </row>
    <row r="101" spans="1:35" hidden="1">
      <c r="A101" t="s">
        <v>402</v>
      </c>
      <c r="B101" t="str">
        <f>IF(ISERROR(VLOOKUP(A101,'Country category'!$A$3:$A$50,1,FALSE)),"non-SSA","sub-Saharan Africa")</f>
        <v>non-SSA</v>
      </c>
      <c r="C101" t="s">
        <v>403</v>
      </c>
      <c r="D101" t="s">
        <v>708</v>
      </c>
      <c r="E101" t="s">
        <v>709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100</v>
      </c>
      <c r="AE101">
        <v>100</v>
      </c>
      <c r="AF101">
        <v>100</v>
      </c>
      <c r="AG101">
        <v>100</v>
      </c>
      <c r="AH101">
        <v>100</v>
      </c>
      <c r="AI101">
        <v>100</v>
      </c>
    </row>
    <row r="102" spans="1:35" hidden="1">
      <c r="A102" t="s">
        <v>404</v>
      </c>
      <c r="B102" t="str">
        <f>IF(ISERROR(VLOOKUP(A102,'Country category'!$A$3:$A$50,1,FALSE)),"non-SSA","sub-Saharan Africa")</f>
        <v>non-SSA</v>
      </c>
      <c r="C102" t="s">
        <v>405</v>
      </c>
      <c r="D102" t="s">
        <v>708</v>
      </c>
      <c r="E102" t="s">
        <v>709</v>
      </c>
      <c r="K102">
        <v>76.5</v>
      </c>
      <c r="L102">
        <v>68.835617065429702</v>
      </c>
      <c r="M102">
        <v>68.9942626953125</v>
      </c>
      <c r="N102">
        <v>69.133956909179702</v>
      </c>
      <c r="O102">
        <v>69.253211975097699</v>
      </c>
      <c r="P102">
        <v>81.900000000000006</v>
      </c>
      <c r="Q102">
        <v>62.464080000000003</v>
      </c>
      <c r="R102">
        <v>69.547576904296903</v>
      </c>
      <c r="S102">
        <v>50.3875737318128</v>
      </c>
      <c r="T102">
        <v>69.760269165039105</v>
      </c>
      <c r="U102">
        <v>69.892097473144503</v>
      </c>
      <c r="V102">
        <v>68.900000000000006</v>
      </c>
      <c r="W102">
        <v>70.213111877441406</v>
      </c>
      <c r="X102">
        <v>70.393791198730497</v>
      </c>
      <c r="Y102">
        <v>70.582084655761705</v>
      </c>
      <c r="Z102">
        <v>70.773620605468807</v>
      </c>
      <c r="AA102">
        <v>71.424667358398395</v>
      </c>
      <c r="AB102">
        <v>72.599999999999994</v>
      </c>
      <c r="AC102">
        <v>73.636940002441406</v>
      </c>
      <c r="AD102">
        <v>74.516250610351605</v>
      </c>
      <c r="AE102">
        <v>75.572677612304702</v>
      </c>
      <c r="AF102">
        <v>76.400000000000006</v>
      </c>
      <c r="AG102">
        <v>78.053382873535199</v>
      </c>
      <c r="AH102">
        <v>79.0819091796875</v>
      </c>
      <c r="AI102">
        <v>79.980766296386705</v>
      </c>
    </row>
    <row r="103" spans="1:35" hidden="1">
      <c r="A103" t="s">
        <v>406</v>
      </c>
      <c r="B103" t="str">
        <f>IF(ISERROR(VLOOKUP(A103,'Country category'!$A$3:$A$50,1,FALSE)),"non-SSA","sub-Saharan Africa")</f>
        <v>non-SSA</v>
      </c>
      <c r="C103" t="s">
        <v>407</v>
      </c>
      <c r="D103" t="s">
        <v>708</v>
      </c>
      <c r="E103" t="s">
        <v>709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v>100</v>
      </c>
      <c r="AD103">
        <v>100</v>
      </c>
      <c r="AE103">
        <v>100</v>
      </c>
      <c r="AF103">
        <v>100</v>
      </c>
      <c r="AG103">
        <v>100</v>
      </c>
      <c r="AH103">
        <v>100</v>
      </c>
      <c r="AI103">
        <v>100</v>
      </c>
    </row>
    <row r="104" spans="1:35" hidden="1">
      <c r="A104" t="s">
        <v>408</v>
      </c>
      <c r="B104" t="str">
        <f>IF(ISERROR(VLOOKUP(A104,'Country category'!$A$3:$A$50,1,FALSE)),"non-SSA","sub-Saharan Africa")</f>
        <v>non-SSA</v>
      </c>
      <c r="C104" t="s">
        <v>409</v>
      </c>
      <c r="D104" t="s">
        <v>708</v>
      </c>
      <c r="E104" t="s">
        <v>709</v>
      </c>
      <c r="P104">
        <v>96.87152732939397</v>
      </c>
      <c r="Q104">
        <v>96.168140902161767</v>
      </c>
      <c r="R104">
        <v>96.713057863288427</v>
      </c>
      <c r="S104">
        <v>97.002769017898117</v>
      </c>
      <c r="T104">
        <v>97.004225867704235</v>
      </c>
      <c r="U104">
        <v>97.155905251531706</v>
      </c>
      <c r="V104">
        <v>97.606843100002052</v>
      </c>
      <c r="W104">
        <v>97.68168868576825</v>
      </c>
      <c r="X104">
        <v>97.859306061085576</v>
      </c>
      <c r="Y104">
        <v>98.414820317275129</v>
      </c>
      <c r="Z104">
        <v>98.240447243142626</v>
      </c>
      <c r="AA104">
        <v>98.167427100335431</v>
      </c>
      <c r="AB104">
        <v>98.639928289572765</v>
      </c>
      <c r="AC104">
        <v>98.738623034365787</v>
      </c>
      <c r="AD104">
        <v>98.725712790836766</v>
      </c>
      <c r="AE104">
        <v>98.697410018609247</v>
      </c>
      <c r="AF104">
        <v>99.121102130146681</v>
      </c>
      <c r="AG104">
        <v>99.290993215497252</v>
      </c>
      <c r="AH104">
        <v>99.384754903046115</v>
      </c>
      <c r="AI104">
        <v>99.521726509054048</v>
      </c>
    </row>
    <row r="105" spans="1:35" hidden="1">
      <c r="A105" t="s">
        <v>410</v>
      </c>
      <c r="B105" t="str">
        <f>IF(ISERROR(VLOOKUP(A105,'Country category'!$A$3:$A$50,1,FALSE)),"non-SSA","sub-Saharan Africa")</f>
        <v>non-SSA</v>
      </c>
      <c r="C105" t="s">
        <v>411</v>
      </c>
      <c r="D105" t="s">
        <v>708</v>
      </c>
      <c r="E105" t="s">
        <v>709</v>
      </c>
      <c r="P105">
        <v>93.35847752886319</v>
      </c>
      <c r="Q105">
        <v>92.706250894887404</v>
      </c>
      <c r="R105">
        <v>93.072570268644313</v>
      </c>
      <c r="S105">
        <v>93.351090914019409</v>
      </c>
      <c r="T105">
        <v>93.313100414390306</v>
      </c>
      <c r="U105">
        <v>93.501933836876546</v>
      </c>
      <c r="V105">
        <v>93.87620774608321</v>
      </c>
      <c r="W105">
        <v>94.187107446733094</v>
      </c>
      <c r="X105">
        <v>94.305952539822343</v>
      </c>
      <c r="Y105">
        <v>94.759594184212943</v>
      </c>
      <c r="Z105">
        <v>94.67091285175141</v>
      </c>
      <c r="AA105">
        <v>94.999343849596684</v>
      </c>
      <c r="AB105">
        <v>95.461095898791058</v>
      </c>
      <c r="AC105">
        <v>95.483432293180371</v>
      </c>
      <c r="AD105">
        <v>95.565916015033665</v>
      </c>
      <c r="AE105">
        <v>95.472161542299034</v>
      </c>
      <c r="AF105">
        <v>96.117400228703502</v>
      </c>
      <c r="AG105">
        <v>96.535833434116071</v>
      </c>
      <c r="AH105">
        <v>96.439183223272821</v>
      </c>
      <c r="AI105">
        <v>96.773374955961231</v>
      </c>
    </row>
    <row r="106" spans="1:35" hidden="1">
      <c r="A106" t="s">
        <v>412</v>
      </c>
      <c r="B106" t="str">
        <f>IF(ISERROR(VLOOKUP(A106,'Country category'!$A$3:$A$50,1,FALSE)),"non-SSA","sub-Saharan Africa")</f>
        <v>non-SSA</v>
      </c>
      <c r="C106" t="s">
        <v>413</v>
      </c>
      <c r="D106" t="s">
        <v>708</v>
      </c>
      <c r="E106" t="s">
        <v>709</v>
      </c>
      <c r="N106">
        <v>74.433572487375457</v>
      </c>
      <c r="O106">
        <v>74.707188574459053</v>
      </c>
      <c r="P106">
        <v>72.562422530067295</v>
      </c>
      <c r="Q106">
        <v>72.441428484411048</v>
      </c>
      <c r="R106">
        <v>73.680550310182838</v>
      </c>
      <c r="S106">
        <v>74.136735530383618</v>
      </c>
      <c r="T106">
        <v>74.195716481870264</v>
      </c>
      <c r="U106">
        <v>75.220075433713788</v>
      </c>
      <c r="V106">
        <v>75.303207802869707</v>
      </c>
      <c r="W106">
        <v>76.513886959203433</v>
      </c>
      <c r="X106">
        <v>76.973432783559787</v>
      </c>
      <c r="Y106">
        <v>77.089469481207246</v>
      </c>
      <c r="Z106">
        <v>77.26399390601938</v>
      </c>
      <c r="AA106">
        <v>79.755373607778083</v>
      </c>
      <c r="AB106">
        <v>80.353071957087167</v>
      </c>
      <c r="AC106">
        <v>80.202698463506493</v>
      </c>
      <c r="AD106">
        <v>80.922380469894449</v>
      </c>
      <c r="AE106">
        <v>80.734902327807603</v>
      </c>
      <c r="AF106">
        <v>82.5913377006096</v>
      </c>
      <c r="AG106">
        <v>84.312589815530885</v>
      </c>
      <c r="AH106">
        <v>83.578413503176861</v>
      </c>
      <c r="AI106">
        <v>84.975484222491346</v>
      </c>
    </row>
    <row r="107" spans="1:35" hidden="1">
      <c r="A107" t="s">
        <v>414</v>
      </c>
      <c r="B107" t="str">
        <f>IF(ISERROR(VLOOKUP(A107,'Country category'!$A$3:$A$50,1,FALSE)),"non-SSA","sub-Saharan Africa")</f>
        <v>non-SSA</v>
      </c>
      <c r="C107" t="s">
        <v>415</v>
      </c>
      <c r="D107" t="s">
        <v>708</v>
      </c>
      <c r="E107" t="s">
        <v>709</v>
      </c>
      <c r="N107">
        <v>86.893220890598457</v>
      </c>
      <c r="O107">
        <v>86.996062259967417</v>
      </c>
      <c r="P107">
        <v>87.15981172797278</v>
      </c>
      <c r="Q107">
        <v>87.560319320835347</v>
      </c>
      <c r="R107">
        <v>87.361785877700939</v>
      </c>
      <c r="S107">
        <v>87.671707952683406</v>
      </c>
      <c r="T107">
        <v>87.56304875541673</v>
      </c>
      <c r="U107">
        <v>87.397166257712783</v>
      </c>
      <c r="V107">
        <v>87.23292175413539</v>
      </c>
      <c r="W107">
        <v>89.234302075574149</v>
      </c>
      <c r="X107">
        <v>88.518507609103395</v>
      </c>
      <c r="Y107">
        <v>88.547826564653704</v>
      </c>
      <c r="Z107">
        <v>86.687492274707296</v>
      </c>
      <c r="AA107">
        <v>90.275040355222643</v>
      </c>
      <c r="AB107">
        <v>89.361097896622738</v>
      </c>
      <c r="AC107">
        <v>89.374123740323071</v>
      </c>
      <c r="AD107">
        <v>89.417249343364418</v>
      </c>
      <c r="AE107">
        <v>88.966367549385041</v>
      </c>
      <c r="AF107">
        <v>91.436867419243384</v>
      </c>
      <c r="AG107">
        <v>91.91201229493241</v>
      </c>
      <c r="AH107">
        <v>89.895859956079889</v>
      </c>
      <c r="AI107">
        <v>91.228036421883871</v>
      </c>
    </row>
    <row r="108" spans="1:35" hidden="1">
      <c r="A108" t="s">
        <v>416</v>
      </c>
      <c r="B108" t="str">
        <f>IF(ISERROR(VLOOKUP(A108,'Country category'!$A$3:$A$50,1,FALSE)),"non-SSA","sub-Saharan Africa")</f>
        <v>non-SSA</v>
      </c>
      <c r="C108" t="s">
        <v>417</v>
      </c>
      <c r="D108" t="s">
        <v>708</v>
      </c>
      <c r="E108" t="s">
        <v>709</v>
      </c>
      <c r="G108">
        <v>87.6</v>
      </c>
      <c r="H108">
        <v>93.012992858886705</v>
      </c>
      <c r="I108">
        <v>93.363449096679702</v>
      </c>
      <c r="J108">
        <v>94.6</v>
      </c>
      <c r="K108">
        <v>94.042236328125</v>
      </c>
      <c r="L108">
        <v>94.3642578125</v>
      </c>
      <c r="M108">
        <v>97.5</v>
      </c>
      <c r="N108">
        <v>94.957756042480497</v>
      </c>
      <c r="O108">
        <v>95.224586486816406</v>
      </c>
      <c r="P108">
        <v>95.476234436035199</v>
      </c>
      <c r="Q108">
        <v>95.719619750976605</v>
      </c>
      <c r="R108">
        <v>95.961685180664105</v>
      </c>
      <c r="S108">
        <v>98.1</v>
      </c>
      <c r="T108">
        <v>96.469520568847699</v>
      </c>
      <c r="U108">
        <v>96.748931884765597</v>
      </c>
      <c r="V108">
        <v>97.048828125</v>
      </c>
      <c r="W108">
        <v>98.2</v>
      </c>
      <c r="X108">
        <v>97.693351745605497</v>
      </c>
      <c r="Y108">
        <v>98.9</v>
      </c>
      <c r="Z108">
        <v>98.96</v>
      </c>
      <c r="AA108">
        <v>99.35</v>
      </c>
      <c r="AB108">
        <v>99.2</v>
      </c>
      <c r="AC108">
        <v>99.673165080936897</v>
      </c>
      <c r="AD108">
        <v>99.74</v>
      </c>
      <c r="AE108">
        <v>99.831393586128101</v>
      </c>
      <c r="AF108">
        <v>99.8</v>
      </c>
      <c r="AG108">
        <v>99.89</v>
      </c>
      <c r="AH108">
        <v>99.88</v>
      </c>
      <c r="AI108">
        <v>99.89</v>
      </c>
    </row>
    <row r="109" spans="1:35" hidden="1">
      <c r="A109" t="s">
        <v>418</v>
      </c>
      <c r="B109" t="str">
        <f>IF(ISERROR(VLOOKUP(A109,'Country category'!$A$3:$A$50,1,FALSE)),"non-SSA","sub-Saharan Africa")</f>
        <v>non-SSA</v>
      </c>
      <c r="C109" t="s">
        <v>419</v>
      </c>
      <c r="D109" t="s">
        <v>708</v>
      </c>
      <c r="E109" t="s">
        <v>709</v>
      </c>
      <c r="O109">
        <v>63.252295796760393</v>
      </c>
      <c r="P109">
        <v>61.346904515316609</v>
      </c>
      <c r="Q109">
        <v>60.903567815108268</v>
      </c>
      <c r="R109">
        <v>64.612586653229769</v>
      </c>
      <c r="S109">
        <v>65.188970960733528</v>
      </c>
      <c r="T109">
        <v>65.462361477437767</v>
      </c>
      <c r="U109">
        <v>67.370717704060766</v>
      </c>
      <c r="V109">
        <v>67.64705916611365</v>
      </c>
      <c r="W109">
        <v>67.952567807259314</v>
      </c>
      <c r="X109">
        <v>69.629111152923116</v>
      </c>
      <c r="Y109">
        <v>69.857014224993392</v>
      </c>
      <c r="Z109">
        <v>71.318082567664845</v>
      </c>
      <c r="AA109">
        <v>73.114297697479273</v>
      </c>
      <c r="AB109">
        <v>74.667737377736231</v>
      </c>
      <c r="AC109">
        <v>74.415389915584996</v>
      </c>
      <c r="AD109">
        <v>75.564673734589562</v>
      </c>
      <c r="AE109">
        <v>75.553659162561061</v>
      </c>
      <c r="AF109">
        <v>77.037515423128127</v>
      </c>
      <c r="AG109">
        <v>79.555476131652171</v>
      </c>
      <c r="AH109">
        <v>79.636919920315208</v>
      </c>
      <c r="AI109">
        <v>81.088640828170043</v>
      </c>
    </row>
    <row r="110" spans="1:35" hidden="1">
      <c r="A110" t="s">
        <v>420</v>
      </c>
      <c r="B110" t="str">
        <f>IF(ISERROR(VLOOKUP(A110,'Country category'!$A$3:$A$50,1,FALSE)),"non-SSA","sub-Saharan Africa")</f>
        <v>non-SSA</v>
      </c>
      <c r="C110" t="s">
        <v>421</v>
      </c>
      <c r="D110" t="s">
        <v>708</v>
      </c>
      <c r="E110" t="s">
        <v>709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100</v>
      </c>
      <c r="AE110">
        <v>100</v>
      </c>
      <c r="AF110">
        <v>100</v>
      </c>
      <c r="AG110">
        <v>100</v>
      </c>
      <c r="AH110">
        <v>100</v>
      </c>
      <c r="AI110">
        <v>100</v>
      </c>
    </row>
    <row r="111" spans="1:35" hidden="1">
      <c r="A111" t="s">
        <v>422</v>
      </c>
      <c r="B111" t="str">
        <f>IF(ISERROR(VLOOKUP(A111,'Country category'!$A$3:$A$50,1,FALSE)),"non-SSA","sub-Saharan Africa")</f>
        <v>non-SSA</v>
      </c>
      <c r="C111" t="s">
        <v>423</v>
      </c>
      <c r="D111" t="s">
        <v>708</v>
      </c>
      <c r="E111" t="s">
        <v>709</v>
      </c>
      <c r="I111">
        <v>82.8</v>
      </c>
      <c r="J111">
        <v>85.206100463867202</v>
      </c>
      <c r="K111">
        <v>85.835365295410199</v>
      </c>
      <c r="L111">
        <v>86.452003479003906</v>
      </c>
      <c r="M111">
        <v>87.052833557128906</v>
      </c>
      <c r="N111">
        <v>87.634712219238295</v>
      </c>
      <c r="O111">
        <v>91.3</v>
      </c>
      <c r="P111">
        <v>88.742416381835895</v>
      </c>
      <c r="Q111">
        <v>87.6</v>
      </c>
      <c r="R111">
        <v>89.817085266113295</v>
      </c>
      <c r="S111">
        <v>90.359352111816406</v>
      </c>
      <c r="T111">
        <v>90.914146423339801</v>
      </c>
      <c r="U111">
        <v>91.488166809082003</v>
      </c>
      <c r="V111">
        <v>93.1</v>
      </c>
      <c r="W111">
        <v>92.693550109863295</v>
      </c>
      <c r="X111">
        <v>93.316413879394503</v>
      </c>
      <c r="Y111">
        <v>96.1</v>
      </c>
      <c r="Z111">
        <v>94</v>
      </c>
      <c r="AA111">
        <v>92.9</v>
      </c>
      <c r="AB111">
        <v>96.1</v>
      </c>
      <c r="AC111">
        <v>96.464439392089801</v>
      </c>
      <c r="AD111">
        <v>97.083755493164105</v>
      </c>
      <c r="AE111">
        <v>97.5</v>
      </c>
      <c r="AF111">
        <v>98.313758850097699</v>
      </c>
      <c r="AG111">
        <v>99.088935852050795</v>
      </c>
      <c r="AH111">
        <v>99.783760070800795</v>
      </c>
      <c r="AI111">
        <v>100</v>
      </c>
    </row>
    <row r="112" spans="1:35" hidden="1">
      <c r="A112" t="s">
        <v>424</v>
      </c>
      <c r="B112" t="str">
        <f>IF(ISERROR(VLOOKUP(A112,'Country category'!$A$3:$A$50,1,FALSE)),"non-SSA","sub-Saharan Africa")</f>
        <v>non-SSA</v>
      </c>
      <c r="C112" t="s">
        <v>425</v>
      </c>
      <c r="D112" t="s">
        <v>708</v>
      </c>
      <c r="E112" t="s">
        <v>709</v>
      </c>
    </row>
    <row r="113" spans="1:35" hidden="1">
      <c r="A113" t="s">
        <v>426</v>
      </c>
      <c r="B113" t="str">
        <f>IF(ISERROR(VLOOKUP(A113,'Country category'!$A$3:$A$50,1,FALSE)),"non-SSA","sub-Saharan Africa")</f>
        <v>non-SSA</v>
      </c>
      <c r="C113" t="s">
        <v>427</v>
      </c>
      <c r="D113" t="s">
        <v>708</v>
      </c>
      <c r="E113" t="s">
        <v>709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v>100</v>
      </c>
      <c r="AF113">
        <v>100</v>
      </c>
      <c r="AG113">
        <v>100</v>
      </c>
      <c r="AH113">
        <v>100</v>
      </c>
      <c r="AI113">
        <v>100</v>
      </c>
    </row>
    <row r="114" spans="1:35" hidden="1">
      <c r="A114" t="s">
        <v>428</v>
      </c>
      <c r="B114" t="str">
        <f>IF(ISERROR(VLOOKUP(A114,'Country category'!$A$3:$A$50,1,FALSE)),"non-SSA","sub-Saharan Africa")</f>
        <v>non-SSA</v>
      </c>
      <c r="C114" t="s">
        <v>429</v>
      </c>
      <c r="D114" t="s">
        <v>708</v>
      </c>
      <c r="E114" t="s">
        <v>709</v>
      </c>
      <c r="P114">
        <v>100</v>
      </c>
      <c r="Q114">
        <v>99.929840087890597</v>
      </c>
      <c r="R114">
        <v>99.8775634765625</v>
      </c>
      <c r="S114">
        <v>99.828254699707003</v>
      </c>
      <c r="T114">
        <v>99.791473388671903</v>
      </c>
      <c r="U114">
        <v>99.773918151855497</v>
      </c>
      <c r="V114">
        <v>100</v>
      </c>
      <c r="W114">
        <v>99.796157836914105</v>
      </c>
      <c r="X114">
        <v>99.827445983886705</v>
      </c>
      <c r="Y114">
        <v>100</v>
      </c>
      <c r="Z114">
        <v>99.907997131347699</v>
      </c>
      <c r="AA114">
        <v>99.946327209472699</v>
      </c>
      <c r="AB114">
        <v>99.976387023925795</v>
      </c>
      <c r="AC114">
        <v>99.98</v>
      </c>
      <c r="AD114">
        <v>100</v>
      </c>
      <c r="AE114">
        <v>100</v>
      </c>
      <c r="AF114">
        <v>99.99</v>
      </c>
      <c r="AG114">
        <v>100</v>
      </c>
      <c r="AH114">
        <v>100</v>
      </c>
      <c r="AI114">
        <v>100</v>
      </c>
    </row>
    <row r="115" spans="1:35" hidden="1">
      <c r="A115" t="s">
        <v>430</v>
      </c>
      <c r="B115" t="str">
        <f>IF(ISERROR(VLOOKUP(A115,'Country category'!$A$3:$A$50,1,FALSE)),"non-SSA","sub-Saharan Africa")</f>
        <v>non-SSA</v>
      </c>
      <c r="C115" t="s">
        <v>431</v>
      </c>
      <c r="D115" t="s">
        <v>708</v>
      </c>
      <c r="E115" t="s">
        <v>709</v>
      </c>
      <c r="V115">
        <v>99.543492695883103</v>
      </c>
      <c r="W115">
        <v>99.450599670410199</v>
      </c>
      <c r="X115">
        <v>99.514465332031307</v>
      </c>
      <c r="Y115">
        <v>99.585952758789105</v>
      </c>
      <c r="Z115">
        <v>99.660682678222699</v>
      </c>
      <c r="AA115">
        <v>100</v>
      </c>
      <c r="AB115">
        <v>99.69</v>
      </c>
      <c r="AC115">
        <v>99.867507934570298</v>
      </c>
      <c r="AD115">
        <v>99.923774719238295</v>
      </c>
      <c r="AE115">
        <v>99.968055725097699</v>
      </c>
      <c r="AF115">
        <v>99.991744995117202</v>
      </c>
      <c r="AG115">
        <v>99.999061584472699</v>
      </c>
      <c r="AH115">
        <v>99.9</v>
      </c>
      <c r="AI115">
        <v>100</v>
      </c>
    </row>
    <row r="116" spans="1:35" hidden="1">
      <c r="A116" t="s">
        <v>432</v>
      </c>
      <c r="B116" t="str">
        <f>IF(ISERROR(VLOOKUP(A116,'Country category'!$A$3:$A$50,1,FALSE)),"non-SSA","sub-Saharan Africa")</f>
        <v>non-SSA</v>
      </c>
      <c r="C116" t="s">
        <v>433</v>
      </c>
      <c r="D116" t="s">
        <v>708</v>
      </c>
      <c r="E116" t="s">
        <v>709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  <c r="X116">
        <v>100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100</v>
      </c>
      <c r="AE116">
        <v>100</v>
      </c>
      <c r="AF116">
        <v>100</v>
      </c>
      <c r="AG116">
        <v>100</v>
      </c>
      <c r="AH116">
        <v>100</v>
      </c>
      <c r="AI116">
        <v>100</v>
      </c>
    </row>
    <row r="117" spans="1:35" hidden="1">
      <c r="A117" t="s">
        <v>434</v>
      </c>
      <c r="B117" t="str">
        <f>IF(ISERROR(VLOOKUP(A117,'Country category'!$A$3:$A$50,1,FALSE)),"non-SSA","sub-Saharan Africa")</f>
        <v>non-SSA</v>
      </c>
      <c r="C117" t="s">
        <v>435</v>
      </c>
      <c r="D117" t="s">
        <v>708</v>
      </c>
      <c r="E117" t="s">
        <v>709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  <c r="X117">
        <v>100</v>
      </c>
      <c r="Y117">
        <v>100</v>
      </c>
      <c r="Z117">
        <v>100</v>
      </c>
      <c r="AA117">
        <v>100</v>
      </c>
      <c r="AB117">
        <v>100</v>
      </c>
      <c r="AC117">
        <v>100</v>
      </c>
      <c r="AD117">
        <v>100</v>
      </c>
      <c r="AE117">
        <v>100</v>
      </c>
      <c r="AF117">
        <v>100</v>
      </c>
      <c r="AG117">
        <v>100</v>
      </c>
      <c r="AH117">
        <v>100</v>
      </c>
      <c r="AI117">
        <v>100</v>
      </c>
    </row>
    <row r="118" spans="1:35" hidden="1">
      <c r="A118" t="s">
        <v>436</v>
      </c>
      <c r="B118" t="str">
        <f>IF(ISERROR(VLOOKUP(A118,'Country category'!$A$3:$A$50,1,FALSE)),"non-SSA","sub-Saharan Africa")</f>
        <v>non-SSA</v>
      </c>
      <c r="C118" t="s">
        <v>437</v>
      </c>
      <c r="D118" t="s">
        <v>708</v>
      </c>
      <c r="E118" t="s">
        <v>709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  <c r="X118">
        <v>100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100</v>
      </c>
      <c r="AE118">
        <v>100</v>
      </c>
      <c r="AF118">
        <v>100</v>
      </c>
      <c r="AG118">
        <v>100</v>
      </c>
      <c r="AH118">
        <v>100</v>
      </c>
      <c r="AI118">
        <v>100</v>
      </c>
    </row>
    <row r="119" spans="1:35" hidden="1">
      <c r="A119" t="s">
        <v>438</v>
      </c>
      <c r="B119" t="str">
        <f>IF(ISERROR(VLOOKUP(A119,'Country category'!$A$3:$A$50,1,FALSE)),"non-SSA","sub-Saharan Africa")</f>
        <v>non-SSA</v>
      </c>
      <c r="C119" t="s">
        <v>439</v>
      </c>
      <c r="D119" t="s">
        <v>708</v>
      </c>
      <c r="E119" t="s">
        <v>709</v>
      </c>
      <c r="F119">
        <v>82.110333999999995</v>
      </c>
      <c r="G119">
        <v>86.118553161621094</v>
      </c>
      <c r="H119">
        <v>86.701110839843807</v>
      </c>
      <c r="I119">
        <v>87.280509948730497</v>
      </c>
      <c r="J119">
        <v>87.853584289550795</v>
      </c>
      <c r="K119">
        <v>88.417190551757798</v>
      </c>
      <c r="L119">
        <v>92.356927999999996</v>
      </c>
      <c r="M119">
        <v>89.503318786621094</v>
      </c>
      <c r="N119">
        <v>90.01953125</v>
      </c>
      <c r="O119">
        <v>88.498660000000001</v>
      </c>
      <c r="P119">
        <v>90.995895385742202</v>
      </c>
      <c r="Q119">
        <v>92.721311</v>
      </c>
      <c r="R119">
        <v>92.639077</v>
      </c>
      <c r="S119">
        <v>92.415832519531307</v>
      </c>
      <c r="T119">
        <v>92.904953002929702</v>
      </c>
      <c r="U119">
        <v>93.413307189941406</v>
      </c>
      <c r="V119">
        <v>93.942146301269503</v>
      </c>
      <c r="W119">
        <v>94.487358093261705</v>
      </c>
      <c r="X119">
        <v>99.5</v>
      </c>
      <c r="Y119">
        <v>95.609367370605497</v>
      </c>
      <c r="Z119">
        <v>95.8</v>
      </c>
      <c r="AA119">
        <v>96.744361877441406</v>
      </c>
      <c r="AB119">
        <v>97.306655883789105</v>
      </c>
      <c r="AC119">
        <v>96.6</v>
      </c>
      <c r="AD119">
        <v>96.75</v>
      </c>
      <c r="AE119">
        <v>98</v>
      </c>
      <c r="AF119">
        <v>99.516548156738295</v>
      </c>
      <c r="AG119">
        <v>99.814659118652301</v>
      </c>
      <c r="AH119">
        <v>99.969787597656307</v>
      </c>
      <c r="AI119">
        <v>100</v>
      </c>
    </row>
    <row r="120" spans="1:35" hidden="1">
      <c r="A120" t="s">
        <v>440</v>
      </c>
      <c r="B120" t="str">
        <f>IF(ISERROR(VLOOKUP(A120,'Country category'!$A$3:$A$50,1,FALSE)),"non-SSA","sub-Saharan Africa")</f>
        <v>non-SSA</v>
      </c>
      <c r="C120" t="s">
        <v>441</v>
      </c>
      <c r="D120" t="s">
        <v>708</v>
      </c>
      <c r="E120" t="s">
        <v>709</v>
      </c>
      <c r="F120">
        <v>99.234766862833894</v>
      </c>
      <c r="G120">
        <v>99.352462768554702</v>
      </c>
      <c r="H120">
        <v>99.427909851074205</v>
      </c>
      <c r="I120">
        <v>99.500190734863295</v>
      </c>
      <c r="J120">
        <v>99.566162109375</v>
      </c>
      <c r="K120">
        <v>99.622650146484403</v>
      </c>
      <c r="L120">
        <v>99.66650390625</v>
      </c>
      <c r="M120">
        <v>99.8</v>
      </c>
      <c r="N120">
        <v>99.703659057617202</v>
      </c>
      <c r="O120">
        <v>99.692329406738295</v>
      </c>
      <c r="P120">
        <v>99.665802001953097</v>
      </c>
      <c r="Q120">
        <v>99.631027221679702</v>
      </c>
      <c r="R120">
        <v>99.7</v>
      </c>
      <c r="S120">
        <v>99.564407348632798</v>
      </c>
      <c r="T120">
        <v>99.546424865722699</v>
      </c>
      <c r="U120">
        <v>99.547660827636705</v>
      </c>
      <c r="V120">
        <v>100</v>
      </c>
      <c r="W120">
        <v>99</v>
      </c>
      <c r="X120">
        <v>100</v>
      </c>
      <c r="Y120">
        <v>99.6</v>
      </c>
      <c r="Z120">
        <v>100</v>
      </c>
      <c r="AA120">
        <v>99.836051940917997</v>
      </c>
      <c r="AB120">
        <v>99.5</v>
      </c>
      <c r="AC120">
        <v>99.937759399414105</v>
      </c>
      <c r="AD120">
        <v>99.974220275878906</v>
      </c>
      <c r="AE120">
        <v>99.993423461914105</v>
      </c>
      <c r="AF120">
        <v>99.999267578125</v>
      </c>
      <c r="AG120">
        <v>100</v>
      </c>
      <c r="AH120">
        <v>100</v>
      </c>
      <c r="AI120">
        <v>100</v>
      </c>
    </row>
    <row r="121" spans="1:35" hidden="1">
      <c r="A121" t="s">
        <v>442</v>
      </c>
      <c r="B121" t="str">
        <f>IF(ISERROR(VLOOKUP(A121,'Country category'!$A$3:$A$50,1,FALSE)),"non-SSA","sub-Saharan Africa")</f>
        <v>non-SSA</v>
      </c>
      <c r="C121" t="s">
        <v>443</v>
      </c>
      <c r="D121" t="s">
        <v>708</v>
      </c>
      <c r="E121" t="s">
        <v>709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100</v>
      </c>
      <c r="AE121">
        <v>100</v>
      </c>
      <c r="AF121">
        <v>100</v>
      </c>
      <c r="AG121">
        <v>100</v>
      </c>
      <c r="AH121">
        <v>100</v>
      </c>
      <c r="AI121">
        <v>100</v>
      </c>
    </row>
    <row r="122" spans="1:35" hidden="1">
      <c r="A122" t="s">
        <v>444</v>
      </c>
      <c r="B122" t="str">
        <f>IF(ISERROR(VLOOKUP(A122,'Country category'!$A$3:$A$50,1,FALSE)),"non-SSA","sub-Saharan Africa")</f>
        <v>non-SSA</v>
      </c>
      <c r="C122" t="s">
        <v>445</v>
      </c>
      <c r="D122" t="s">
        <v>708</v>
      </c>
      <c r="E122" t="s">
        <v>709</v>
      </c>
      <c r="K122">
        <v>99.9</v>
      </c>
      <c r="L122">
        <v>99.9412841796875</v>
      </c>
      <c r="M122">
        <v>99.949737548828097</v>
      </c>
      <c r="N122">
        <v>99.949325561523395</v>
      </c>
      <c r="O122">
        <v>99.4</v>
      </c>
      <c r="P122">
        <v>99.912017822265597</v>
      </c>
      <c r="Q122">
        <v>99.79</v>
      </c>
      <c r="R122">
        <v>99.92</v>
      </c>
      <c r="S122">
        <v>100</v>
      </c>
      <c r="T122">
        <v>100</v>
      </c>
      <c r="U122">
        <v>100</v>
      </c>
      <c r="V122">
        <v>99.828675447050003</v>
      </c>
      <c r="W122">
        <v>100</v>
      </c>
      <c r="X122">
        <v>100</v>
      </c>
      <c r="Y122">
        <v>100</v>
      </c>
      <c r="Z122">
        <v>100</v>
      </c>
      <c r="AA122">
        <v>99.968743488226707</v>
      </c>
      <c r="AB122">
        <v>100</v>
      </c>
      <c r="AC122">
        <v>100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</row>
    <row r="123" spans="1:35">
      <c r="A123" t="s">
        <v>158</v>
      </c>
      <c r="B123" t="str">
        <f>IF(ISERROR(VLOOKUP(A123,'Country category'!$A$3:$A$50,1,FALSE)),"non-SSA","sub-Saharan Africa")</f>
        <v>sub-Saharan Africa</v>
      </c>
      <c r="C123" t="s">
        <v>446</v>
      </c>
      <c r="D123" t="s">
        <v>708</v>
      </c>
      <c r="E123" t="s">
        <v>709</v>
      </c>
      <c r="I123">
        <v>42.5</v>
      </c>
      <c r="J123">
        <v>39.220340728759801</v>
      </c>
      <c r="K123">
        <v>41.030963897705099</v>
      </c>
      <c r="L123">
        <v>42.828948974609403</v>
      </c>
      <c r="M123">
        <v>44.611137390136697</v>
      </c>
      <c r="N123">
        <v>47.5</v>
      </c>
      <c r="O123">
        <v>48.1171684265137</v>
      </c>
      <c r="P123">
        <v>49.844779968261697</v>
      </c>
      <c r="Q123">
        <v>51.564136505127003</v>
      </c>
      <c r="R123">
        <v>53.282157897949197</v>
      </c>
      <c r="S123">
        <v>50.2</v>
      </c>
      <c r="T123">
        <v>56.741931915283203</v>
      </c>
      <c r="U123">
        <v>58.497299194335902</v>
      </c>
      <c r="V123">
        <v>60.273166656494098</v>
      </c>
      <c r="W123">
        <v>62.065395355224602</v>
      </c>
      <c r="X123">
        <v>63.869617462158203</v>
      </c>
      <c r="Y123">
        <v>65.599999999999994</v>
      </c>
      <c r="Z123">
        <v>58.2</v>
      </c>
      <c r="AA123">
        <v>69.310485839843807</v>
      </c>
      <c r="AB123">
        <v>71.119804382324205</v>
      </c>
      <c r="AC123">
        <v>72.924407958984403</v>
      </c>
      <c r="AD123">
        <v>68.400000000000006</v>
      </c>
      <c r="AE123">
        <v>78.099999999999994</v>
      </c>
      <c r="AF123">
        <v>84.3</v>
      </c>
      <c r="AG123">
        <v>84.051986694335895</v>
      </c>
      <c r="AH123">
        <v>87.582801818847699</v>
      </c>
      <c r="AI123">
        <v>90.8</v>
      </c>
    </row>
    <row r="124" spans="1:35" hidden="1">
      <c r="A124" t="s">
        <v>447</v>
      </c>
      <c r="B124" t="str">
        <f>IF(ISERROR(VLOOKUP(A124,'Country category'!$A$3:$A$50,1,FALSE)),"non-SSA","sub-Saharan Africa")</f>
        <v>non-SSA</v>
      </c>
      <c r="C124" t="s">
        <v>448</v>
      </c>
      <c r="D124" t="s">
        <v>708</v>
      </c>
      <c r="E124" t="s">
        <v>709</v>
      </c>
      <c r="M124">
        <v>100</v>
      </c>
      <c r="N124">
        <v>99.769828796386705</v>
      </c>
      <c r="O124">
        <v>99.726150512695298</v>
      </c>
      <c r="P124">
        <v>99.667289733886705</v>
      </c>
      <c r="Q124">
        <v>99.600166320800795</v>
      </c>
      <c r="R124">
        <v>100</v>
      </c>
      <c r="S124">
        <v>99.468856811523395</v>
      </c>
      <c r="T124">
        <v>99.418533325195298</v>
      </c>
      <c r="U124">
        <v>99.777481085892305</v>
      </c>
      <c r="V124">
        <v>98.51</v>
      </c>
      <c r="W124">
        <v>99.59</v>
      </c>
      <c r="X124">
        <v>99.38</v>
      </c>
      <c r="Y124">
        <v>99.48</v>
      </c>
      <c r="Z124">
        <v>99.14</v>
      </c>
      <c r="AA124">
        <v>99.3</v>
      </c>
      <c r="AB124">
        <v>99.8</v>
      </c>
      <c r="AC124">
        <v>98.95</v>
      </c>
      <c r="AD124">
        <v>99.9</v>
      </c>
      <c r="AE124">
        <v>98.66</v>
      </c>
      <c r="AF124">
        <v>99.53</v>
      </c>
      <c r="AG124">
        <v>100</v>
      </c>
      <c r="AH124">
        <v>100</v>
      </c>
      <c r="AI124">
        <v>99.728584289550795</v>
      </c>
    </row>
    <row r="125" spans="1:35" hidden="1">
      <c r="A125" t="s">
        <v>449</v>
      </c>
      <c r="B125" t="str">
        <f>IF(ISERROR(VLOOKUP(A125,'Country category'!$A$3:$A$50,1,FALSE)),"non-SSA","sub-Saharan Africa")</f>
        <v>non-SSA</v>
      </c>
      <c r="C125" t="s">
        <v>450</v>
      </c>
      <c r="D125" t="s">
        <v>708</v>
      </c>
      <c r="E125" t="s">
        <v>709</v>
      </c>
      <c r="N125">
        <v>55.98</v>
      </c>
      <c r="O125">
        <v>59.279369354247997</v>
      </c>
      <c r="P125">
        <v>60.6</v>
      </c>
      <c r="Q125">
        <v>64.025657653808594</v>
      </c>
      <c r="R125">
        <v>66.393348693847699</v>
      </c>
      <c r="S125">
        <v>68.766632080078097</v>
      </c>
      <c r="T125">
        <v>71.152442932128906</v>
      </c>
      <c r="U125">
        <v>66.8</v>
      </c>
      <c r="V125">
        <v>75.983009338378906</v>
      </c>
      <c r="W125">
        <v>78.424903869628906</v>
      </c>
      <c r="X125">
        <v>87</v>
      </c>
      <c r="Y125">
        <v>83.340286254882798</v>
      </c>
      <c r="Z125">
        <v>91.3</v>
      </c>
      <c r="AA125">
        <v>93.218292236328097</v>
      </c>
      <c r="AB125">
        <v>94.376640319824205</v>
      </c>
      <c r="AC125">
        <v>95.252006530761705</v>
      </c>
      <c r="AD125">
        <v>96.9</v>
      </c>
      <c r="AE125">
        <v>98.079421997070298</v>
      </c>
      <c r="AF125">
        <v>99.246871948242202</v>
      </c>
      <c r="AG125">
        <v>99.06</v>
      </c>
      <c r="AH125">
        <v>99.713661193847699</v>
      </c>
      <c r="AI125">
        <v>99.7</v>
      </c>
    </row>
    <row r="126" spans="1:35" hidden="1">
      <c r="A126" t="s">
        <v>451</v>
      </c>
      <c r="B126" t="str">
        <f>IF(ISERROR(VLOOKUP(A126,'Country category'!$A$3:$A$50,1,FALSE)),"non-SSA","sub-Saharan Africa")</f>
        <v>non-SSA</v>
      </c>
      <c r="C126" t="s">
        <v>452</v>
      </c>
      <c r="D126" t="s">
        <v>708</v>
      </c>
      <c r="E126" t="s">
        <v>709</v>
      </c>
      <c r="U126">
        <v>93.612964728312704</v>
      </c>
      <c r="V126">
        <v>91.7</v>
      </c>
      <c r="W126">
        <v>91.051475524902301</v>
      </c>
      <c r="X126">
        <v>90.722129821777301</v>
      </c>
      <c r="Y126">
        <v>88.56</v>
      </c>
      <c r="Z126">
        <v>89.545115585383996</v>
      </c>
      <c r="AA126">
        <v>89.7623291015625</v>
      </c>
      <c r="AB126">
        <v>89.501022338867202</v>
      </c>
      <c r="AC126">
        <v>89.294647216796903</v>
      </c>
      <c r="AD126">
        <v>89.002944946289105</v>
      </c>
      <c r="AE126">
        <v>88.31</v>
      </c>
      <c r="AF126">
        <v>88.970657348632798</v>
      </c>
      <c r="AG126">
        <v>89.027015686035199</v>
      </c>
      <c r="AH126">
        <v>88.884521484375</v>
      </c>
      <c r="AI126">
        <v>88.612358093261705</v>
      </c>
    </row>
    <row r="127" spans="1:35" hidden="1">
      <c r="A127" t="s">
        <v>453</v>
      </c>
      <c r="B127" t="str">
        <f>IF(ISERROR(VLOOKUP(A127,'Country category'!$A$3:$A$50,1,FALSE)),"non-SSA","sub-Saharan Africa")</f>
        <v>non-SSA</v>
      </c>
      <c r="C127" t="s">
        <v>454</v>
      </c>
      <c r="D127" t="s">
        <v>708</v>
      </c>
      <c r="E127" t="s">
        <v>709</v>
      </c>
      <c r="F127">
        <v>99.14697265625</v>
      </c>
      <c r="G127">
        <v>99.226959228515597</v>
      </c>
      <c r="H127">
        <v>99.306411743164105</v>
      </c>
      <c r="I127">
        <v>99.382713317871094</v>
      </c>
      <c r="J127">
        <v>99.452690124511705</v>
      </c>
      <c r="K127">
        <v>99.51318359375</v>
      </c>
      <c r="L127">
        <v>99.561050415039105</v>
      </c>
      <c r="M127">
        <v>99.593116760253906</v>
      </c>
      <c r="N127">
        <v>99.606224060058594</v>
      </c>
      <c r="O127">
        <v>99.598899841308594</v>
      </c>
      <c r="P127">
        <v>99.576385498046903</v>
      </c>
      <c r="Q127">
        <v>99.545616149902301</v>
      </c>
      <c r="R127">
        <v>99.513519287109403</v>
      </c>
      <c r="S127">
        <v>99.487014770507798</v>
      </c>
      <c r="T127">
        <v>99.473045349121094</v>
      </c>
      <c r="U127">
        <v>99.478286743164105</v>
      </c>
      <c r="V127">
        <v>99.504035949707003</v>
      </c>
      <c r="W127">
        <v>99.546142578125</v>
      </c>
      <c r="X127">
        <v>99.600234985351605</v>
      </c>
      <c r="Y127">
        <v>99.661949157714801</v>
      </c>
      <c r="Z127">
        <v>99.726905822753906</v>
      </c>
      <c r="AA127">
        <v>100</v>
      </c>
      <c r="AB127">
        <v>100</v>
      </c>
      <c r="AC127">
        <v>100</v>
      </c>
      <c r="AD127">
        <v>100</v>
      </c>
      <c r="AE127">
        <v>100</v>
      </c>
      <c r="AF127">
        <v>100</v>
      </c>
      <c r="AG127">
        <v>100</v>
      </c>
      <c r="AH127">
        <v>100</v>
      </c>
      <c r="AI127">
        <v>100</v>
      </c>
    </row>
    <row r="128" spans="1:35" hidden="1">
      <c r="A128" t="s">
        <v>455</v>
      </c>
      <c r="B128" t="str">
        <f>IF(ISERROR(VLOOKUP(A128,'Country category'!$A$3:$A$50,1,FALSE)),"non-SSA","sub-Saharan Africa")</f>
        <v>non-SSA</v>
      </c>
      <c r="C128" t="s">
        <v>456</v>
      </c>
      <c r="D128" t="s">
        <v>708</v>
      </c>
      <c r="E128" t="s">
        <v>709</v>
      </c>
      <c r="F128">
        <v>99.895103454589801</v>
      </c>
      <c r="G128">
        <v>99.944534301757798</v>
      </c>
      <c r="H128">
        <v>99.980545043945298</v>
      </c>
      <c r="I128">
        <v>99.996772766113295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99.996337890625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100</v>
      </c>
      <c r="AE128">
        <v>100</v>
      </c>
      <c r="AF128">
        <v>100</v>
      </c>
      <c r="AG128">
        <v>100</v>
      </c>
      <c r="AH128">
        <v>100</v>
      </c>
      <c r="AI128">
        <v>100</v>
      </c>
    </row>
    <row r="129" spans="1:35" hidden="1">
      <c r="A129" t="s">
        <v>457</v>
      </c>
      <c r="B129" t="str">
        <f>IF(ISERROR(VLOOKUP(A129,'Country category'!$A$3:$A$50,1,FALSE)),"non-SSA","sub-Saharan Africa")</f>
        <v>non-SSA</v>
      </c>
      <c r="C129" t="s">
        <v>458</v>
      </c>
      <c r="D129" t="s">
        <v>708</v>
      </c>
      <c r="E129" t="s">
        <v>709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  <c r="X129">
        <v>100</v>
      </c>
      <c r="Y129">
        <v>100</v>
      </c>
      <c r="Z129">
        <v>100</v>
      </c>
      <c r="AA129">
        <v>100</v>
      </c>
      <c r="AB129">
        <v>100</v>
      </c>
      <c r="AC129">
        <v>100</v>
      </c>
      <c r="AD129">
        <v>100</v>
      </c>
      <c r="AE129">
        <v>100</v>
      </c>
      <c r="AF129">
        <v>100</v>
      </c>
      <c r="AG129">
        <v>100</v>
      </c>
      <c r="AH129">
        <v>100</v>
      </c>
      <c r="AI129">
        <v>100</v>
      </c>
    </row>
    <row r="130" spans="1:35" hidden="1">
      <c r="A130" t="s">
        <v>459</v>
      </c>
      <c r="B130" t="str">
        <f>IF(ISERROR(VLOOKUP(A130,'Country category'!$A$3:$A$50,1,FALSE)),"non-SSA","sub-Saharan Africa")</f>
        <v>non-SSA</v>
      </c>
      <c r="C130" t="s">
        <v>460</v>
      </c>
      <c r="D130" t="s">
        <v>708</v>
      </c>
      <c r="E130" t="s">
        <v>709</v>
      </c>
      <c r="H130">
        <v>96.903072615993636</v>
      </c>
      <c r="I130">
        <v>97.352952882558156</v>
      </c>
      <c r="J130">
        <v>97.6425886978666</v>
      </c>
      <c r="K130">
        <v>97.43166598906798</v>
      </c>
      <c r="L130">
        <v>97.63335230466086</v>
      </c>
      <c r="M130">
        <v>97.76065176619484</v>
      </c>
      <c r="N130">
        <v>97.896371199543665</v>
      </c>
      <c r="O130">
        <v>98.081196961800657</v>
      </c>
      <c r="P130">
        <v>98.264539666200164</v>
      </c>
      <c r="Q130">
        <v>97.986856272514913</v>
      </c>
      <c r="R130">
        <v>98.160153322536871</v>
      </c>
      <c r="S130">
        <v>98.016123012016905</v>
      </c>
      <c r="T130">
        <v>98.321539458744454</v>
      </c>
      <c r="U130">
        <v>98.351593088446904</v>
      </c>
      <c r="V130">
        <v>98.575511455607753</v>
      </c>
      <c r="W130">
        <v>98.69458226499448</v>
      </c>
      <c r="X130">
        <v>98.94986318554308</v>
      </c>
      <c r="Y130">
        <v>98.925039679466494</v>
      </c>
      <c r="Z130">
        <v>99.0828840639183</v>
      </c>
      <c r="AA130">
        <v>99.236191525072371</v>
      </c>
      <c r="AB130">
        <v>99.274130112315419</v>
      </c>
      <c r="AC130">
        <v>99.341543690304391</v>
      </c>
      <c r="AD130">
        <v>99.322110501069147</v>
      </c>
      <c r="AE130">
        <v>99.294442798678233</v>
      </c>
      <c r="AF130">
        <v>99.415098103687313</v>
      </c>
      <c r="AG130">
        <v>99.492970796517412</v>
      </c>
      <c r="AH130">
        <v>99.470369247640235</v>
      </c>
      <c r="AI130">
        <v>99.666423813594164</v>
      </c>
    </row>
    <row r="131" spans="1:35" hidden="1">
      <c r="A131" t="s">
        <v>461</v>
      </c>
      <c r="B131" t="str">
        <f>IF(ISERROR(VLOOKUP(A131,'Country category'!$A$3:$A$50,1,FALSE)),"non-SSA","sub-Saharan Africa")</f>
        <v>non-SSA</v>
      </c>
      <c r="C131" t="s">
        <v>462</v>
      </c>
      <c r="D131" t="s">
        <v>708</v>
      </c>
      <c r="E131" t="s">
        <v>709</v>
      </c>
      <c r="I131">
        <v>97</v>
      </c>
      <c r="J131">
        <v>95.371101379394503</v>
      </c>
      <c r="K131">
        <v>95.526062011718807</v>
      </c>
      <c r="L131">
        <v>95.668388366699205</v>
      </c>
      <c r="M131">
        <v>95.794914245605497</v>
      </c>
      <c r="N131">
        <v>95.902488708496094</v>
      </c>
      <c r="O131">
        <v>95.989631652832003</v>
      </c>
      <c r="P131">
        <v>96.061576843261705</v>
      </c>
      <c r="Q131">
        <v>96.125274658203097</v>
      </c>
      <c r="R131">
        <v>96.187637329101605</v>
      </c>
      <c r="S131">
        <v>97</v>
      </c>
      <c r="T131">
        <v>96.336090087890597</v>
      </c>
      <c r="U131">
        <v>92.2</v>
      </c>
      <c r="V131">
        <v>94.131881427707199</v>
      </c>
      <c r="W131">
        <v>97.42</v>
      </c>
      <c r="X131">
        <v>99</v>
      </c>
      <c r="Y131">
        <v>96.997306823730497</v>
      </c>
      <c r="Z131">
        <v>97.156730651855497</v>
      </c>
      <c r="AA131">
        <v>97.315025329589801</v>
      </c>
      <c r="AB131">
        <v>97.430944562487895</v>
      </c>
      <c r="AC131">
        <v>97.617622375488295</v>
      </c>
      <c r="AD131">
        <v>97.780754089355497</v>
      </c>
      <c r="AE131">
        <v>97.8</v>
      </c>
      <c r="AF131">
        <v>98.731452941894503</v>
      </c>
      <c r="AG131">
        <v>99.5</v>
      </c>
      <c r="AH131">
        <v>99.628311157226605</v>
      </c>
      <c r="AI131">
        <v>99.847633361816406</v>
      </c>
    </row>
    <row r="132" spans="1:35" hidden="1">
      <c r="A132" t="s">
        <v>463</v>
      </c>
      <c r="B132" t="str">
        <f>IF(ISERROR(VLOOKUP(A132,'Country category'!$A$3:$A$50,1,FALSE)),"non-SSA","sub-Saharan Africa")</f>
        <v>non-SSA</v>
      </c>
      <c r="C132" t="s">
        <v>464</v>
      </c>
      <c r="D132" t="s">
        <v>708</v>
      </c>
      <c r="E132" t="s">
        <v>709</v>
      </c>
      <c r="T132">
        <v>99.368537902832003</v>
      </c>
      <c r="U132">
        <v>99.4439697265625</v>
      </c>
      <c r="V132">
        <v>99.478732276897404</v>
      </c>
      <c r="W132">
        <v>100</v>
      </c>
      <c r="X132">
        <v>100</v>
      </c>
      <c r="Y132">
        <v>99.888023376464801</v>
      </c>
      <c r="Z132">
        <v>99.963127136230497</v>
      </c>
      <c r="AA132">
        <v>99.753314831945701</v>
      </c>
      <c r="AB132">
        <v>100</v>
      </c>
      <c r="AC132">
        <v>100</v>
      </c>
      <c r="AD132">
        <v>100</v>
      </c>
      <c r="AE132">
        <v>100</v>
      </c>
      <c r="AF132">
        <v>100</v>
      </c>
      <c r="AG132">
        <v>100</v>
      </c>
      <c r="AH132">
        <v>100</v>
      </c>
      <c r="AI132">
        <v>100</v>
      </c>
    </row>
    <row r="133" spans="1:35">
      <c r="A133" t="s">
        <v>160</v>
      </c>
      <c r="B133" t="str">
        <f>IF(ISERROR(VLOOKUP(A133,'Country category'!$A$3:$A$50,1,FALSE)),"non-SSA","sub-Saharan Africa")</f>
        <v>sub-Saharan Africa</v>
      </c>
      <c r="C133" t="s">
        <v>465</v>
      </c>
      <c r="D133" t="s">
        <v>708</v>
      </c>
      <c r="E133" t="s">
        <v>709</v>
      </c>
      <c r="Q133" s="8"/>
      <c r="R133" s="8"/>
      <c r="S133" s="8"/>
      <c r="T133" s="8"/>
      <c r="U133" s="8"/>
      <c r="V133" s="8"/>
      <c r="W133">
        <v>6.9</v>
      </c>
      <c r="X133">
        <v>3.3501844406127899</v>
      </c>
      <c r="Y133">
        <v>3.5</v>
      </c>
      <c r="Z133">
        <v>9.7115535736084002</v>
      </c>
      <c r="AA133">
        <v>7.2</v>
      </c>
      <c r="AB133">
        <v>16.0692749023438</v>
      </c>
      <c r="AC133">
        <v>16.399999999999999</v>
      </c>
      <c r="AD133">
        <v>14.8</v>
      </c>
      <c r="AE133">
        <v>26.041744232177699</v>
      </c>
      <c r="AF133">
        <v>31.2</v>
      </c>
      <c r="AG133">
        <v>40.5</v>
      </c>
      <c r="AH133">
        <v>41.529994964599602</v>
      </c>
      <c r="AI133">
        <v>46.421852111816399</v>
      </c>
    </row>
    <row r="134" spans="1:35" hidden="1">
      <c r="A134" t="s">
        <v>466</v>
      </c>
      <c r="B134" t="str">
        <f>IF(ISERROR(VLOOKUP(A134,'Country category'!$A$3:$A$50,1,FALSE)),"non-SSA","sub-Saharan Africa")</f>
        <v>non-SSA</v>
      </c>
      <c r="C134" t="s">
        <v>467</v>
      </c>
      <c r="D134" t="s">
        <v>708</v>
      </c>
      <c r="E134" t="s">
        <v>709</v>
      </c>
      <c r="P134">
        <v>100</v>
      </c>
      <c r="Q134">
        <v>99.928253173828097</v>
      </c>
      <c r="R134">
        <v>99.969398498535199</v>
      </c>
      <c r="S134">
        <v>99.991836547851605</v>
      </c>
      <c r="T134">
        <v>99.9990234375</v>
      </c>
      <c r="U134">
        <v>100</v>
      </c>
      <c r="V134">
        <v>100</v>
      </c>
      <c r="W134">
        <v>100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100</v>
      </c>
      <c r="AE134">
        <v>100</v>
      </c>
      <c r="AF134">
        <v>100</v>
      </c>
      <c r="AG134">
        <v>100</v>
      </c>
      <c r="AH134">
        <v>100</v>
      </c>
      <c r="AI134">
        <v>100</v>
      </c>
    </row>
    <row r="135" spans="1:35" hidden="1">
      <c r="A135" t="s">
        <v>468</v>
      </c>
      <c r="B135" t="str">
        <f>IF(ISERROR(VLOOKUP(A135,'Country category'!$A$3:$A$50,1,FALSE)),"non-SSA","sub-Saharan Africa")</f>
        <v>non-SSA</v>
      </c>
      <c r="C135" t="s">
        <v>469</v>
      </c>
      <c r="D135" t="s">
        <v>708</v>
      </c>
      <c r="E135" t="s">
        <v>709</v>
      </c>
      <c r="Q135">
        <v>95.9</v>
      </c>
      <c r="R135">
        <v>95.324615478515597</v>
      </c>
      <c r="S135">
        <v>95.205741882324205</v>
      </c>
      <c r="T135">
        <v>95.099395751953097</v>
      </c>
      <c r="U135">
        <v>95.012268066406307</v>
      </c>
      <c r="V135">
        <v>94.945640563964801</v>
      </c>
      <c r="W135">
        <v>94.895370483398395</v>
      </c>
      <c r="X135">
        <v>94.857093811035199</v>
      </c>
      <c r="Y135">
        <v>94.826438903808594</v>
      </c>
      <c r="Z135">
        <v>94.799026489257798</v>
      </c>
      <c r="AA135">
        <v>94.770484924316406</v>
      </c>
      <c r="AB135">
        <v>94.117647058823493</v>
      </c>
      <c r="AC135">
        <v>94.699409484863295</v>
      </c>
      <c r="AD135">
        <v>94.841545104980497</v>
      </c>
      <c r="AE135">
        <v>95.317337036132798</v>
      </c>
      <c r="AF135">
        <v>95.990028381347699</v>
      </c>
      <c r="AG135">
        <v>96.636764526367202</v>
      </c>
      <c r="AH135">
        <v>97.084663391113295</v>
      </c>
      <c r="AI135">
        <v>97.402877807617202</v>
      </c>
    </row>
    <row r="136" spans="1:35" hidden="1">
      <c r="A136" t="s">
        <v>470</v>
      </c>
      <c r="B136" t="str">
        <f>IF(ISERROR(VLOOKUP(A136,'Country category'!$A$3:$A$50,1,FALSE)),"non-SSA","sub-Saharan Africa")</f>
        <v>non-SSA</v>
      </c>
      <c r="C136" t="s">
        <v>471</v>
      </c>
      <c r="D136" t="s">
        <v>708</v>
      </c>
      <c r="E136" t="s">
        <v>709</v>
      </c>
      <c r="H136">
        <v>97.21871448884734</v>
      </c>
      <c r="I136">
        <v>97.604030528835679</v>
      </c>
      <c r="J136">
        <v>97.866748494110851</v>
      </c>
      <c r="K136">
        <v>97.675115047230165</v>
      </c>
      <c r="L136">
        <v>97.856614144070633</v>
      </c>
      <c r="M136">
        <v>97.970872831552015</v>
      </c>
      <c r="N136">
        <v>98.0725730998671</v>
      </c>
      <c r="O136">
        <v>98.243034165692507</v>
      </c>
      <c r="P136">
        <v>98.434130480717215</v>
      </c>
      <c r="Q136">
        <v>98.181492073413295</v>
      </c>
      <c r="R136">
        <v>98.323470417048995</v>
      </c>
      <c r="S136">
        <v>98.195798254878412</v>
      </c>
      <c r="T136">
        <v>98.458898482236705</v>
      </c>
      <c r="U136">
        <v>98.486030245469038</v>
      </c>
      <c r="V136">
        <v>98.700279419441799</v>
      </c>
      <c r="W136">
        <v>98.799958661954562</v>
      </c>
      <c r="X136">
        <v>99.033592823273906</v>
      </c>
      <c r="Y136">
        <v>99.023924783616579</v>
      </c>
      <c r="Z136">
        <v>99.163745118888428</v>
      </c>
      <c r="AA136">
        <v>99.306096438552018</v>
      </c>
      <c r="AB136">
        <v>99.34759940929483</v>
      </c>
      <c r="AC136">
        <v>99.401267764003904</v>
      </c>
      <c r="AD136">
        <v>99.389919608599229</v>
      </c>
      <c r="AE136">
        <v>99.360716169396696</v>
      </c>
      <c r="AF136">
        <v>99.472230880868608</v>
      </c>
      <c r="AG136">
        <v>99.535159378968956</v>
      </c>
      <c r="AH136">
        <v>99.520174362276066</v>
      </c>
      <c r="AI136">
        <v>99.697515012742556</v>
      </c>
    </row>
    <row r="137" spans="1:35" hidden="1">
      <c r="A137" t="s">
        <v>472</v>
      </c>
      <c r="B137" t="str">
        <f>IF(ISERROR(VLOOKUP(A137,'Country category'!$A$3:$A$50,1,FALSE)),"non-SSA","sub-Saharan Africa")</f>
        <v>non-SSA</v>
      </c>
      <c r="C137" t="s">
        <v>473</v>
      </c>
      <c r="D137" t="s">
        <v>708</v>
      </c>
      <c r="E137" t="s">
        <v>709</v>
      </c>
      <c r="P137">
        <v>56.472943708930721</v>
      </c>
      <c r="Q137">
        <v>54.600473555811647</v>
      </c>
      <c r="R137">
        <v>58.365255980229577</v>
      </c>
      <c r="S137">
        <v>59.262784241270772</v>
      </c>
      <c r="T137">
        <v>59.501370998390549</v>
      </c>
      <c r="U137">
        <v>61.967555211758572</v>
      </c>
      <c r="V137">
        <v>62.072791517716027</v>
      </c>
      <c r="W137">
        <v>62.957028433096859</v>
      </c>
      <c r="X137">
        <v>64.675055609947165</v>
      </c>
      <c r="Y137">
        <v>64.882476546010309</v>
      </c>
      <c r="Z137">
        <v>68.0605555653095</v>
      </c>
      <c r="AA137">
        <v>70.055455206387307</v>
      </c>
      <c r="AB137">
        <v>71.156607924977834</v>
      </c>
      <c r="AC137">
        <v>70.724734160233126</v>
      </c>
      <c r="AD137">
        <v>70.936006004530199</v>
      </c>
      <c r="AE137">
        <v>72.056205548764254</v>
      </c>
      <c r="AF137">
        <v>73.670855739182059</v>
      </c>
      <c r="AG137">
        <v>76.553941361397122</v>
      </c>
      <c r="AH137">
        <v>76.389414407224294</v>
      </c>
      <c r="AI137">
        <v>78.194473256326674</v>
      </c>
    </row>
    <row r="138" spans="1:35" hidden="1">
      <c r="A138" t="s">
        <v>474</v>
      </c>
      <c r="B138" t="str">
        <f>IF(ISERROR(VLOOKUP(A138,'Country category'!$A$3:$A$50,1,FALSE)),"non-SSA","sub-Saharan Africa")</f>
        <v>non-SSA</v>
      </c>
      <c r="C138" t="s">
        <v>475</v>
      </c>
      <c r="D138" t="s">
        <v>708</v>
      </c>
      <c r="E138" t="s">
        <v>709</v>
      </c>
      <c r="P138">
        <v>45.467289271836627</v>
      </c>
      <c r="Q138">
        <v>46.747009891683433</v>
      </c>
      <c r="R138">
        <v>52.584121593111583</v>
      </c>
      <c r="S138">
        <v>53.993638874897961</v>
      </c>
      <c r="T138">
        <v>54.433474418439317</v>
      </c>
      <c r="U138">
        <v>56.792778573804213</v>
      </c>
      <c r="V138">
        <v>57.637279823115897</v>
      </c>
      <c r="W138">
        <v>55.909739054970601</v>
      </c>
      <c r="X138">
        <v>59.051689922818568</v>
      </c>
      <c r="Y138">
        <v>55.838327320881071</v>
      </c>
      <c r="Z138">
        <v>57.829976766851097</v>
      </c>
      <c r="AA138">
        <v>60.115492809239313</v>
      </c>
      <c r="AB138">
        <v>62.513969840039437</v>
      </c>
      <c r="AC138">
        <v>62.524244400107577</v>
      </c>
      <c r="AD138">
        <v>64.090352916725678</v>
      </c>
      <c r="AE138">
        <v>62.939129673632387</v>
      </c>
      <c r="AF138">
        <v>64.117510087681381</v>
      </c>
      <c r="AG138">
        <v>67.079341187041948</v>
      </c>
      <c r="AH138">
        <v>67.570192788678327</v>
      </c>
      <c r="AI138">
        <v>69.122870861161488</v>
      </c>
    </row>
    <row r="139" spans="1:35" hidden="1">
      <c r="A139" t="s">
        <v>476</v>
      </c>
      <c r="B139" t="str">
        <f>IF(ISERROR(VLOOKUP(A139,'Country category'!$A$3:$A$50,1,FALSE)),"non-SSA","sub-Saharan Africa")</f>
        <v>non-SSA</v>
      </c>
      <c r="C139" t="s">
        <v>477</v>
      </c>
      <c r="D139" t="s">
        <v>708</v>
      </c>
      <c r="E139" t="s">
        <v>709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100</v>
      </c>
      <c r="AF139">
        <v>100</v>
      </c>
      <c r="AG139">
        <v>100</v>
      </c>
      <c r="AH139">
        <v>100</v>
      </c>
      <c r="AI139">
        <v>100</v>
      </c>
    </row>
    <row r="140" spans="1:35" hidden="1">
      <c r="A140" t="s">
        <v>478</v>
      </c>
      <c r="B140" t="str">
        <f>IF(ISERROR(VLOOKUP(A140,'Country category'!$A$3:$A$50,1,FALSE)),"non-SSA","sub-Saharan Africa")</f>
        <v>non-SSA</v>
      </c>
      <c r="C140" t="s">
        <v>479</v>
      </c>
      <c r="D140" t="s">
        <v>708</v>
      </c>
      <c r="E140" t="s">
        <v>709</v>
      </c>
      <c r="Q140">
        <v>85.3</v>
      </c>
      <c r="R140">
        <v>91.3</v>
      </c>
      <c r="S140">
        <v>90.618545532226605</v>
      </c>
      <c r="T140">
        <v>91.316116333007798</v>
      </c>
      <c r="U140">
        <v>92.032905578613295</v>
      </c>
      <c r="V140">
        <v>94.4</v>
      </c>
      <c r="W140">
        <v>95.3</v>
      </c>
      <c r="X140">
        <v>94.289489746093807</v>
      </c>
      <c r="Y140">
        <v>95.61</v>
      </c>
      <c r="Z140">
        <v>95.6</v>
      </c>
      <c r="AA140">
        <v>96.83</v>
      </c>
      <c r="AB140">
        <v>97.71</v>
      </c>
      <c r="AC140">
        <v>98</v>
      </c>
      <c r="AD140">
        <v>98.913482666015597</v>
      </c>
      <c r="AE140">
        <v>99.672439575195298</v>
      </c>
      <c r="AF140">
        <v>99</v>
      </c>
      <c r="AG140">
        <v>99.979522705078097</v>
      </c>
      <c r="AH140">
        <v>100</v>
      </c>
      <c r="AI140">
        <v>100</v>
      </c>
    </row>
    <row r="141" spans="1:35" hidden="1">
      <c r="A141" t="s">
        <v>480</v>
      </c>
      <c r="B141" t="str">
        <f>IF(ISERROR(VLOOKUP(A141,'Country category'!$A$3:$A$50,1,FALSE)),"non-SSA","sub-Saharan Africa")</f>
        <v>non-SSA</v>
      </c>
      <c r="C141" t="s">
        <v>481</v>
      </c>
      <c r="D141" t="s">
        <v>708</v>
      </c>
      <c r="E141" t="s">
        <v>709</v>
      </c>
      <c r="I141">
        <v>84.425421912234199</v>
      </c>
      <c r="J141">
        <v>86.155295375532333</v>
      </c>
      <c r="K141">
        <v>86.331124593091118</v>
      </c>
      <c r="L141">
        <v>86.821956050823871</v>
      </c>
      <c r="M141">
        <v>88.20226507834478</v>
      </c>
      <c r="N141">
        <v>88.456421867963357</v>
      </c>
      <c r="O141">
        <v>89.964615418063531</v>
      </c>
      <c r="P141">
        <v>89.976741583654587</v>
      </c>
      <c r="Q141">
        <v>88.596605447326553</v>
      </c>
      <c r="R141">
        <v>89.559343669737856</v>
      </c>
      <c r="S141">
        <v>90.101739950470886</v>
      </c>
      <c r="T141">
        <v>90.112829063313242</v>
      </c>
      <c r="U141">
        <v>90.546369971624742</v>
      </c>
      <c r="V141">
        <v>91.230201426595485</v>
      </c>
      <c r="W141">
        <v>91.764674497405096</v>
      </c>
      <c r="X141">
        <v>92.182345428358687</v>
      </c>
      <c r="Y141">
        <v>93.312305192224883</v>
      </c>
      <c r="Z141">
        <v>92.598430229754683</v>
      </c>
      <c r="AA141">
        <v>93.122597486852186</v>
      </c>
      <c r="AB141">
        <v>93.99921188094126</v>
      </c>
      <c r="AC141">
        <v>94.103713716405906</v>
      </c>
      <c r="AD141">
        <v>94.174116686199469</v>
      </c>
      <c r="AE141">
        <v>94.649894039727826</v>
      </c>
      <c r="AF141">
        <v>95.699623779268379</v>
      </c>
      <c r="AG141">
        <v>96.345223136466359</v>
      </c>
      <c r="AH141">
        <v>96.157359084687698</v>
      </c>
      <c r="AI141">
        <v>96.782741505636452</v>
      </c>
    </row>
    <row r="142" spans="1:35" hidden="1">
      <c r="A142" t="s">
        <v>482</v>
      </c>
      <c r="B142" t="str">
        <f>IF(ISERROR(VLOOKUP(A142,'Country category'!$A$3:$A$50,1,FALSE)),"non-SSA","sub-Saharan Africa")</f>
        <v>non-SSA</v>
      </c>
      <c r="C142" t="s">
        <v>483</v>
      </c>
      <c r="D142" t="s">
        <v>708</v>
      </c>
      <c r="E142" t="s">
        <v>709</v>
      </c>
      <c r="P142">
        <v>93.169210180836643</v>
      </c>
      <c r="Q142">
        <v>92.503105715822741</v>
      </c>
      <c r="R142">
        <v>92.888209889130323</v>
      </c>
      <c r="S142">
        <v>93.177314769468069</v>
      </c>
      <c r="T142">
        <v>93.144022343683005</v>
      </c>
      <c r="U142">
        <v>93.341486030054412</v>
      </c>
      <c r="V142">
        <v>93.726768129546699</v>
      </c>
      <c r="W142">
        <v>94.048712599692479</v>
      </c>
      <c r="X142">
        <v>94.17407379396785</v>
      </c>
      <c r="Y142">
        <v>94.236894713980107</v>
      </c>
      <c r="Z142">
        <v>94.178378676821524</v>
      </c>
      <c r="AA142">
        <v>94.525512903126497</v>
      </c>
      <c r="AB142">
        <v>95.012352455327274</v>
      </c>
      <c r="AC142">
        <v>95.049270164139912</v>
      </c>
      <c r="AD142">
        <v>95.14990760177534</v>
      </c>
      <c r="AE142">
        <v>95.068226566427569</v>
      </c>
      <c r="AF142">
        <v>95.739807184212765</v>
      </c>
      <c r="AG142">
        <v>96.18197541178796</v>
      </c>
      <c r="AH142">
        <v>96.094235708032002</v>
      </c>
      <c r="AI142">
        <v>96.447852434582188</v>
      </c>
    </row>
    <row r="143" spans="1:35">
      <c r="A143" t="s">
        <v>159</v>
      </c>
      <c r="B143" t="str">
        <f>IF(ISERROR(VLOOKUP(A143,'Country category'!$A$3:$A$50,1,FALSE)),"non-SSA","sub-Saharan Africa")</f>
        <v>sub-Saharan Africa</v>
      </c>
      <c r="C143" t="s">
        <v>484</v>
      </c>
      <c r="D143" t="s">
        <v>708</v>
      </c>
      <c r="E143" t="s">
        <v>709</v>
      </c>
      <c r="P143">
        <v>13.600891861761401</v>
      </c>
      <c r="Q143">
        <v>19.215913772583001</v>
      </c>
      <c r="R143">
        <v>22.293329238891602</v>
      </c>
      <c r="S143">
        <v>25.3763427734375</v>
      </c>
      <c r="T143">
        <v>26.2</v>
      </c>
      <c r="U143">
        <v>31.586643218994102</v>
      </c>
      <c r="V143">
        <v>34.7219047546387</v>
      </c>
      <c r="W143">
        <v>37.873523712158203</v>
      </c>
      <c r="X143">
        <v>41.037132263183601</v>
      </c>
      <c r="Y143">
        <v>43.2</v>
      </c>
      <c r="Z143">
        <v>54.44</v>
      </c>
      <c r="AA143">
        <v>56.774147033691399</v>
      </c>
      <c r="AB143">
        <v>58.853595733642599</v>
      </c>
      <c r="AC143">
        <v>60.650074005127003</v>
      </c>
      <c r="AD143">
        <v>61.5</v>
      </c>
      <c r="AE143">
        <v>64.249465942382798</v>
      </c>
      <c r="AF143">
        <v>66.360435485839801</v>
      </c>
      <c r="AG143">
        <v>68.84</v>
      </c>
      <c r="AH143">
        <v>70.7</v>
      </c>
      <c r="AI143">
        <v>75.817726135253906</v>
      </c>
    </row>
    <row r="144" spans="1:35" hidden="1">
      <c r="A144" t="s">
        <v>485</v>
      </c>
      <c r="B144" t="str">
        <f>IF(ISERROR(VLOOKUP(A144,'Country category'!$A$3:$A$50,1,FALSE)),"non-SSA","sub-Saharan Africa")</f>
        <v>non-SSA</v>
      </c>
      <c r="C144" t="s">
        <v>486</v>
      </c>
      <c r="D144" t="s">
        <v>708</v>
      </c>
      <c r="E144" t="s">
        <v>709</v>
      </c>
      <c r="P144">
        <v>99.740916853704221</v>
      </c>
      <c r="Q144">
        <v>99.512950635659678</v>
      </c>
      <c r="R144">
        <v>99.560993560060325</v>
      </c>
      <c r="S144">
        <v>99.574955523630237</v>
      </c>
      <c r="T144">
        <v>99.601932067939003</v>
      </c>
      <c r="U144">
        <v>99.645233695897332</v>
      </c>
      <c r="V144">
        <v>99.76554489321839</v>
      </c>
      <c r="W144">
        <v>99.769092046479358</v>
      </c>
      <c r="X144">
        <v>99.824745434248442</v>
      </c>
      <c r="Y144">
        <v>98.918622993558145</v>
      </c>
      <c r="Z144">
        <v>98.975533861173517</v>
      </c>
      <c r="AA144">
        <v>99.040643931485405</v>
      </c>
      <c r="AB144">
        <v>99.087974296848671</v>
      </c>
      <c r="AC144">
        <v>99.140953770044192</v>
      </c>
      <c r="AD144">
        <v>99.124997791722024</v>
      </c>
      <c r="AE144">
        <v>98.823503617286022</v>
      </c>
      <c r="AF144">
        <v>99.242944628814996</v>
      </c>
      <c r="AG144">
        <v>99.296124806683551</v>
      </c>
      <c r="AH144">
        <v>99.306822981170924</v>
      </c>
      <c r="AI144">
        <v>99.36272718184378</v>
      </c>
    </row>
    <row r="145" spans="1:35" hidden="1">
      <c r="A145" t="s">
        <v>487</v>
      </c>
      <c r="B145" t="str">
        <f>IF(ISERROR(VLOOKUP(A145,'Country category'!$A$3:$A$50,1,FALSE)),"non-SSA","sub-Saharan Africa")</f>
        <v>non-SSA</v>
      </c>
      <c r="C145" t="s">
        <v>488</v>
      </c>
      <c r="D145" t="s">
        <v>708</v>
      </c>
      <c r="E145" t="s">
        <v>709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  <c r="AA145">
        <v>100</v>
      </c>
      <c r="AB145">
        <v>100</v>
      </c>
      <c r="AC145">
        <v>100</v>
      </c>
      <c r="AD145">
        <v>100</v>
      </c>
      <c r="AE145">
        <v>100</v>
      </c>
      <c r="AF145">
        <v>100</v>
      </c>
      <c r="AG145">
        <v>100</v>
      </c>
      <c r="AH145">
        <v>100</v>
      </c>
      <c r="AI145">
        <v>100</v>
      </c>
    </row>
    <row r="146" spans="1:35" hidden="1">
      <c r="A146" t="s">
        <v>489</v>
      </c>
      <c r="B146" t="str">
        <f>IF(ISERROR(VLOOKUP(A146,'Country category'!$A$3:$A$50,1,FALSE)),"non-SSA","sub-Saharan Africa")</f>
        <v>non-SSA</v>
      </c>
      <c r="C146" t="s">
        <v>490</v>
      </c>
      <c r="D146" t="s">
        <v>708</v>
      </c>
      <c r="E146" t="s">
        <v>709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</row>
    <row r="147" spans="1:35" hidden="1">
      <c r="A147" t="s">
        <v>491</v>
      </c>
      <c r="B147" t="str">
        <f>IF(ISERROR(VLOOKUP(A147,'Country category'!$A$3:$A$50,1,FALSE)),"non-SSA","sub-Saharan Africa")</f>
        <v>non-SSA</v>
      </c>
      <c r="C147" t="s">
        <v>492</v>
      </c>
      <c r="D147" t="s">
        <v>708</v>
      </c>
      <c r="E147" t="s">
        <v>709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100</v>
      </c>
      <c r="AE147">
        <v>100</v>
      </c>
      <c r="AF147">
        <v>100</v>
      </c>
      <c r="AG147">
        <v>100</v>
      </c>
      <c r="AH147">
        <v>100</v>
      </c>
      <c r="AI147">
        <v>100</v>
      </c>
    </row>
    <row r="148" spans="1:35" hidden="1">
      <c r="A148" t="s">
        <v>493</v>
      </c>
      <c r="B148" t="str">
        <f>IF(ISERROR(VLOOKUP(A148,'Country category'!$A$3:$A$50,1,FALSE)),"non-SSA","sub-Saharan Africa")</f>
        <v>non-SSA</v>
      </c>
      <c r="C148" t="s">
        <v>494</v>
      </c>
      <c r="D148" t="s">
        <v>708</v>
      </c>
      <c r="E148" t="s">
        <v>709</v>
      </c>
      <c r="F148">
        <v>99.839981079101605</v>
      </c>
      <c r="G148">
        <v>99.895690917968807</v>
      </c>
      <c r="H148">
        <v>99.945495605468807</v>
      </c>
      <c r="I148">
        <v>99.981201171875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100</v>
      </c>
    </row>
    <row r="149" spans="1:35" hidden="1">
      <c r="A149" t="s">
        <v>495</v>
      </c>
      <c r="B149" t="str">
        <f>IF(ISERROR(VLOOKUP(A149,'Country category'!$A$3:$A$50,1,FALSE)),"non-SSA","sub-Saharan Africa")</f>
        <v>non-SSA</v>
      </c>
      <c r="C149" t="s">
        <v>496</v>
      </c>
      <c r="D149" t="s">
        <v>708</v>
      </c>
      <c r="E149" t="s">
        <v>709</v>
      </c>
      <c r="F149">
        <v>99.502410888671903</v>
      </c>
      <c r="G149">
        <v>99.569000244140597</v>
      </c>
      <c r="H149">
        <v>99.635070800781307</v>
      </c>
      <c r="I149">
        <v>99.697975158691406</v>
      </c>
      <c r="J149">
        <v>99.754562377929702</v>
      </c>
      <c r="K149">
        <v>99.801673889160199</v>
      </c>
      <c r="L149">
        <v>99.836151123046903</v>
      </c>
      <c r="M149">
        <v>99.854827880859403</v>
      </c>
      <c r="N149">
        <v>99.854545593261705</v>
      </c>
      <c r="O149">
        <v>99.833831787109403</v>
      </c>
      <c r="P149">
        <v>99.797935485839801</v>
      </c>
      <c r="Q149">
        <v>99.753776550292997</v>
      </c>
      <c r="R149">
        <v>99.708282470703097</v>
      </c>
      <c r="S149">
        <v>99.668395996093807</v>
      </c>
      <c r="T149">
        <v>99.641029357910199</v>
      </c>
      <c r="U149">
        <v>99.632888793945298</v>
      </c>
      <c r="V149">
        <v>99.645248413085895</v>
      </c>
      <c r="W149">
        <v>99.673965454101605</v>
      </c>
      <c r="X149">
        <v>99.714668273925795</v>
      </c>
      <c r="Y149">
        <v>99.762992858886705</v>
      </c>
      <c r="Z149">
        <v>100</v>
      </c>
      <c r="AA149">
        <v>100</v>
      </c>
      <c r="AB149">
        <v>100</v>
      </c>
      <c r="AC149">
        <v>100</v>
      </c>
      <c r="AD149">
        <v>100</v>
      </c>
      <c r="AE149">
        <v>100</v>
      </c>
      <c r="AF149">
        <v>100</v>
      </c>
      <c r="AG149">
        <v>100</v>
      </c>
      <c r="AH149">
        <v>100</v>
      </c>
      <c r="AI149">
        <v>100</v>
      </c>
    </row>
    <row r="150" spans="1:35" hidden="1">
      <c r="A150" t="s">
        <v>497</v>
      </c>
      <c r="B150" t="str">
        <f>IF(ISERROR(VLOOKUP(A150,'Country category'!$A$3:$A$50,1,FALSE)),"non-SSA","sub-Saharan Africa")</f>
        <v>non-SSA</v>
      </c>
      <c r="C150" t="s">
        <v>498</v>
      </c>
      <c r="D150" t="s">
        <v>708</v>
      </c>
      <c r="E150" t="s">
        <v>709</v>
      </c>
      <c r="H150">
        <v>84.7</v>
      </c>
      <c r="I150">
        <v>90.131622314453097</v>
      </c>
      <c r="J150">
        <v>90.581092834472699</v>
      </c>
      <c r="K150">
        <v>90.6</v>
      </c>
      <c r="L150">
        <v>91.448448181152301</v>
      </c>
      <c r="M150">
        <v>91.860008239746094</v>
      </c>
      <c r="N150">
        <v>92.252616882324205</v>
      </c>
      <c r="O150">
        <v>92.624786376953097</v>
      </c>
      <c r="P150">
        <v>98.48</v>
      </c>
      <c r="Q150">
        <v>93.330497741699205</v>
      </c>
      <c r="R150">
        <v>93.677886962890597</v>
      </c>
      <c r="S150">
        <v>94.0308837890625</v>
      </c>
      <c r="T150">
        <v>94.6</v>
      </c>
      <c r="U150">
        <v>94.781150817871094</v>
      </c>
      <c r="V150">
        <v>99.26</v>
      </c>
      <c r="W150">
        <v>95.607986450195298</v>
      </c>
      <c r="X150">
        <v>96.041580200195298</v>
      </c>
      <c r="Y150">
        <v>96.4827880859375</v>
      </c>
      <c r="Z150">
        <v>96.927238464355497</v>
      </c>
      <c r="AA150">
        <v>97.370567321777301</v>
      </c>
      <c r="AB150">
        <v>97.809257507324205</v>
      </c>
      <c r="AC150">
        <v>98.7</v>
      </c>
      <c r="AD150">
        <v>95.2</v>
      </c>
      <c r="AE150">
        <v>99.100181579589801</v>
      </c>
      <c r="AF150">
        <v>99.3</v>
      </c>
      <c r="AG150">
        <v>100</v>
      </c>
      <c r="AH150">
        <v>99.3</v>
      </c>
      <c r="AI150">
        <v>100</v>
      </c>
    </row>
    <row r="151" spans="1:35" hidden="1">
      <c r="A151" t="s">
        <v>499</v>
      </c>
      <c r="B151" t="str">
        <f>IF(ISERROR(VLOOKUP(A151,'Country category'!$A$3:$A$50,1,FALSE)),"non-SSA","sub-Saharan Africa")</f>
        <v>non-SSA</v>
      </c>
      <c r="C151" t="s">
        <v>500</v>
      </c>
      <c r="D151" t="s">
        <v>708</v>
      </c>
      <c r="E151" t="s">
        <v>709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  <c r="S151">
        <v>100</v>
      </c>
      <c r="T151">
        <v>100</v>
      </c>
      <c r="U151">
        <v>100</v>
      </c>
      <c r="V151">
        <v>100</v>
      </c>
      <c r="W151">
        <v>100</v>
      </c>
      <c r="X151">
        <v>100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  <c r="AE151">
        <v>100</v>
      </c>
      <c r="AF151">
        <v>100</v>
      </c>
      <c r="AG151">
        <v>100</v>
      </c>
      <c r="AH151">
        <v>100</v>
      </c>
      <c r="AI151">
        <v>100</v>
      </c>
    </row>
    <row r="152" spans="1:35" hidden="1">
      <c r="A152" t="s">
        <v>501</v>
      </c>
      <c r="B152" t="str">
        <f>IF(ISERROR(VLOOKUP(A152,'Country category'!$A$3:$A$50,1,FALSE)),"non-SSA","sub-Saharan Africa")</f>
        <v>non-SSA</v>
      </c>
      <c r="C152" t="s">
        <v>502</v>
      </c>
      <c r="D152" t="s">
        <v>708</v>
      </c>
      <c r="E152" t="s">
        <v>709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99.4</v>
      </c>
      <c r="V152">
        <v>100</v>
      </c>
      <c r="W152">
        <v>100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100</v>
      </c>
      <c r="AD152">
        <v>100</v>
      </c>
      <c r="AE152">
        <v>100</v>
      </c>
      <c r="AF152">
        <v>100</v>
      </c>
      <c r="AG152">
        <v>99.95</v>
      </c>
      <c r="AH152">
        <v>99.97</v>
      </c>
      <c r="AI152">
        <v>100</v>
      </c>
    </row>
    <row r="153" spans="1:35">
      <c r="A153" t="s">
        <v>161</v>
      </c>
      <c r="B153" t="str">
        <f>IF(ISERROR(VLOOKUP(A153,'Country category'!$A$3:$A$50,1,FALSE)),"non-SSA","sub-Saharan Africa")</f>
        <v>sub-Saharan Africa</v>
      </c>
      <c r="C153" t="s">
        <v>503</v>
      </c>
      <c r="D153" t="s">
        <v>708</v>
      </c>
      <c r="E153" t="s">
        <v>709</v>
      </c>
      <c r="H153">
        <v>46.9</v>
      </c>
      <c r="I153">
        <v>39.981704711914098</v>
      </c>
      <c r="J153">
        <v>41.148990631103501</v>
      </c>
      <c r="K153">
        <v>42.306800842285199</v>
      </c>
      <c r="L153">
        <v>43.451976776122997</v>
      </c>
      <c r="M153">
        <v>38.1</v>
      </c>
      <c r="N153">
        <v>45.6917724609375</v>
      </c>
      <c r="O153">
        <v>46.7817573547363</v>
      </c>
      <c r="P153">
        <v>47.856559753417997</v>
      </c>
      <c r="Q153">
        <v>42.084870000000002</v>
      </c>
      <c r="R153">
        <v>49.988311767578097</v>
      </c>
      <c r="S153">
        <v>52.7</v>
      </c>
      <c r="T153">
        <v>52.1424560546875</v>
      </c>
      <c r="U153">
        <v>53.2450141906738</v>
      </c>
      <c r="V153">
        <v>54.368068695068402</v>
      </c>
      <c r="W153">
        <v>55.507488250732401</v>
      </c>
      <c r="X153">
        <v>56.658893585205099</v>
      </c>
      <c r="Y153">
        <v>68.599999999999994</v>
      </c>
      <c r="Z153">
        <v>39.1</v>
      </c>
      <c r="AA153">
        <v>61.5</v>
      </c>
      <c r="AB153">
        <v>72.8</v>
      </c>
      <c r="AC153">
        <v>60.7</v>
      </c>
      <c r="AD153">
        <v>64.799530029296903</v>
      </c>
      <c r="AE153">
        <v>67.695625305175795</v>
      </c>
      <c r="AF153">
        <v>67.3</v>
      </c>
      <c r="AG153">
        <v>73.855667114257798</v>
      </c>
      <c r="AH153">
        <v>76.723861694335895</v>
      </c>
      <c r="AI153">
        <v>79.462387084960895</v>
      </c>
    </row>
    <row r="154" spans="1:35" hidden="1">
      <c r="A154" t="s">
        <v>504</v>
      </c>
      <c r="B154" t="str">
        <f>IF(ISERROR(VLOOKUP(A154,'Country category'!$A$3:$A$50,1,FALSE)),"non-SSA","sub-Saharan Africa")</f>
        <v>non-SSA</v>
      </c>
      <c r="C154" t="s">
        <v>505</v>
      </c>
      <c r="D154" t="s">
        <v>708</v>
      </c>
      <c r="E154" t="s">
        <v>709</v>
      </c>
      <c r="P154">
        <v>99.370719909667997</v>
      </c>
      <c r="Q154">
        <v>99.351806640625</v>
      </c>
      <c r="R154">
        <v>99.331558227539105</v>
      </c>
      <c r="S154">
        <v>99.316902160644503</v>
      </c>
      <c r="T154">
        <v>99.314781188964801</v>
      </c>
      <c r="U154">
        <v>99.331878662109403</v>
      </c>
      <c r="V154">
        <v>99.369468688964801</v>
      </c>
      <c r="W154">
        <v>99.423423767089801</v>
      </c>
      <c r="X154">
        <v>99.489372253417997</v>
      </c>
      <c r="Y154">
        <v>99.9</v>
      </c>
      <c r="Z154">
        <v>99.639747619628906</v>
      </c>
      <c r="AA154">
        <v>99.870552062988295</v>
      </c>
      <c r="AB154">
        <v>99.8206787109375</v>
      </c>
      <c r="AC154">
        <v>99.852798461914105</v>
      </c>
      <c r="AD154">
        <v>100</v>
      </c>
      <c r="AE154">
        <v>99.960021972656307</v>
      </c>
      <c r="AF154">
        <v>100</v>
      </c>
      <c r="AG154">
        <v>99.7</v>
      </c>
      <c r="AH154">
        <v>100</v>
      </c>
      <c r="AI154">
        <v>100</v>
      </c>
    </row>
    <row r="155" spans="1:35" hidden="1">
      <c r="A155" t="s">
        <v>506</v>
      </c>
      <c r="B155" t="str">
        <f>IF(ISERROR(VLOOKUP(A155,'Country category'!$A$3:$A$50,1,FALSE)),"non-SSA","sub-Saharan Africa")</f>
        <v>non-SSA</v>
      </c>
      <c r="C155" t="s">
        <v>507</v>
      </c>
      <c r="D155" t="s">
        <v>708</v>
      </c>
      <c r="E155" t="s">
        <v>709</v>
      </c>
      <c r="P155">
        <v>99.270886972736534</v>
      </c>
      <c r="Q155">
        <v>98.636469380626792</v>
      </c>
      <c r="R155">
        <v>98.702175532600791</v>
      </c>
      <c r="S155">
        <v>98.796531035634573</v>
      </c>
      <c r="T155">
        <v>98.871349893339882</v>
      </c>
      <c r="U155">
        <v>98.875764736916111</v>
      </c>
      <c r="V155">
        <v>99.465984724805182</v>
      </c>
      <c r="W155">
        <v>99.010165990598722</v>
      </c>
      <c r="X155">
        <v>99.25243063899805</v>
      </c>
      <c r="Y155">
        <v>99.223111570548369</v>
      </c>
      <c r="Z155">
        <v>99.520265282339821</v>
      </c>
      <c r="AA155">
        <v>99.59094235204924</v>
      </c>
      <c r="AB155">
        <v>99.516723697703583</v>
      </c>
      <c r="AC155">
        <v>99.692186355574577</v>
      </c>
      <c r="AD155">
        <v>99.358238171870568</v>
      </c>
      <c r="AE155">
        <v>99.456041617417711</v>
      </c>
      <c r="AF155">
        <v>99.599713634422116</v>
      </c>
      <c r="AG155">
        <v>99.660964261215639</v>
      </c>
      <c r="AH155">
        <v>99.315612996056288</v>
      </c>
      <c r="AI155">
        <v>99.658729025463145</v>
      </c>
    </row>
    <row r="156" spans="1:35" hidden="1">
      <c r="A156" t="s">
        <v>508</v>
      </c>
      <c r="B156" t="str">
        <f>IF(ISERROR(VLOOKUP(A156,'Country category'!$A$3:$A$50,1,FALSE)),"non-SSA","sub-Saharan Africa")</f>
        <v>non-SSA</v>
      </c>
      <c r="C156" t="s">
        <v>509</v>
      </c>
      <c r="D156" t="s">
        <v>708</v>
      </c>
      <c r="E156" t="s">
        <v>709</v>
      </c>
      <c r="H156">
        <v>98.584698000000003</v>
      </c>
      <c r="I156">
        <v>99.086235046386705</v>
      </c>
      <c r="J156">
        <v>99.255889999999994</v>
      </c>
      <c r="K156">
        <v>99.229385375976605</v>
      </c>
      <c r="L156">
        <v>99.076734999999999</v>
      </c>
      <c r="M156">
        <v>99.321983337402301</v>
      </c>
      <c r="N156">
        <v>99.175070000000005</v>
      </c>
      <c r="O156">
        <v>99.340438842773395</v>
      </c>
      <c r="P156">
        <v>99.430717999999999</v>
      </c>
      <c r="Q156">
        <v>99.299827575683594</v>
      </c>
      <c r="R156">
        <v>99.526178000000002</v>
      </c>
      <c r="S156">
        <v>99.253898620605497</v>
      </c>
      <c r="T156">
        <v>99.390082000000007</v>
      </c>
      <c r="U156">
        <v>99.605581000000001</v>
      </c>
      <c r="V156">
        <v>99.705865000000003</v>
      </c>
      <c r="W156">
        <v>99.338363647460895</v>
      </c>
      <c r="X156">
        <v>99.725953000000004</v>
      </c>
      <c r="Y156">
        <v>99.466842651367202</v>
      </c>
      <c r="Z156">
        <v>99.703548999999995</v>
      </c>
      <c r="AA156">
        <v>99.725326538085895</v>
      </c>
      <c r="AB156">
        <v>99.650006000000005</v>
      </c>
      <c r="AC156">
        <v>99.769218444824205</v>
      </c>
      <c r="AD156">
        <v>99.637249999999995</v>
      </c>
      <c r="AE156">
        <v>99.3</v>
      </c>
      <c r="AF156">
        <v>99.8</v>
      </c>
      <c r="AG156">
        <v>100</v>
      </c>
      <c r="AH156">
        <v>99.8</v>
      </c>
      <c r="AI156">
        <v>100</v>
      </c>
    </row>
    <row r="157" spans="1:35" hidden="1">
      <c r="A157" t="s">
        <v>510</v>
      </c>
      <c r="B157" t="str">
        <f>IF(ISERROR(VLOOKUP(A157,'Country category'!$A$3:$A$50,1,FALSE)),"non-SSA","sub-Saharan Africa")</f>
        <v>non-SSA</v>
      </c>
      <c r="C157" t="s">
        <v>511</v>
      </c>
      <c r="D157" t="s">
        <v>708</v>
      </c>
      <c r="E157" t="s">
        <v>709</v>
      </c>
      <c r="O157">
        <v>88.912182622874496</v>
      </c>
      <c r="P157">
        <v>89.240951538085895</v>
      </c>
      <c r="Q157">
        <v>89.510589599609403</v>
      </c>
      <c r="R157">
        <v>89.778892517089801</v>
      </c>
      <c r="S157">
        <v>90.052803039550795</v>
      </c>
      <c r="T157">
        <v>90.3392333984375</v>
      </c>
      <c r="U157">
        <v>90.644889831542997</v>
      </c>
      <c r="V157">
        <v>90.971038818359403</v>
      </c>
      <c r="W157">
        <v>91.6</v>
      </c>
      <c r="X157">
        <v>91.668052673339801</v>
      </c>
      <c r="Y157">
        <v>92.030174255371094</v>
      </c>
      <c r="Z157">
        <v>92.395538330078097</v>
      </c>
      <c r="AA157">
        <v>92.497040496166804</v>
      </c>
      <c r="AB157">
        <v>93.119377136230497</v>
      </c>
      <c r="AC157">
        <v>93.474266052246094</v>
      </c>
      <c r="AD157">
        <v>93.825218200683594</v>
      </c>
      <c r="AE157">
        <v>94.173034667968807</v>
      </c>
      <c r="AF157">
        <v>94.682708740234403</v>
      </c>
      <c r="AG157">
        <v>95.2637939453125</v>
      </c>
      <c r="AH157">
        <v>95.646041870117202</v>
      </c>
      <c r="AI157">
        <v>95.898612976074205</v>
      </c>
    </row>
    <row r="158" spans="1:35" hidden="1">
      <c r="A158" t="s">
        <v>512</v>
      </c>
      <c r="B158" t="str">
        <f>IF(ISERROR(VLOOKUP(A158,'Country category'!$A$3:$A$50,1,FALSE)),"non-SSA","sub-Saharan Africa")</f>
        <v>non-SSA</v>
      </c>
      <c r="C158" t="s">
        <v>513</v>
      </c>
      <c r="D158" t="s">
        <v>708</v>
      </c>
      <c r="E158" t="s">
        <v>709</v>
      </c>
      <c r="P158">
        <v>95.08928212513031</v>
      </c>
      <c r="Q158">
        <v>94.359271506462619</v>
      </c>
      <c r="R158">
        <v>94.79258618729159</v>
      </c>
      <c r="S158">
        <v>95.0535366098959</v>
      </c>
      <c r="T158">
        <v>95.057999886240054</v>
      </c>
      <c r="U158">
        <v>95.277126519051066</v>
      </c>
      <c r="V158">
        <v>95.661354939506197</v>
      </c>
      <c r="W158">
        <v>95.923910967756214</v>
      </c>
      <c r="X158">
        <v>96.125112957705866</v>
      </c>
      <c r="Y158">
        <v>96.655864445096128</v>
      </c>
      <c r="Z158">
        <v>96.450710718172573</v>
      </c>
      <c r="AA158">
        <v>96.699197116667833</v>
      </c>
      <c r="AB158">
        <v>97.084059741183211</v>
      </c>
      <c r="AC158">
        <v>97.141507404151398</v>
      </c>
      <c r="AD158">
        <v>97.167707988311463</v>
      </c>
      <c r="AE158">
        <v>97.182524110739479</v>
      </c>
      <c r="AF158">
        <v>97.849760554652235</v>
      </c>
      <c r="AG158">
        <v>98.152474267044369</v>
      </c>
      <c r="AH158">
        <v>98.056987401650915</v>
      </c>
      <c r="AI158">
        <v>98.361535256124014</v>
      </c>
    </row>
    <row r="159" spans="1:35" hidden="1">
      <c r="A159" t="s">
        <v>514</v>
      </c>
      <c r="B159" t="str">
        <f>IF(ISERROR(VLOOKUP(A159,'Country category'!$A$3:$A$50,1,FALSE)),"non-SSA","sub-Saharan Africa")</f>
        <v>non-SSA</v>
      </c>
      <c r="C159" t="s">
        <v>515</v>
      </c>
      <c r="D159" t="s">
        <v>708</v>
      </c>
      <c r="E159" t="s">
        <v>709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99.83</v>
      </c>
      <c r="U159">
        <v>100</v>
      </c>
      <c r="V159">
        <v>98</v>
      </c>
      <c r="W159">
        <v>100</v>
      </c>
      <c r="X159">
        <v>99.19</v>
      </c>
      <c r="Y159">
        <v>100</v>
      </c>
      <c r="Z159">
        <v>100</v>
      </c>
      <c r="AA159">
        <v>99.794745484400707</v>
      </c>
      <c r="AB159">
        <v>100</v>
      </c>
      <c r="AC159">
        <v>100</v>
      </c>
      <c r="AD159">
        <v>100</v>
      </c>
      <c r="AE159">
        <v>100</v>
      </c>
      <c r="AF159">
        <v>100</v>
      </c>
      <c r="AG159">
        <v>100</v>
      </c>
      <c r="AH159">
        <v>99.8</v>
      </c>
      <c r="AI159">
        <v>100</v>
      </c>
    </row>
    <row r="160" spans="1:35">
      <c r="A160" t="s">
        <v>163</v>
      </c>
      <c r="B160" t="str">
        <f>IF(ISERROR(VLOOKUP(A160,'Country category'!$A$3:$A$50,1,FALSE)),"non-SSA","sub-Saharan Africa")</f>
        <v>sub-Saharan Africa</v>
      </c>
      <c r="C160" t="s">
        <v>516</v>
      </c>
      <c r="D160" t="s">
        <v>708</v>
      </c>
      <c r="E160" t="s">
        <v>709</v>
      </c>
      <c r="L160">
        <v>21.5</v>
      </c>
      <c r="M160">
        <v>24.686552047729499</v>
      </c>
      <c r="N160">
        <v>27.6966228485107</v>
      </c>
      <c r="O160">
        <v>30.68625831604</v>
      </c>
      <c r="P160">
        <v>33.660709381103501</v>
      </c>
      <c r="Q160">
        <v>37</v>
      </c>
      <c r="R160">
        <v>39.591762542724602</v>
      </c>
      <c r="S160">
        <v>42.562221527099602</v>
      </c>
      <c r="T160">
        <v>45.545207977294901</v>
      </c>
      <c r="U160">
        <v>48.547416687011697</v>
      </c>
      <c r="V160">
        <v>47.4</v>
      </c>
      <c r="W160">
        <v>54.6091918945313</v>
      </c>
      <c r="X160">
        <v>57.660247802734403</v>
      </c>
      <c r="Y160">
        <v>57.861635220125798</v>
      </c>
      <c r="Z160">
        <v>73.993087768554702</v>
      </c>
      <c r="AA160">
        <v>75.781867980957003</v>
      </c>
      <c r="AB160">
        <v>76</v>
      </c>
      <c r="AC160">
        <v>78.718132019042997</v>
      </c>
      <c r="AD160">
        <v>79.959434509277301</v>
      </c>
      <c r="AE160">
        <v>83.1</v>
      </c>
      <c r="AF160">
        <v>82.993179321289105</v>
      </c>
      <c r="AG160">
        <v>84.98</v>
      </c>
      <c r="AH160">
        <v>85.6</v>
      </c>
      <c r="AI160">
        <v>91.202751159667997</v>
      </c>
    </row>
    <row r="161" spans="1:35" hidden="1">
      <c r="A161" t="s">
        <v>517</v>
      </c>
      <c r="B161" t="str">
        <f>IF(ISERROR(VLOOKUP(A161,'Country category'!$A$3:$A$50,1,FALSE)),"non-SSA","sub-Saharan Africa")</f>
        <v>non-SSA</v>
      </c>
      <c r="C161" t="s">
        <v>518</v>
      </c>
      <c r="D161" t="s">
        <v>708</v>
      </c>
      <c r="E161" t="s">
        <v>709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100</v>
      </c>
      <c r="AE161">
        <v>100</v>
      </c>
      <c r="AF161">
        <v>100</v>
      </c>
      <c r="AG161">
        <v>100</v>
      </c>
      <c r="AH161">
        <v>100</v>
      </c>
      <c r="AI161">
        <v>100</v>
      </c>
    </row>
    <row r="162" spans="1:35" hidden="1">
      <c r="A162" t="s">
        <v>519</v>
      </c>
      <c r="B162" t="str">
        <f>IF(ISERROR(VLOOKUP(A162,'Country category'!$A$3:$A$50,1,FALSE)),"non-SSA","sub-Saharan Africa")</f>
        <v>non-SSA</v>
      </c>
      <c r="C162" t="s">
        <v>520</v>
      </c>
      <c r="D162" t="s">
        <v>708</v>
      </c>
      <c r="E162" t="s">
        <v>709</v>
      </c>
      <c r="R162">
        <v>83.245300292968807</v>
      </c>
      <c r="S162">
        <v>83.734321594238295</v>
      </c>
      <c r="T162">
        <v>84.235862731933594</v>
      </c>
      <c r="U162">
        <v>84.756622314453097</v>
      </c>
      <c r="V162">
        <v>85.297889709472699</v>
      </c>
      <c r="W162">
        <v>85.855506896972699</v>
      </c>
      <c r="X162">
        <v>86.425125122070298</v>
      </c>
      <c r="Y162">
        <v>87.002349853515597</v>
      </c>
      <c r="Z162">
        <v>89</v>
      </c>
      <c r="AA162">
        <v>88.355613708496094</v>
      </c>
      <c r="AB162">
        <v>89.057716369628906</v>
      </c>
      <c r="AC162">
        <v>89.476852416992202</v>
      </c>
      <c r="AD162">
        <v>85.5</v>
      </c>
      <c r="AE162">
        <v>90.8</v>
      </c>
      <c r="AF162">
        <v>92.3</v>
      </c>
      <c r="AG162">
        <v>92.5545212995101</v>
      </c>
      <c r="AH162">
        <v>92.194259643554702</v>
      </c>
      <c r="AI162">
        <v>92.671737670898395</v>
      </c>
    </row>
    <row r="163" spans="1:35" hidden="1">
      <c r="A163" t="s">
        <v>521</v>
      </c>
      <c r="B163" t="str">
        <f>IF(ISERROR(VLOOKUP(A163,'Country category'!$A$3:$A$50,1,FALSE)),"non-SSA","sub-Saharan Africa")</f>
        <v>non-SSA</v>
      </c>
      <c r="C163" t="s">
        <v>522</v>
      </c>
      <c r="D163" t="s">
        <v>708</v>
      </c>
      <c r="E163" t="s">
        <v>709</v>
      </c>
      <c r="P163">
        <v>99.069530947971018</v>
      </c>
      <c r="Q163">
        <v>98.256822627374135</v>
      </c>
      <c r="R163">
        <v>98.365081735969227</v>
      </c>
      <c r="S163">
        <v>98.48236040535582</v>
      </c>
      <c r="T163">
        <v>98.580729743137994</v>
      </c>
      <c r="U163">
        <v>98.581477154185905</v>
      </c>
      <c r="V163">
        <v>99.341011552950974</v>
      </c>
      <c r="W163">
        <v>98.769006064417212</v>
      </c>
      <c r="X163">
        <v>99.087955292414549</v>
      </c>
      <c r="Y163">
        <v>99.047641309225043</v>
      </c>
      <c r="Z163">
        <v>99.409687803479414</v>
      </c>
      <c r="AA163">
        <v>99.495052254008542</v>
      </c>
      <c r="AB163">
        <v>99.401958607164005</v>
      </c>
      <c r="AC163">
        <v>99.618390880207514</v>
      </c>
      <c r="AD163">
        <v>99.203250576084599</v>
      </c>
      <c r="AE163">
        <v>99.324031293679212</v>
      </c>
      <c r="AF163">
        <v>99.502206297691131</v>
      </c>
      <c r="AG163">
        <v>99.578185189293677</v>
      </c>
      <c r="AH163">
        <v>99.148373073403917</v>
      </c>
      <c r="AI163">
        <v>99.575390077576287</v>
      </c>
    </row>
    <row r="164" spans="1:35" hidden="1">
      <c r="A164" t="s">
        <v>523</v>
      </c>
      <c r="B164" t="str">
        <f>IF(ISERROR(VLOOKUP(A164,'Country category'!$A$3:$A$50,1,FALSE)),"non-SSA","sub-Saharan Africa")</f>
        <v>non-SSA</v>
      </c>
      <c r="C164" t="s">
        <v>524</v>
      </c>
      <c r="D164" t="s">
        <v>708</v>
      </c>
      <c r="E164" t="s">
        <v>709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100</v>
      </c>
      <c r="T164">
        <v>100</v>
      </c>
      <c r="U164">
        <v>100</v>
      </c>
      <c r="V164">
        <v>100</v>
      </c>
      <c r="W164">
        <v>100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99.6</v>
      </c>
      <c r="AD164">
        <v>99.6</v>
      </c>
      <c r="AE164">
        <v>100</v>
      </c>
      <c r="AF164">
        <v>100</v>
      </c>
      <c r="AG164">
        <v>100</v>
      </c>
      <c r="AH164">
        <v>100</v>
      </c>
      <c r="AI164">
        <v>100</v>
      </c>
    </row>
    <row r="165" spans="1:35" hidden="1">
      <c r="A165" t="s">
        <v>525</v>
      </c>
      <c r="B165" t="str">
        <f>IF(ISERROR(VLOOKUP(A165,'Country category'!$A$3:$A$50,1,FALSE)),"non-SSA","sub-Saharan Africa")</f>
        <v>non-SSA</v>
      </c>
      <c r="C165" t="s">
        <v>526</v>
      </c>
      <c r="D165" t="s">
        <v>708</v>
      </c>
      <c r="E165" t="s">
        <v>709</v>
      </c>
      <c r="P165">
        <v>97.605430603027301</v>
      </c>
      <c r="Q165">
        <v>97.550071716308594</v>
      </c>
      <c r="R165">
        <v>97.493385314941406</v>
      </c>
      <c r="S165">
        <v>99.5</v>
      </c>
      <c r="T165">
        <v>97.403739929199205</v>
      </c>
      <c r="U165">
        <v>97.9</v>
      </c>
      <c r="V165">
        <v>97.385566711425795</v>
      </c>
      <c r="W165">
        <v>97.403083801269503</v>
      </c>
      <c r="X165">
        <v>97.432594299316406</v>
      </c>
      <c r="Y165">
        <v>97.4697265625</v>
      </c>
      <c r="Z165">
        <v>96.0794297352342</v>
      </c>
      <c r="AA165">
        <v>94.155391267959303</v>
      </c>
      <c r="AB165">
        <v>97.583953857421903</v>
      </c>
      <c r="AC165">
        <v>97.8</v>
      </c>
      <c r="AD165">
        <v>97.639808654785199</v>
      </c>
      <c r="AE165">
        <v>97.866127014160199</v>
      </c>
      <c r="AF165">
        <v>98.567375183105497</v>
      </c>
      <c r="AG165">
        <v>99.24267578125</v>
      </c>
      <c r="AH165">
        <v>99.7</v>
      </c>
      <c r="AI165">
        <v>100</v>
      </c>
    </row>
    <row r="166" spans="1:35" hidden="1">
      <c r="A166" t="s">
        <v>527</v>
      </c>
      <c r="B166" t="str">
        <f>IF(ISERROR(VLOOKUP(A166,'Country category'!$A$3:$A$50,1,FALSE)),"non-SSA","sub-Saharan Africa")</f>
        <v>non-SSA</v>
      </c>
      <c r="C166" t="s">
        <v>528</v>
      </c>
      <c r="D166" t="s">
        <v>708</v>
      </c>
      <c r="E166" t="s">
        <v>709</v>
      </c>
      <c r="F166">
        <v>99.790374755859403</v>
      </c>
      <c r="G166">
        <v>99.846405029296903</v>
      </c>
      <c r="H166">
        <v>99.900283813476605</v>
      </c>
      <c r="I166">
        <v>99.948722839355497</v>
      </c>
      <c r="J166">
        <v>99.982437133789105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99.869529724121094</v>
      </c>
      <c r="S166">
        <v>99.819076538085895</v>
      </c>
      <c r="T166">
        <v>99.781150817871094</v>
      </c>
      <c r="U166">
        <v>99.762451171875</v>
      </c>
      <c r="V166">
        <v>99.764244079589801</v>
      </c>
      <c r="W166">
        <v>100</v>
      </c>
      <c r="X166">
        <v>100</v>
      </c>
      <c r="Y166">
        <v>100</v>
      </c>
      <c r="Z166">
        <v>100</v>
      </c>
      <c r="AA166">
        <v>100</v>
      </c>
      <c r="AB166">
        <v>100</v>
      </c>
      <c r="AC166">
        <v>100</v>
      </c>
      <c r="AD166">
        <v>100</v>
      </c>
      <c r="AE166">
        <v>100</v>
      </c>
      <c r="AF166">
        <v>100</v>
      </c>
      <c r="AG166">
        <v>100</v>
      </c>
      <c r="AH166">
        <v>100</v>
      </c>
      <c r="AI166">
        <v>100</v>
      </c>
    </row>
    <row r="167" spans="1:35">
      <c r="A167" t="s">
        <v>166</v>
      </c>
      <c r="B167" t="str">
        <f>IF(ISERROR(VLOOKUP(A167,'Country category'!$A$3:$A$50,1,FALSE)),"non-SSA","sub-Saharan Africa")</f>
        <v>sub-Saharan Africa</v>
      </c>
      <c r="C167" t="s">
        <v>529</v>
      </c>
      <c r="D167" t="s">
        <v>708</v>
      </c>
      <c r="E167" t="s">
        <v>709</v>
      </c>
      <c r="M167">
        <v>25.8</v>
      </c>
      <c r="N167">
        <v>18.116615295410199</v>
      </c>
      <c r="O167">
        <v>20.671846389770501</v>
      </c>
      <c r="P167">
        <v>23.211891174316399</v>
      </c>
      <c r="Q167">
        <v>20.100000000000001</v>
      </c>
      <c r="R167">
        <v>28.274131774902301</v>
      </c>
      <c r="S167">
        <v>25</v>
      </c>
      <c r="T167">
        <v>33.358768463134801</v>
      </c>
      <c r="U167">
        <v>35.926567077636697</v>
      </c>
      <c r="V167">
        <v>38.514869689941399</v>
      </c>
      <c r="W167">
        <v>37.5</v>
      </c>
      <c r="X167">
        <v>38.8888888888889</v>
      </c>
      <c r="Y167">
        <v>43.1</v>
      </c>
      <c r="Z167">
        <v>56.287338256835902</v>
      </c>
      <c r="AA167">
        <v>54.5</v>
      </c>
      <c r="AB167">
        <v>60.0155029296875</v>
      </c>
      <c r="AC167">
        <v>61.507026672363303</v>
      </c>
      <c r="AD167">
        <v>68</v>
      </c>
      <c r="AE167">
        <v>68</v>
      </c>
      <c r="AF167">
        <v>66.276718139648395</v>
      </c>
      <c r="AG167">
        <v>60.5</v>
      </c>
      <c r="AH167">
        <v>72.2</v>
      </c>
      <c r="AI167">
        <v>72.500213623046903</v>
      </c>
    </row>
    <row r="168" spans="1:35">
      <c r="A168" t="s">
        <v>164</v>
      </c>
      <c r="B168" t="str">
        <f>IF(ISERROR(VLOOKUP(A168,'Country category'!$A$3:$A$50,1,FALSE)),"non-SSA","sub-Saharan Africa")</f>
        <v>sub-Saharan Africa</v>
      </c>
      <c r="C168" t="s">
        <v>530</v>
      </c>
      <c r="D168" t="s">
        <v>708</v>
      </c>
      <c r="E168" t="s">
        <v>709</v>
      </c>
      <c r="Q168">
        <v>49.7</v>
      </c>
      <c r="R168">
        <v>49.156566619872997</v>
      </c>
      <c r="S168">
        <v>51.287467956542997</v>
      </c>
      <c r="T168">
        <v>53.430896759033203</v>
      </c>
      <c r="U168">
        <v>41.6</v>
      </c>
      <c r="V168">
        <v>57.776695251464801</v>
      </c>
      <c r="W168">
        <v>70.366332315743605</v>
      </c>
      <c r="X168">
        <v>62.187705993652301</v>
      </c>
      <c r="Y168">
        <v>64.406822204589801</v>
      </c>
      <c r="Z168">
        <v>75.965690612792997</v>
      </c>
      <c r="AA168">
        <v>76.468078613281307</v>
      </c>
      <c r="AB168">
        <v>76.791290283203097</v>
      </c>
      <c r="AC168">
        <v>76.831527709960895</v>
      </c>
      <c r="AD168">
        <v>76.900000000000006</v>
      </c>
      <c r="AE168">
        <v>77.691665649414105</v>
      </c>
      <c r="AF168">
        <v>79.894119262695298</v>
      </c>
      <c r="AG168">
        <v>82.095008850097699</v>
      </c>
      <c r="AH168">
        <v>84.295104980468807</v>
      </c>
      <c r="AI168">
        <v>86.495071411132798</v>
      </c>
    </row>
    <row r="169" spans="1:35">
      <c r="A169" t="s">
        <v>165</v>
      </c>
      <c r="B169" t="str">
        <f>IF(ISERROR(VLOOKUP(A169,'Country category'!$A$3:$A$50,1,FALSE)),"non-SSA","sub-Saharan Africa")</f>
        <v>sub-Saharan Africa</v>
      </c>
      <c r="C169" t="s">
        <v>531</v>
      </c>
      <c r="D169" t="s">
        <v>708</v>
      </c>
      <c r="E169" t="s">
        <v>709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99.996063232421903</v>
      </c>
      <c r="P169">
        <v>100</v>
      </c>
      <c r="Q169">
        <v>99.921760559082003</v>
      </c>
      <c r="R169">
        <v>100</v>
      </c>
      <c r="S169">
        <v>99.754348754882798</v>
      </c>
      <c r="T169">
        <v>99.678329467773395</v>
      </c>
      <c r="U169">
        <v>99.621528625488295</v>
      </c>
      <c r="V169">
        <v>99.585220336914105</v>
      </c>
      <c r="W169">
        <v>99.565284729003906</v>
      </c>
      <c r="X169">
        <v>99.557327270507798</v>
      </c>
      <c r="Y169">
        <v>99.556991577148395</v>
      </c>
      <c r="Z169">
        <v>99.559906005859403</v>
      </c>
      <c r="AA169">
        <v>99.78</v>
      </c>
      <c r="AB169">
        <v>99.775199890136705</v>
      </c>
      <c r="AC169">
        <v>99.643585205078097</v>
      </c>
      <c r="AD169">
        <v>99.539764404296903</v>
      </c>
      <c r="AE169">
        <v>99.525131225585895</v>
      </c>
      <c r="AF169">
        <v>99.543853759765597</v>
      </c>
      <c r="AG169">
        <v>99.61</v>
      </c>
      <c r="AH169">
        <v>99.607231140136705</v>
      </c>
      <c r="AI169">
        <v>100</v>
      </c>
    </row>
    <row r="170" spans="1:35">
      <c r="A170" t="s">
        <v>162</v>
      </c>
      <c r="B170" t="str">
        <f>IF(ISERROR(VLOOKUP(A170,'Country category'!$A$3:$A$50,1,FALSE)),"non-SSA","sub-Saharan Africa")</f>
        <v>sub-Saharan Africa</v>
      </c>
      <c r="C170" t="s">
        <v>532</v>
      </c>
      <c r="D170" t="s">
        <v>708</v>
      </c>
      <c r="E170" t="s">
        <v>709</v>
      </c>
      <c r="H170">
        <v>19.8</v>
      </c>
      <c r="I170">
        <v>19.022691726684599</v>
      </c>
      <c r="J170">
        <v>20.176736831665</v>
      </c>
      <c r="K170">
        <v>21.321304321289102</v>
      </c>
      <c r="L170">
        <v>22.453231811523398</v>
      </c>
      <c r="M170">
        <v>23.569364547729499</v>
      </c>
      <c r="N170">
        <v>24.666542053222699</v>
      </c>
      <c r="O170">
        <v>25.743284225463899</v>
      </c>
      <c r="P170">
        <v>28.7</v>
      </c>
      <c r="Q170">
        <v>27.8581352233887</v>
      </c>
      <c r="R170">
        <v>28.910102844238299</v>
      </c>
      <c r="S170">
        <v>37.146059999999999</v>
      </c>
      <c r="T170">
        <v>30.2</v>
      </c>
      <c r="U170">
        <v>32.1270751953125</v>
      </c>
      <c r="V170">
        <v>23.567921440261902</v>
      </c>
      <c r="W170">
        <v>34.3630561828613</v>
      </c>
      <c r="X170">
        <v>35.501220703125</v>
      </c>
      <c r="Y170">
        <v>36.646999359130902</v>
      </c>
      <c r="Z170">
        <v>34.700000000000003</v>
      </c>
      <c r="AA170">
        <v>32.6</v>
      </c>
      <c r="AB170">
        <v>37.1</v>
      </c>
      <c r="AC170">
        <v>36.6</v>
      </c>
      <c r="AD170">
        <v>46.1</v>
      </c>
      <c r="AE170">
        <v>48.7</v>
      </c>
      <c r="AF170">
        <v>42</v>
      </c>
      <c r="AG170">
        <v>57.5</v>
      </c>
      <c r="AH170">
        <v>50.456844329833999</v>
      </c>
      <c r="AI170">
        <v>45.5</v>
      </c>
    </row>
    <row r="171" spans="1:35" hidden="1">
      <c r="A171" t="s">
        <v>533</v>
      </c>
      <c r="B171" t="str">
        <f>IF(ISERROR(VLOOKUP(A171,'Country category'!$A$3:$A$50,1,FALSE)),"non-SSA","sub-Saharan Africa")</f>
        <v>non-SSA</v>
      </c>
      <c r="C171" t="s">
        <v>534</v>
      </c>
      <c r="D171" t="s">
        <v>708</v>
      </c>
      <c r="E171" t="s">
        <v>709</v>
      </c>
      <c r="Y171">
        <v>99.9</v>
      </c>
      <c r="Z171">
        <v>99.756301879882798</v>
      </c>
      <c r="AA171">
        <v>99.904411315917997</v>
      </c>
      <c r="AB171">
        <v>99.9</v>
      </c>
      <c r="AC171">
        <v>99.999176025390597</v>
      </c>
      <c r="AD171">
        <v>100</v>
      </c>
      <c r="AE171">
        <v>100</v>
      </c>
      <c r="AF171">
        <v>100</v>
      </c>
      <c r="AG171">
        <v>100</v>
      </c>
      <c r="AH171">
        <v>100</v>
      </c>
      <c r="AI171">
        <v>100</v>
      </c>
    </row>
    <row r="172" spans="1:35" hidden="1">
      <c r="A172" t="s">
        <v>535</v>
      </c>
      <c r="B172" t="str">
        <f>IF(ISERROR(VLOOKUP(A172,'Country category'!$A$3:$A$50,1,FALSE)),"non-SSA","sub-Saharan Africa")</f>
        <v>non-SSA</v>
      </c>
      <c r="C172" t="s">
        <v>536</v>
      </c>
      <c r="D172" t="s">
        <v>708</v>
      </c>
      <c r="E172" t="s">
        <v>709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  <c r="X172">
        <v>100</v>
      </c>
      <c r="Y172">
        <v>100</v>
      </c>
      <c r="Z172">
        <v>100</v>
      </c>
      <c r="AA172">
        <v>100</v>
      </c>
      <c r="AB172">
        <v>100</v>
      </c>
      <c r="AC172">
        <v>100</v>
      </c>
      <c r="AD172">
        <v>100</v>
      </c>
      <c r="AE172">
        <v>100</v>
      </c>
      <c r="AF172">
        <v>100</v>
      </c>
      <c r="AG172">
        <v>100</v>
      </c>
      <c r="AH172">
        <v>100</v>
      </c>
      <c r="AI172">
        <v>100</v>
      </c>
    </row>
    <row r="173" spans="1:35">
      <c r="A173" t="s">
        <v>167</v>
      </c>
      <c r="B173" t="str">
        <f>IF(ISERROR(VLOOKUP(A173,'Country category'!$A$3:$A$50,1,FALSE)),"non-SSA","sub-Saharan Africa")</f>
        <v>sub-Saharan Africa</v>
      </c>
      <c r="C173" t="s">
        <v>537</v>
      </c>
      <c r="D173" t="s">
        <v>708</v>
      </c>
      <c r="E173" t="s">
        <v>709</v>
      </c>
      <c r="H173">
        <v>66</v>
      </c>
      <c r="I173">
        <v>71</v>
      </c>
      <c r="J173">
        <v>70.685760498046903</v>
      </c>
      <c r="K173">
        <v>70.873733520507798</v>
      </c>
      <c r="L173">
        <v>71.049064636230497</v>
      </c>
      <c r="M173">
        <v>71.208602905273395</v>
      </c>
      <c r="N173">
        <v>71.349174499511705</v>
      </c>
      <c r="O173">
        <v>71.469322204589801</v>
      </c>
      <c r="P173">
        <v>73.2</v>
      </c>
      <c r="Q173">
        <v>71.670982360839801</v>
      </c>
      <c r="R173">
        <v>71.766349792480497</v>
      </c>
      <c r="S173">
        <v>71.867317199707003</v>
      </c>
      <c r="T173">
        <v>71.980812072753906</v>
      </c>
      <c r="U173">
        <v>72.113525390625</v>
      </c>
      <c r="V173">
        <v>72.266738891601605</v>
      </c>
      <c r="W173">
        <v>77.599999999999994</v>
      </c>
      <c r="X173">
        <v>72.617881774902301</v>
      </c>
      <c r="Y173">
        <v>78.400000000000006</v>
      </c>
      <c r="Z173">
        <v>72.999488830566406</v>
      </c>
      <c r="AA173">
        <v>70.099999999999994</v>
      </c>
      <c r="AB173">
        <v>73.377449035644503</v>
      </c>
      <c r="AC173">
        <v>72.2</v>
      </c>
      <c r="AD173">
        <v>73.737419128417997</v>
      </c>
      <c r="AE173">
        <v>74.599999999999994</v>
      </c>
      <c r="AF173">
        <v>69.3</v>
      </c>
      <c r="AG173">
        <v>74.255767822265597</v>
      </c>
      <c r="AH173">
        <v>74.425933837890597</v>
      </c>
      <c r="AI173">
        <v>74.595962524414105</v>
      </c>
    </row>
    <row r="174" spans="1:35" hidden="1">
      <c r="A174" t="s">
        <v>538</v>
      </c>
      <c r="B174" t="str">
        <f>IF(ISERROR(VLOOKUP(A174,'Country category'!$A$3:$A$50,1,FALSE)),"non-SSA","sub-Saharan Africa")</f>
        <v>non-SSA</v>
      </c>
      <c r="C174" t="s">
        <v>539</v>
      </c>
      <c r="D174" t="s">
        <v>708</v>
      </c>
      <c r="E174" t="s">
        <v>709</v>
      </c>
      <c r="F174">
        <v>99.8662109375</v>
      </c>
      <c r="G174">
        <v>99.918258666992202</v>
      </c>
      <c r="H174">
        <v>99.961753845214801</v>
      </c>
      <c r="I174">
        <v>99.988395690917997</v>
      </c>
      <c r="J174">
        <v>99.998344421386705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  <c r="X174">
        <v>100</v>
      </c>
      <c r="Y174">
        <v>100</v>
      </c>
      <c r="Z174">
        <v>100</v>
      </c>
      <c r="AA174">
        <v>100</v>
      </c>
      <c r="AB174">
        <v>100</v>
      </c>
      <c r="AC174">
        <v>100</v>
      </c>
      <c r="AD174">
        <v>100</v>
      </c>
      <c r="AE174">
        <v>100</v>
      </c>
      <c r="AF174">
        <v>100</v>
      </c>
      <c r="AG174">
        <v>100</v>
      </c>
      <c r="AH174">
        <v>100</v>
      </c>
      <c r="AI174">
        <v>100</v>
      </c>
    </row>
    <row r="175" spans="1:35">
      <c r="A175" t="s">
        <v>168</v>
      </c>
      <c r="B175" t="str">
        <f>IF(ISERROR(VLOOKUP(A175,'Country category'!$A$3:$A$50,1,FALSE)),"non-SSA","sub-Saharan Africa")</f>
        <v>sub-Saharan Africa</v>
      </c>
      <c r="C175" t="s">
        <v>540</v>
      </c>
      <c r="D175" t="s">
        <v>708</v>
      </c>
      <c r="E175" t="s">
        <v>709</v>
      </c>
      <c r="H175">
        <v>26.7</v>
      </c>
      <c r="I175">
        <v>31.808374404907202</v>
      </c>
      <c r="J175">
        <v>33.025112152099602</v>
      </c>
      <c r="K175">
        <v>34.232372283935497</v>
      </c>
      <c r="L175">
        <v>35.426994323730497</v>
      </c>
      <c r="M175">
        <v>36.605819702148402</v>
      </c>
      <c r="N175">
        <v>36.5</v>
      </c>
      <c r="O175">
        <v>38.905124664306598</v>
      </c>
      <c r="P175">
        <v>40.672782874617702</v>
      </c>
      <c r="Q175">
        <v>41.145362854003899</v>
      </c>
      <c r="R175">
        <v>42.260025024414098</v>
      </c>
      <c r="S175">
        <v>43.380283355712898</v>
      </c>
      <c r="T175">
        <v>44.513069152832003</v>
      </c>
      <c r="U175">
        <v>45.665073394775398</v>
      </c>
      <c r="V175">
        <v>47.2</v>
      </c>
      <c r="W175">
        <v>48.026443481445298</v>
      </c>
      <c r="X175">
        <v>49.227298736572301</v>
      </c>
      <c r="Y175">
        <v>50.4357719421387</v>
      </c>
      <c r="Z175">
        <v>63.180446624755902</v>
      </c>
      <c r="AA175">
        <v>59.9</v>
      </c>
      <c r="AB175">
        <v>61.8</v>
      </c>
      <c r="AC175">
        <v>59.065475463867202</v>
      </c>
      <c r="AD175">
        <v>57.360111236572301</v>
      </c>
      <c r="AE175">
        <v>60.2</v>
      </c>
      <c r="AF175">
        <v>58.848564147949197</v>
      </c>
      <c r="AG175">
        <v>60.038803100585902</v>
      </c>
      <c r="AH175">
        <v>47.63</v>
      </c>
      <c r="AI175">
        <v>49.9012260437012</v>
      </c>
    </row>
    <row r="176" spans="1:35">
      <c r="A176" t="s">
        <v>169</v>
      </c>
      <c r="B176" t="str">
        <f>IF(ISERROR(VLOOKUP(A176,'Country category'!$A$3:$A$50,1,FALSE)),"non-SSA","sub-Saharan Africa")</f>
        <v>sub-Saharan Africa</v>
      </c>
      <c r="C176" t="s">
        <v>541</v>
      </c>
      <c r="D176" t="s">
        <v>708</v>
      </c>
      <c r="E176" t="s">
        <v>709</v>
      </c>
      <c r="F176">
        <v>82.4</v>
      </c>
      <c r="G176">
        <v>83.783958435058594</v>
      </c>
      <c r="H176">
        <v>83.847099304199205</v>
      </c>
      <c r="I176">
        <v>83.907081604003906</v>
      </c>
      <c r="J176">
        <v>83.960746765136705</v>
      </c>
      <c r="K176">
        <v>84.004928588867202</v>
      </c>
      <c r="L176">
        <v>84.036476135253906</v>
      </c>
      <c r="M176">
        <v>84.052223205566406</v>
      </c>
      <c r="N176">
        <v>84.049018859863295</v>
      </c>
      <c r="O176">
        <v>84.3</v>
      </c>
      <c r="P176">
        <v>83.986557006835895</v>
      </c>
      <c r="Q176">
        <v>83.939468383789105</v>
      </c>
      <c r="R176">
        <v>83.891052246093807</v>
      </c>
      <c r="S176">
        <v>84.9</v>
      </c>
      <c r="T176">
        <v>83.817947387695298</v>
      </c>
      <c r="U176">
        <v>83.806877136230497</v>
      </c>
      <c r="V176">
        <v>83.816307067871094</v>
      </c>
      <c r="W176">
        <v>86.162882638653599</v>
      </c>
      <c r="X176">
        <v>84.8</v>
      </c>
      <c r="Y176">
        <v>83.925277709960895</v>
      </c>
      <c r="Z176">
        <v>79.8</v>
      </c>
      <c r="AA176">
        <v>87.1</v>
      </c>
      <c r="AB176">
        <v>84.064315795898395</v>
      </c>
      <c r="AC176">
        <v>83.6</v>
      </c>
      <c r="AD176">
        <v>84.136711120605497</v>
      </c>
      <c r="AE176">
        <v>81.5</v>
      </c>
      <c r="AF176">
        <v>86</v>
      </c>
      <c r="AG176">
        <v>86.8</v>
      </c>
      <c r="AH176">
        <v>81.7</v>
      </c>
      <c r="AI176">
        <v>83.9</v>
      </c>
    </row>
    <row r="177" spans="1:35" hidden="1">
      <c r="A177" t="s">
        <v>542</v>
      </c>
      <c r="B177" t="str">
        <f>IF(ISERROR(VLOOKUP(A177,'Country category'!$A$3:$A$50,1,FALSE)),"non-SSA","sub-Saharan Africa")</f>
        <v>non-SSA</v>
      </c>
      <c r="C177" t="s">
        <v>543</v>
      </c>
      <c r="D177" t="s">
        <v>708</v>
      </c>
      <c r="E177" t="s">
        <v>709</v>
      </c>
      <c r="I177">
        <v>93.545317999999995</v>
      </c>
      <c r="J177">
        <v>91.521278381347699</v>
      </c>
      <c r="K177">
        <v>91.900146484375</v>
      </c>
      <c r="L177">
        <v>92.266380310058594</v>
      </c>
      <c r="M177">
        <v>92.616813659667997</v>
      </c>
      <c r="N177">
        <v>90.707302999999996</v>
      </c>
      <c r="O177">
        <v>93.259338378906307</v>
      </c>
      <c r="P177">
        <v>93.555198669433594</v>
      </c>
      <c r="Q177">
        <v>91.886024000000006</v>
      </c>
      <c r="R177">
        <v>94.129066467285199</v>
      </c>
      <c r="S177">
        <v>94.420936584472699</v>
      </c>
      <c r="T177">
        <v>94.725334167480497</v>
      </c>
      <c r="U177">
        <v>95.431991999999994</v>
      </c>
      <c r="V177">
        <v>95.393058776855497</v>
      </c>
      <c r="W177">
        <v>95.7535400390625</v>
      </c>
      <c r="X177">
        <v>96.125999450683594</v>
      </c>
      <c r="Y177">
        <v>97.937147999999993</v>
      </c>
      <c r="Z177">
        <v>96.889411926269503</v>
      </c>
      <c r="AA177">
        <v>97.553520202636705</v>
      </c>
      <c r="AB177">
        <v>98.045326232910199</v>
      </c>
      <c r="AC177">
        <v>98.254158020019503</v>
      </c>
      <c r="AD177">
        <v>98.406807000000001</v>
      </c>
      <c r="AE177">
        <v>98.756721496582003</v>
      </c>
      <c r="AF177">
        <v>99.17578125</v>
      </c>
      <c r="AG177">
        <v>99.6473388671875</v>
      </c>
      <c r="AH177">
        <v>99.843063354492202</v>
      </c>
      <c r="AI177">
        <v>100</v>
      </c>
    </row>
    <row r="178" spans="1:35" hidden="1">
      <c r="A178" t="s">
        <v>544</v>
      </c>
      <c r="B178" t="str">
        <f>IF(ISERROR(VLOOKUP(A178,'Country category'!$A$3:$A$50,1,FALSE)),"non-SSA","sub-Saharan Africa")</f>
        <v>non-SSA</v>
      </c>
      <c r="C178" t="s">
        <v>545</v>
      </c>
      <c r="D178" t="s">
        <v>708</v>
      </c>
      <c r="E178" t="s">
        <v>709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100</v>
      </c>
      <c r="AE178">
        <v>100</v>
      </c>
      <c r="AF178">
        <v>100</v>
      </c>
      <c r="AG178">
        <v>100</v>
      </c>
      <c r="AH178">
        <v>100</v>
      </c>
      <c r="AI178">
        <v>100</v>
      </c>
    </row>
    <row r="179" spans="1:35" hidden="1">
      <c r="A179" t="s">
        <v>546</v>
      </c>
      <c r="B179" t="str">
        <f>IF(ISERROR(VLOOKUP(A179,'Country category'!$A$3:$A$50,1,FALSE)),"non-SSA","sub-Saharan Africa")</f>
        <v>non-SSA</v>
      </c>
      <c r="C179" t="s">
        <v>547</v>
      </c>
      <c r="D179" t="s">
        <v>708</v>
      </c>
      <c r="E179" t="s">
        <v>709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100</v>
      </c>
      <c r="AE179">
        <v>100</v>
      </c>
      <c r="AF179">
        <v>100</v>
      </c>
      <c r="AG179">
        <v>100</v>
      </c>
      <c r="AH179">
        <v>100</v>
      </c>
      <c r="AI179">
        <v>100</v>
      </c>
    </row>
    <row r="180" spans="1:35" hidden="1">
      <c r="A180" t="s">
        <v>548</v>
      </c>
      <c r="B180" t="str">
        <f>IF(ISERROR(VLOOKUP(A180,'Country category'!$A$3:$A$50,1,FALSE)),"non-SSA","sub-Saharan Africa")</f>
        <v>non-SSA</v>
      </c>
      <c r="C180" t="s">
        <v>549</v>
      </c>
      <c r="D180" t="s">
        <v>708</v>
      </c>
      <c r="E180" t="s">
        <v>709</v>
      </c>
      <c r="L180">
        <v>78.400000000000006</v>
      </c>
      <c r="M180">
        <v>82.966163635253906</v>
      </c>
      <c r="N180">
        <v>83.638557434082003</v>
      </c>
      <c r="O180">
        <v>84.290519714355497</v>
      </c>
      <c r="P180">
        <v>84.927291870117202</v>
      </c>
      <c r="Q180">
        <v>85.7</v>
      </c>
      <c r="R180">
        <v>86.1829833984375</v>
      </c>
      <c r="S180">
        <v>87.42</v>
      </c>
      <c r="T180">
        <v>87.4</v>
      </c>
      <c r="U180">
        <v>88.1256103515625</v>
      </c>
      <c r="V180">
        <v>90.1</v>
      </c>
      <c r="W180">
        <v>89.512023925781307</v>
      </c>
      <c r="X180">
        <v>90.225402832031307</v>
      </c>
      <c r="Y180">
        <v>90.946395874023395</v>
      </c>
      <c r="Z180">
        <v>95.5</v>
      </c>
      <c r="AA180">
        <v>94.11</v>
      </c>
      <c r="AB180">
        <v>95.66748046875</v>
      </c>
      <c r="AC180">
        <v>95.511863708496094</v>
      </c>
      <c r="AD180">
        <v>97.7</v>
      </c>
      <c r="AE180">
        <v>95.242523193359403</v>
      </c>
      <c r="AF180">
        <v>94.5</v>
      </c>
      <c r="AG180">
        <v>96.649620056152301</v>
      </c>
      <c r="AH180">
        <v>95.75</v>
      </c>
      <c r="AI180">
        <v>94.2</v>
      </c>
    </row>
    <row r="181" spans="1:35" hidden="1">
      <c r="A181" t="s">
        <v>550</v>
      </c>
      <c r="B181" t="str">
        <f>IF(ISERROR(VLOOKUP(A181,'Country category'!$A$3:$A$50,1,FALSE)),"non-SSA","sub-Saharan Africa")</f>
        <v>non-SSA</v>
      </c>
      <c r="C181" t="s">
        <v>551</v>
      </c>
      <c r="D181" t="s">
        <v>708</v>
      </c>
      <c r="E181" t="s">
        <v>709</v>
      </c>
      <c r="F181">
        <v>95.403167724609403</v>
      </c>
      <c r="G181">
        <v>95.604721069335895</v>
      </c>
      <c r="H181">
        <v>95.805740356445298</v>
      </c>
      <c r="I181">
        <v>96.003601074218807</v>
      </c>
      <c r="J181">
        <v>96.195152282714801</v>
      </c>
      <c r="K181">
        <v>96.377212524414105</v>
      </c>
      <c r="L181">
        <v>96.546646118164105</v>
      </c>
      <c r="M181">
        <v>96.700279235839801</v>
      </c>
      <c r="N181">
        <v>96.834953308105497</v>
      </c>
      <c r="O181">
        <v>96.949195861816406</v>
      </c>
      <c r="P181">
        <v>97.048248291015597</v>
      </c>
      <c r="Q181">
        <v>97.139045715332003</v>
      </c>
      <c r="R181">
        <v>97.228515625</v>
      </c>
      <c r="S181">
        <v>97.323577880859403</v>
      </c>
      <c r="T181">
        <v>97.431167602539105</v>
      </c>
      <c r="U181">
        <v>97.5579833984375</v>
      </c>
      <c r="V181">
        <v>97.705291748046903</v>
      </c>
      <c r="W181">
        <v>97.868965148925795</v>
      </c>
      <c r="X181">
        <v>98.044631958007798</v>
      </c>
      <c r="Y181">
        <v>98.2279052734375</v>
      </c>
      <c r="Z181">
        <v>98.414436340332003</v>
      </c>
      <c r="AA181">
        <v>99</v>
      </c>
      <c r="AB181">
        <v>99.128005981445298</v>
      </c>
      <c r="AC181">
        <v>99.155441284179702</v>
      </c>
      <c r="AD181">
        <v>99.128753662109403</v>
      </c>
      <c r="AE181">
        <v>99</v>
      </c>
      <c r="AF181">
        <v>99.532882690429702</v>
      </c>
      <c r="AG181">
        <v>99.823043823242202</v>
      </c>
      <c r="AH181">
        <v>99.914367675781307</v>
      </c>
      <c r="AI181">
        <v>100</v>
      </c>
    </row>
    <row r="182" spans="1:35" hidden="1">
      <c r="A182" t="s">
        <v>552</v>
      </c>
      <c r="B182" t="str">
        <f>IF(ISERROR(VLOOKUP(A182,'Country category'!$A$3:$A$50,1,FALSE)),"non-SSA","sub-Saharan Africa")</f>
        <v>non-SSA</v>
      </c>
      <c r="C182" t="s">
        <v>553</v>
      </c>
      <c r="D182" t="s">
        <v>708</v>
      </c>
      <c r="E182" t="s">
        <v>709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  <c r="S182">
        <v>100</v>
      </c>
      <c r="T182">
        <v>100</v>
      </c>
      <c r="U182">
        <v>100</v>
      </c>
      <c r="V182"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</row>
    <row r="183" spans="1:35" hidden="1">
      <c r="A183" t="s">
        <v>554</v>
      </c>
      <c r="B183" t="str">
        <f>IF(ISERROR(VLOOKUP(A183,'Country category'!$A$3:$A$50,1,FALSE)),"non-SSA","sub-Saharan Africa")</f>
        <v>non-SSA</v>
      </c>
      <c r="C183" t="s">
        <v>555</v>
      </c>
      <c r="D183" t="s">
        <v>708</v>
      </c>
      <c r="E183" t="s">
        <v>709</v>
      </c>
      <c r="F183">
        <v>99.910004815679173</v>
      </c>
      <c r="G183">
        <v>99.94263971425795</v>
      </c>
      <c r="H183">
        <v>99.837946290532614</v>
      </c>
      <c r="I183">
        <v>99.883315185492947</v>
      </c>
      <c r="J183">
        <v>99.899675419827787</v>
      </c>
      <c r="K183">
        <v>99.903855752439426</v>
      </c>
      <c r="L183">
        <v>99.887797695906428</v>
      </c>
      <c r="M183">
        <v>99.910628483138169</v>
      </c>
      <c r="N183">
        <v>99.900098753297385</v>
      </c>
      <c r="O183">
        <v>99.912143084623366</v>
      </c>
      <c r="P183">
        <v>99.927177535523455</v>
      </c>
      <c r="Q183">
        <v>99.929146924661254</v>
      </c>
      <c r="R183">
        <v>99.923887720295838</v>
      </c>
      <c r="S183">
        <v>99.902939299085688</v>
      </c>
      <c r="T183">
        <v>99.910400948068443</v>
      </c>
      <c r="U183">
        <v>99.931986966709218</v>
      </c>
      <c r="V183">
        <v>99.945568018169496</v>
      </c>
      <c r="W183">
        <v>99.910170013205573</v>
      </c>
      <c r="X183">
        <v>99.958410849087542</v>
      </c>
      <c r="Y183">
        <v>99.935140985609152</v>
      </c>
      <c r="Z183">
        <v>99.961336824041908</v>
      </c>
      <c r="AA183">
        <v>99.966311960549916</v>
      </c>
      <c r="AB183">
        <v>99.959360974259923</v>
      </c>
      <c r="AC183">
        <v>99.969940892661867</v>
      </c>
      <c r="AD183">
        <v>99.9606324449624</v>
      </c>
      <c r="AE183">
        <v>99.927738285071271</v>
      </c>
      <c r="AF183">
        <v>99.973873560796562</v>
      </c>
      <c r="AG183">
        <v>99.992680136404601</v>
      </c>
      <c r="AH183">
        <v>99.97748901159261</v>
      </c>
      <c r="AI183">
        <v>99.999706812477712</v>
      </c>
    </row>
    <row r="184" spans="1:35" hidden="1">
      <c r="A184" t="s">
        <v>556</v>
      </c>
      <c r="B184" t="str">
        <f>IF(ISERROR(VLOOKUP(A184,'Country category'!$A$3:$A$50,1,FALSE)),"non-SSA","sub-Saharan Africa")</f>
        <v>non-SSA</v>
      </c>
      <c r="C184" t="s">
        <v>557</v>
      </c>
      <c r="D184" t="s">
        <v>708</v>
      </c>
      <c r="E184" t="s">
        <v>709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99.997512817382798</v>
      </c>
      <c r="R184">
        <v>99.984451293945298</v>
      </c>
      <c r="S184">
        <v>99.955123901367202</v>
      </c>
      <c r="T184">
        <v>99.91845703125</v>
      </c>
      <c r="U184">
        <v>99.879440307617202</v>
      </c>
      <c r="V184">
        <v>99.869140625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</v>
      </c>
      <c r="AE184">
        <v>100</v>
      </c>
      <c r="AF184">
        <v>100</v>
      </c>
      <c r="AG184">
        <v>100</v>
      </c>
      <c r="AH184">
        <v>100</v>
      </c>
      <c r="AI184">
        <v>100</v>
      </c>
    </row>
    <row r="185" spans="1:35" hidden="1">
      <c r="A185" t="s">
        <v>558</v>
      </c>
      <c r="B185" t="str">
        <f>IF(ISERROR(VLOOKUP(A185,'Country category'!$A$3:$A$50,1,FALSE)),"non-SSA","sub-Saharan Africa")</f>
        <v>non-SSA</v>
      </c>
      <c r="C185" t="s">
        <v>559</v>
      </c>
      <c r="D185" t="s">
        <v>708</v>
      </c>
      <c r="E185" t="s">
        <v>709</v>
      </c>
      <c r="L185">
        <v>81.066122239137741</v>
      </c>
      <c r="M185">
        <v>81.364730159728595</v>
      </c>
      <c r="N185">
        <v>81.575699019442794</v>
      </c>
      <c r="O185">
        <v>81.852699806670472</v>
      </c>
      <c r="P185">
        <v>80.467721814745076</v>
      </c>
      <c r="Q185">
        <v>79.653676202380481</v>
      </c>
      <c r="R185">
        <v>80.73313046661562</v>
      </c>
      <c r="S185">
        <v>81.320009367222355</v>
      </c>
      <c r="T185">
        <v>81.932998237975369</v>
      </c>
      <c r="U185">
        <v>82.65447758198458</v>
      </c>
      <c r="V185">
        <v>81.527663713687929</v>
      </c>
      <c r="W185">
        <v>82.257815241566135</v>
      </c>
      <c r="X185">
        <v>82.770283398631292</v>
      </c>
      <c r="Y185">
        <v>83.75295440115741</v>
      </c>
      <c r="Z185">
        <v>84.128789264205395</v>
      </c>
      <c r="AA185">
        <v>85.57941858019278</v>
      </c>
      <c r="AB185">
        <v>86.391914179737725</v>
      </c>
      <c r="AC185">
        <v>86.340247244633687</v>
      </c>
      <c r="AD185">
        <v>87.520277077951746</v>
      </c>
      <c r="AE185">
        <v>88.164412398526721</v>
      </c>
      <c r="AF185">
        <v>88.456537263588686</v>
      </c>
      <c r="AG185">
        <v>89.836744338862815</v>
      </c>
      <c r="AH185">
        <v>90.120775302895439</v>
      </c>
      <c r="AI185">
        <v>91.038028022216679</v>
      </c>
    </row>
    <row r="186" spans="1:35" hidden="1">
      <c r="A186" t="s">
        <v>560</v>
      </c>
      <c r="B186" t="str">
        <f>IF(ISERROR(VLOOKUP(A186,'Country category'!$A$3:$A$50,1,FALSE)),"non-SSA","sub-Saharan Africa")</f>
        <v>non-SSA</v>
      </c>
      <c r="C186" t="s">
        <v>561</v>
      </c>
      <c r="D186" t="s">
        <v>708</v>
      </c>
      <c r="E186" t="s">
        <v>709</v>
      </c>
      <c r="N186">
        <v>93.14</v>
      </c>
      <c r="O186">
        <v>93.446159362792997</v>
      </c>
      <c r="P186">
        <v>93.744392395019503</v>
      </c>
      <c r="Q186">
        <v>94.034355163574205</v>
      </c>
      <c r="R186">
        <v>94.322998046875</v>
      </c>
      <c r="S186">
        <v>94.617233276367202</v>
      </c>
      <c r="T186">
        <v>94.923995971679702</v>
      </c>
      <c r="U186">
        <v>95.249977111816406</v>
      </c>
      <c r="V186">
        <v>95.596458435058594</v>
      </c>
      <c r="W186">
        <v>95.959304809570298</v>
      </c>
      <c r="X186">
        <v>96.334136962890597</v>
      </c>
      <c r="Y186">
        <v>96.716590881347699</v>
      </c>
      <c r="Z186">
        <v>97.102287292480497</v>
      </c>
      <c r="AA186">
        <v>97.486854553222699</v>
      </c>
      <c r="AB186">
        <v>97.866783142089801</v>
      </c>
      <c r="AC186">
        <v>98.242004394531307</v>
      </c>
      <c r="AD186">
        <v>98.613288879394503</v>
      </c>
      <c r="AE186">
        <v>98.981437683105497</v>
      </c>
      <c r="AF186">
        <v>99.347229003906307</v>
      </c>
      <c r="AG186">
        <v>99.711448669433594</v>
      </c>
      <c r="AH186">
        <v>99.887069702148395</v>
      </c>
      <c r="AI186">
        <v>100</v>
      </c>
    </row>
    <row r="187" spans="1:35" hidden="1">
      <c r="A187" t="s">
        <v>562</v>
      </c>
      <c r="B187" t="str">
        <f>IF(ISERROR(VLOOKUP(A187,'Country category'!$A$3:$A$50,1,FALSE)),"non-SSA","sub-Saharan Africa")</f>
        <v>non-SSA</v>
      </c>
      <c r="C187" t="s">
        <v>563</v>
      </c>
      <c r="D187" t="s">
        <v>708</v>
      </c>
      <c r="E187" t="s">
        <v>709</v>
      </c>
      <c r="F187">
        <v>95.56</v>
      </c>
      <c r="G187">
        <v>95.780441284179702</v>
      </c>
      <c r="H187">
        <v>95.965057373046903</v>
      </c>
      <c r="I187">
        <v>96.146522521972699</v>
      </c>
      <c r="J187">
        <v>96.321662902832003</v>
      </c>
      <c r="K187">
        <v>96.487327575683594</v>
      </c>
      <c r="L187">
        <v>96.640350341796903</v>
      </c>
      <c r="M187">
        <v>96.777580261230497</v>
      </c>
      <c r="N187">
        <v>96.895851135253906</v>
      </c>
      <c r="O187">
        <v>96.993690490722699</v>
      </c>
      <c r="P187">
        <v>97.19</v>
      </c>
      <c r="Q187">
        <v>97.150733947753906</v>
      </c>
      <c r="R187">
        <v>97.223800659179702</v>
      </c>
      <c r="S187">
        <v>97.302459716796903</v>
      </c>
      <c r="T187">
        <v>97.393653869628906</v>
      </c>
      <c r="U187">
        <v>97.504058837890597</v>
      </c>
      <c r="V187">
        <v>97.634971618652301</v>
      </c>
      <c r="W187">
        <v>97.782241821289105</v>
      </c>
      <c r="X187">
        <v>97.941497802734403</v>
      </c>
      <c r="Y187">
        <v>98.108375549316406</v>
      </c>
      <c r="Z187">
        <v>98.7</v>
      </c>
      <c r="AA187">
        <v>98.667945861816406</v>
      </c>
      <c r="AB187">
        <v>98.807136535644503</v>
      </c>
      <c r="AC187">
        <v>98.3</v>
      </c>
      <c r="AD187">
        <v>98.927200317382798</v>
      </c>
      <c r="AE187">
        <v>99.079772949218807</v>
      </c>
      <c r="AF187">
        <v>99.229988098144503</v>
      </c>
      <c r="AG187">
        <v>99.378639221191406</v>
      </c>
      <c r="AH187">
        <v>99.526496887207003</v>
      </c>
      <c r="AI187">
        <v>99.674224853515597</v>
      </c>
    </row>
    <row r="188" spans="1:35" hidden="1">
      <c r="A188" t="s">
        <v>564</v>
      </c>
      <c r="B188" t="str">
        <f>IF(ISERROR(VLOOKUP(A188,'Country category'!$A$3:$A$50,1,FALSE)),"non-SSA","sub-Saharan Africa")</f>
        <v>non-SSA</v>
      </c>
      <c r="C188" t="s">
        <v>565</v>
      </c>
      <c r="D188" t="s">
        <v>708</v>
      </c>
      <c r="E188" t="s">
        <v>709</v>
      </c>
      <c r="H188">
        <v>90.3</v>
      </c>
      <c r="I188">
        <v>91.199447631835895</v>
      </c>
      <c r="J188">
        <v>91.597824096679702</v>
      </c>
      <c r="K188">
        <v>91.986724853515597</v>
      </c>
      <c r="L188">
        <v>92</v>
      </c>
      <c r="M188">
        <v>91.792102999999997</v>
      </c>
      <c r="N188">
        <v>93.421128999999993</v>
      </c>
      <c r="O188">
        <v>95.064564000000004</v>
      </c>
      <c r="P188">
        <v>95.160342</v>
      </c>
      <c r="Q188">
        <v>92.363804000000002</v>
      </c>
      <c r="R188">
        <v>93.830748999999997</v>
      </c>
      <c r="S188">
        <v>93.762530999999996</v>
      </c>
      <c r="T188">
        <v>94.305688000000004</v>
      </c>
      <c r="U188">
        <v>94.655640000000005</v>
      </c>
      <c r="V188">
        <v>96.160471000000001</v>
      </c>
      <c r="W188">
        <v>95.809539000000001</v>
      </c>
      <c r="X188">
        <v>97.041166000000004</v>
      </c>
      <c r="Y188">
        <v>97.476145000000002</v>
      </c>
      <c r="Z188">
        <v>98.142493000000002</v>
      </c>
      <c r="AA188">
        <v>98.376636000000005</v>
      </c>
      <c r="AB188">
        <v>98.629565999999997</v>
      </c>
      <c r="AC188">
        <v>98.779724999999999</v>
      </c>
      <c r="AD188">
        <v>98.880892000000003</v>
      </c>
      <c r="AE188">
        <v>98.874896000000007</v>
      </c>
      <c r="AF188">
        <v>98.9</v>
      </c>
      <c r="AG188">
        <v>98.9</v>
      </c>
      <c r="AH188">
        <v>99</v>
      </c>
      <c r="AI188">
        <v>100</v>
      </c>
    </row>
    <row r="189" spans="1:35" hidden="1">
      <c r="A189" t="s">
        <v>566</v>
      </c>
      <c r="B189" t="str">
        <f>IF(ISERROR(VLOOKUP(A189,'Country category'!$A$3:$A$50,1,FALSE)),"non-SSA","sub-Saharan Africa")</f>
        <v>non-SSA</v>
      </c>
      <c r="C189" t="s">
        <v>567</v>
      </c>
      <c r="D189" t="s">
        <v>708</v>
      </c>
      <c r="E189" t="s">
        <v>709</v>
      </c>
      <c r="I189">
        <v>83.7</v>
      </c>
      <c r="J189">
        <v>87.290000915527301</v>
      </c>
      <c r="K189">
        <v>87.748512268066406</v>
      </c>
      <c r="L189">
        <v>88.194396972656307</v>
      </c>
      <c r="M189">
        <v>88.624473571777301</v>
      </c>
      <c r="N189">
        <v>91.1</v>
      </c>
      <c r="O189">
        <v>90.138702877534101</v>
      </c>
      <c r="P189">
        <v>89.801795959472699</v>
      </c>
      <c r="Q189">
        <v>90.169044494628906</v>
      </c>
      <c r="R189">
        <v>90.534957885742202</v>
      </c>
      <c r="S189">
        <v>92</v>
      </c>
      <c r="T189">
        <v>91.290512084960895</v>
      </c>
      <c r="U189">
        <v>91.693778991699205</v>
      </c>
      <c r="V189">
        <v>92.3</v>
      </c>
      <c r="W189">
        <v>92.557655334472699</v>
      </c>
      <c r="X189">
        <v>93.7</v>
      </c>
      <c r="Y189">
        <v>94.13</v>
      </c>
      <c r="Z189">
        <v>93.932472229003906</v>
      </c>
      <c r="AA189">
        <v>94.394317626953097</v>
      </c>
      <c r="AB189">
        <v>94.66</v>
      </c>
      <c r="AC189">
        <v>94.1</v>
      </c>
      <c r="AD189">
        <v>95.752586364746094</v>
      </c>
      <c r="AE189">
        <v>95.91</v>
      </c>
      <c r="AF189">
        <v>96.641082763671903</v>
      </c>
      <c r="AG189">
        <v>96.4</v>
      </c>
      <c r="AH189">
        <v>97.523292541503906</v>
      </c>
      <c r="AI189">
        <v>97.9638671875</v>
      </c>
    </row>
    <row r="190" spans="1:35" hidden="1">
      <c r="A190" t="s">
        <v>568</v>
      </c>
      <c r="B190" t="str">
        <f>IF(ISERROR(VLOOKUP(A190,'Country category'!$A$3:$A$50,1,FALSE)),"non-SSA","sub-Saharan Africa")</f>
        <v>non-SSA</v>
      </c>
      <c r="C190" t="s">
        <v>569</v>
      </c>
      <c r="D190" t="s">
        <v>708</v>
      </c>
      <c r="E190" t="s">
        <v>709</v>
      </c>
      <c r="F190">
        <v>98.566978454589801</v>
      </c>
      <c r="G190">
        <v>98.660827636718807</v>
      </c>
      <c r="H190">
        <v>98.754142761230497</v>
      </c>
      <c r="I190">
        <v>98.844306945800795</v>
      </c>
      <c r="J190">
        <v>98.928146362304702</v>
      </c>
      <c r="K190">
        <v>99.002510070800795</v>
      </c>
      <c r="L190">
        <v>99.064239501953097</v>
      </c>
      <c r="M190">
        <v>99.110168457031307</v>
      </c>
      <c r="N190">
        <v>99.137138366699205</v>
      </c>
      <c r="O190">
        <v>99.1436767578125</v>
      </c>
      <c r="P190">
        <v>99.135032653808594</v>
      </c>
      <c r="Q190">
        <v>99.118125915527301</v>
      </c>
      <c r="R190">
        <v>99.099891662597699</v>
      </c>
      <c r="S190">
        <v>99.087257385253906</v>
      </c>
      <c r="T190">
        <v>99.087142944335895</v>
      </c>
      <c r="U190">
        <v>99.699298362846605</v>
      </c>
      <c r="V190">
        <v>99.145866394042997</v>
      </c>
      <c r="W190">
        <v>99.201835632324205</v>
      </c>
      <c r="X190">
        <v>99.269790649414105</v>
      </c>
      <c r="Y190">
        <v>99.345367431640597</v>
      </c>
      <c r="Z190">
        <v>99.4241943359375</v>
      </c>
      <c r="AA190">
        <v>99.501884460449205</v>
      </c>
      <c r="AB190">
        <v>98.490975116421296</v>
      </c>
      <c r="AC190">
        <v>99.643287658691406</v>
      </c>
      <c r="AD190">
        <v>100</v>
      </c>
      <c r="AE190">
        <v>99.768974304199205</v>
      </c>
      <c r="AF190">
        <v>100</v>
      </c>
      <c r="AG190">
        <v>100</v>
      </c>
      <c r="AH190">
        <v>100</v>
      </c>
      <c r="AI190">
        <v>100</v>
      </c>
    </row>
    <row r="191" spans="1:35" hidden="1">
      <c r="A191" t="s">
        <v>570</v>
      </c>
      <c r="B191" t="str">
        <f>IF(ISERROR(VLOOKUP(A191,'Country category'!$A$3:$A$50,1,FALSE)),"non-SSA","sub-Saharan Africa")</f>
        <v>non-SSA</v>
      </c>
      <c r="C191" t="s">
        <v>571</v>
      </c>
      <c r="D191" t="s">
        <v>708</v>
      </c>
      <c r="E191" t="s">
        <v>709</v>
      </c>
      <c r="L191">
        <v>63.1</v>
      </c>
      <c r="M191">
        <v>60.624610900878899</v>
      </c>
      <c r="N191">
        <v>61.436153411865199</v>
      </c>
      <c r="O191">
        <v>62.227264404296903</v>
      </c>
      <c r="P191">
        <v>63.003185272216797</v>
      </c>
      <c r="Q191">
        <v>63.770851135253899</v>
      </c>
      <c r="R191">
        <v>64.537185668945298</v>
      </c>
      <c r="S191">
        <v>65.309120178222699</v>
      </c>
      <c r="T191">
        <v>66.093574523925795</v>
      </c>
      <c r="U191">
        <v>66.897254943847699</v>
      </c>
      <c r="V191">
        <v>61.3</v>
      </c>
      <c r="W191">
        <v>68.561973571777301</v>
      </c>
      <c r="X191">
        <v>69.414505004882798</v>
      </c>
      <c r="Y191">
        <v>69.599999999999994</v>
      </c>
      <c r="Z191">
        <v>71.2</v>
      </c>
      <c r="AA191">
        <v>73.028488159179702</v>
      </c>
      <c r="AB191">
        <v>74.481002807617202</v>
      </c>
      <c r="AC191">
        <v>75.650543212890597</v>
      </c>
      <c r="AD191">
        <v>76.734748840332003</v>
      </c>
      <c r="AE191">
        <v>77.996063232421903</v>
      </c>
      <c r="AF191">
        <v>79.3</v>
      </c>
      <c r="AG191">
        <v>80.886543273925795</v>
      </c>
      <c r="AH191">
        <v>82.119964599609403</v>
      </c>
      <c r="AI191">
        <v>83.223709106445298</v>
      </c>
    </row>
    <row r="192" spans="1:35" hidden="1">
      <c r="A192" t="s">
        <v>572</v>
      </c>
      <c r="B192" t="str">
        <f>IF(ISERROR(VLOOKUP(A192,'Country category'!$A$3:$A$50,1,FALSE)),"non-SSA","sub-Saharan Africa")</f>
        <v>non-SSA</v>
      </c>
      <c r="C192" t="s">
        <v>573</v>
      </c>
      <c r="D192" t="s">
        <v>708</v>
      </c>
      <c r="E192" t="s">
        <v>709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  <c r="S192">
        <v>100</v>
      </c>
      <c r="T192">
        <v>100</v>
      </c>
      <c r="U192">
        <v>100</v>
      </c>
      <c r="V192">
        <v>100</v>
      </c>
      <c r="W192">
        <v>100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E192">
        <v>100</v>
      </c>
      <c r="AF192">
        <v>100</v>
      </c>
      <c r="AG192">
        <v>100</v>
      </c>
      <c r="AH192">
        <v>100</v>
      </c>
      <c r="AI192">
        <v>100</v>
      </c>
    </row>
    <row r="193" spans="1:35" hidden="1">
      <c r="A193" t="s">
        <v>574</v>
      </c>
      <c r="B193" t="str">
        <f>IF(ISERROR(VLOOKUP(A193,'Country category'!$A$3:$A$50,1,FALSE)),"non-SSA","sub-Saharan Africa")</f>
        <v>non-SSA</v>
      </c>
      <c r="C193" t="s">
        <v>575</v>
      </c>
      <c r="D193" t="s">
        <v>708</v>
      </c>
      <c r="E193" t="s">
        <v>709</v>
      </c>
      <c r="N193">
        <v>61.923189214725859</v>
      </c>
      <c r="O193">
        <v>62.226248413566992</v>
      </c>
      <c r="P193">
        <v>57.743439266834997</v>
      </c>
      <c r="Q193">
        <v>57.100564474572373</v>
      </c>
      <c r="R193">
        <v>58.021751795017281</v>
      </c>
      <c r="S193">
        <v>59.245235369425927</v>
      </c>
      <c r="T193">
        <v>59.545366324655483</v>
      </c>
      <c r="U193">
        <v>61.110737927829099</v>
      </c>
      <c r="V193">
        <v>65.016209594838159</v>
      </c>
      <c r="W193">
        <v>67.270223762387801</v>
      </c>
      <c r="X193">
        <v>66.694224175162276</v>
      </c>
      <c r="Y193">
        <v>66.292149786805751</v>
      </c>
      <c r="Z193">
        <v>66.973572280018288</v>
      </c>
      <c r="AA193">
        <v>71.165840587215513</v>
      </c>
      <c r="AB193">
        <v>71.201461987039337</v>
      </c>
      <c r="AC193">
        <v>71.295934584872029</v>
      </c>
      <c r="AD193">
        <v>71.015102322478938</v>
      </c>
      <c r="AE193">
        <v>71.408631317391595</v>
      </c>
      <c r="AF193">
        <v>74.276737405193359</v>
      </c>
      <c r="AG193">
        <v>75.508062680760801</v>
      </c>
      <c r="AH193">
        <v>75.088512753078106</v>
      </c>
      <c r="AI193">
        <v>77.044175198463449</v>
      </c>
    </row>
    <row r="194" spans="1:35" hidden="1">
      <c r="A194" t="s">
        <v>576</v>
      </c>
      <c r="B194" t="str">
        <f>IF(ISERROR(VLOOKUP(A194,'Country category'!$A$3:$A$50,1,FALSE)),"non-SSA","sub-Saharan Africa")</f>
        <v>non-SSA</v>
      </c>
      <c r="C194" t="s">
        <v>577</v>
      </c>
      <c r="D194" t="s">
        <v>708</v>
      </c>
      <c r="E194" t="s">
        <v>709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  <c r="S194">
        <v>100</v>
      </c>
      <c r="T194">
        <v>100</v>
      </c>
      <c r="U194">
        <v>100</v>
      </c>
      <c r="V194">
        <v>100</v>
      </c>
      <c r="W194">
        <v>100</v>
      </c>
      <c r="X194">
        <v>100</v>
      </c>
      <c r="Y194">
        <v>100</v>
      </c>
      <c r="Z194">
        <v>100</v>
      </c>
      <c r="AA194">
        <v>100</v>
      </c>
      <c r="AB194">
        <v>100</v>
      </c>
      <c r="AC194">
        <v>100</v>
      </c>
      <c r="AD194">
        <v>100</v>
      </c>
      <c r="AE194">
        <v>100</v>
      </c>
      <c r="AF194">
        <v>100</v>
      </c>
      <c r="AG194">
        <v>100</v>
      </c>
      <c r="AH194">
        <v>100</v>
      </c>
      <c r="AI194">
        <v>100</v>
      </c>
    </row>
    <row r="195" spans="1:35" hidden="1">
      <c r="A195" t="s">
        <v>578</v>
      </c>
      <c r="B195" t="str">
        <f>IF(ISERROR(VLOOKUP(A195,'Country category'!$A$3:$A$50,1,FALSE)),"non-SSA","sub-Saharan Africa")</f>
        <v>non-SSA</v>
      </c>
      <c r="C195" t="s">
        <v>579</v>
      </c>
      <c r="D195" t="s">
        <v>708</v>
      </c>
      <c r="E195" t="s">
        <v>709</v>
      </c>
      <c r="Y195">
        <v>26</v>
      </c>
      <c r="Z195">
        <v>28</v>
      </c>
      <c r="AA195">
        <v>29</v>
      </c>
      <c r="AB195">
        <v>31</v>
      </c>
      <c r="AC195">
        <v>32</v>
      </c>
      <c r="AD195">
        <v>34</v>
      </c>
      <c r="AE195">
        <v>35</v>
      </c>
      <c r="AF195">
        <v>37</v>
      </c>
      <c r="AG195">
        <v>39</v>
      </c>
      <c r="AH195">
        <v>40</v>
      </c>
      <c r="AI195">
        <v>42</v>
      </c>
    </row>
    <row r="196" spans="1:35" hidden="1">
      <c r="A196" t="s">
        <v>580</v>
      </c>
      <c r="B196" t="str">
        <f>IF(ISERROR(VLOOKUP(A196,'Country category'!$A$3:$A$50,1,FALSE)),"non-SSA","sub-Saharan Africa")</f>
        <v>non-SSA</v>
      </c>
      <c r="C196" t="s">
        <v>581</v>
      </c>
      <c r="D196" t="s">
        <v>708</v>
      </c>
      <c r="E196" t="s">
        <v>709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  <c r="S196">
        <v>100</v>
      </c>
      <c r="T196">
        <v>100</v>
      </c>
      <c r="U196">
        <v>100</v>
      </c>
      <c r="V196">
        <v>100</v>
      </c>
      <c r="W196">
        <v>100</v>
      </c>
      <c r="X196">
        <v>100</v>
      </c>
      <c r="Y196">
        <v>100</v>
      </c>
      <c r="Z196">
        <v>100</v>
      </c>
      <c r="AA196">
        <v>100</v>
      </c>
      <c r="AB196">
        <v>100</v>
      </c>
      <c r="AC196">
        <v>100</v>
      </c>
      <c r="AD196">
        <v>100</v>
      </c>
      <c r="AE196">
        <v>100</v>
      </c>
      <c r="AF196">
        <v>100</v>
      </c>
      <c r="AG196">
        <v>100</v>
      </c>
      <c r="AH196">
        <v>100</v>
      </c>
      <c r="AI196">
        <v>100</v>
      </c>
    </row>
    <row r="197" spans="1:35" hidden="1">
      <c r="A197" t="s">
        <v>582</v>
      </c>
      <c r="B197" t="str">
        <f>IF(ISERROR(VLOOKUP(A197,'Country category'!$A$3:$A$50,1,FALSE)),"non-SSA","sub-Saharan Africa")</f>
        <v>non-SSA</v>
      </c>
      <c r="C197" t="s">
        <v>583</v>
      </c>
      <c r="D197" t="s">
        <v>708</v>
      </c>
      <c r="E197" t="s">
        <v>709</v>
      </c>
      <c r="K197">
        <v>96.450145000000006</v>
      </c>
      <c r="L197">
        <v>97.161476135253906</v>
      </c>
      <c r="M197">
        <v>97.566108</v>
      </c>
      <c r="N197">
        <v>97.448394775390597</v>
      </c>
      <c r="O197">
        <v>97.515367999999995</v>
      </c>
      <c r="P197">
        <v>97.660301208496094</v>
      </c>
      <c r="Q197">
        <v>97.925846000000007</v>
      </c>
      <c r="R197">
        <v>97.754925999999998</v>
      </c>
      <c r="S197">
        <v>97.804209999999998</v>
      </c>
      <c r="T197">
        <v>97.533541999999997</v>
      </c>
      <c r="U197">
        <v>98.394309000000007</v>
      </c>
      <c r="V197">
        <v>98.536399000000003</v>
      </c>
      <c r="W197">
        <v>98.833534999999998</v>
      </c>
      <c r="X197">
        <v>99.009049000000005</v>
      </c>
      <c r="Y197">
        <v>98.388942999999998</v>
      </c>
      <c r="Z197">
        <v>99.495932999999994</v>
      </c>
      <c r="AA197">
        <v>99.555902000000003</v>
      </c>
      <c r="AB197">
        <v>99.638661999999997</v>
      </c>
      <c r="AC197">
        <v>99.771428</v>
      </c>
      <c r="AD197">
        <v>99.831939000000006</v>
      </c>
      <c r="AE197">
        <v>99.815336000000002</v>
      </c>
      <c r="AF197">
        <v>99.9</v>
      </c>
      <c r="AG197">
        <v>99.8</v>
      </c>
      <c r="AH197">
        <v>99.9</v>
      </c>
      <c r="AI197">
        <v>100</v>
      </c>
    </row>
    <row r="198" spans="1:35" hidden="1">
      <c r="A198" t="s">
        <v>584</v>
      </c>
      <c r="B198" t="str">
        <f>IF(ISERROR(VLOOKUP(A198,'Country category'!$A$3:$A$50,1,FALSE)),"non-SSA","sub-Saharan Africa")</f>
        <v>non-SSA</v>
      </c>
      <c r="C198" t="s">
        <v>585</v>
      </c>
      <c r="D198" t="s">
        <v>708</v>
      </c>
      <c r="E198" t="s">
        <v>709</v>
      </c>
      <c r="M198">
        <v>99.974235534667997</v>
      </c>
      <c r="N198">
        <v>99.967132568359403</v>
      </c>
      <c r="O198">
        <v>99.941658020019503</v>
      </c>
      <c r="P198">
        <v>99.9</v>
      </c>
      <c r="Q198">
        <v>99.847694396972699</v>
      </c>
      <c r="R198">
        <v>99.791267395019503</v>
      </c>
      <c r="S198">
        <v>99.7</v>
      </c>
      <c r="T198">
        <v>99.78</v>
      </c>
      <c r="U198">
        <v>99.83</v>
      </c>
      <c r="V198">
        <v>99.8</v>
      </c>
      <c r="W198">
        <v>99.8</v>
      </c>
      <c r="X198">
        <v>99.732032775878906</v>
      </c>
      <c r="Y198">
        <v>99.51</v>
      </c>
      <c r="Z198">
        <v>99.9</v>
      </c>
      <c r="AA198">
        <v>99.94</v>
      </c>
      <c r="AB198">
        <v>99.9169921875</v>
      </c>
      <c r="AC198">
        <v>99.925582885742202</v>
      </c>
      <c r="AD198">
        <v>99.8</v>
      </c>
      <c r="AE198">
        <v>99.962463378906307</v>
      </c>
      <c r="AF198">
        <v>100</v>
      </c>
      <c r="AG198">
        <v>99.9</v>
      </c>
      <c r="AH198">
        <v>99.999038696289105</v>
      </c>
      <c r="AI198">
        <v>100</v>
      </c>
    </row>
    <row r="199" spans="1:35" hidden="1">
      <c r="A199" t="s">
        <v>586</v>
      </c>
      <c r="B199" t="str">
        <f>IF(ISERROR(VLOOKUP(A199,'Country category'!$A$3:$A$50,1,FALSE)),"non-SSA","sub-Saharan Africa")</f>
        <v>non-SSA</v>
      </c>
      <c r="C199" t="s">
        <v>587</v>
      </c>
      <c r="D199" t="s">
        <v>708</v>
      </c>
      <c r="E199" t="s">
        <v>709</v>
      </c>
      <c r="L199">
        <v>89.827992992016831</v>
      </c>
      <c r="M199">
        <v>90.240724790531218</v>
      </c>
      <c r="N199">
        <v>90.63635156992035</v>
      </c>
      <c r="O199">
        <v>87.182752269198659</v>
      </c>
      <c r="P199">
        <v>87.144392222295807</v>
      </c>
      <c r="Q199">
        <v>87.477167781719729</v>
      </c>
      <c r="R199">
        <v>87.694824808437161</v>
      </c>
      <c r="S199">
        <v>87.702942078866414</v>
      </c>
      <c r="T199">
        <v>88.414142432577378</v>
      </c>
      <c r="U199">
        <v>89.026107484928929</v>
      </c>
      <c r="V199">
        <v>89.174623123055426</v>
      </c>
      <c r="W199">
        <v>90.387950681618634</v>
      </c>
      <c r="X199">
        <v>90.723169297887964</v>
      </c>
      <c r="Y199">
        <v>90.994037283961305</v>
      </c>
      <c r="Z199">
        <v>90.509899706772885</v>
      </c>
      <c r="AA199">
        <v>91.046447876496984</v>
      </c>
      <c r="AB199">
        <v>91.363363120510428</v>
      </c>
      <c r="AC199">
        <v>90.460613623036167</v>
      </c>
      <c r="AD199">
        <v>92.044552825649191</v>
      </c>
      <c r="AE199">
        <v>92.247479075738482</v>
      </c>
      <c r="AF199">
        <v>92.891600215290694</v>
      </c>
      <c r="AG199">
        <v>93.600543295825275</v>
      </c>
      <c r="AH199">
        <v>94.150708778642283</v>
      </c>
      <c r="AI199">
        <v>94.629358613802509</v>
      </c>
    </row>
    <row r="200" spans="1:35" hidden="1">
      <c r="A200" t="s">
        <v>588</v>
      </c>
      <c r="B200" t="str">
        <f>IF(ISERROR(VLOOKUP(A200,'Country category'!$A$3:$A$50,1,FALSE)),"non-SSA","sub-Saharan Africa")</f>
        <v>non-SSA</v>
      </c>
      <c r="C200" t="s">
        <v>589</v>
      </c>
      <c r="D200" t="s">
        <v>708</v>
      </c>
      <c r="E200" t="s">
        <v>709</v>
      </c>
      <c r="F200">
        <v>99.995220785689369</v>
      </c>
      <c r="G200">
        <v>99.997425998230824</v>
      </c>
      <c r="H200">
        <v>99.999077947097888</v>
      </c>
      <c r="I200">
        <v>99.999840402598466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99.999824357480051</v>
      </c>
      <c r="Q200">
        <v>99.997614412727273</v>
      </c>
      <c r="R200">
        <v>99.995634253515448</v>
      </c>
      <c r="S200">
        <v>99.996558132682651</v>
      </c>
      <c r="T200">
        <v>99.996204708913936</v>
      </c>
      <c r="U200">
        <v>99.993913559669224</v>
      </c>
      <c r="V200">
        <v>99.995586041575791</v>
      </c>
      <c r="W200">
        <v>99.992618364607281</v>
      </c>
      <c r="X200">
        <v>99.996781219948346</v>
      </c>
      <c r="Y200">
        <v>99.997215483195404</v>
      </c>
      <c r="Z200">
        <v>99.997674077786968</v>
      </c>
      <c r="AA200">
        <v>99.997648475680776</v>
      </c>
      <c r="AB200">
        <v>99.995456041483678</v>
      </c>
      <c r="AC200">
        <v>99.9988286434358</v>
      </c>
      <c r="AD200">
        <v>99.999107892519717</v>
      </c>
      <c r="AE200">
        <v>99.99937367213802</v>
      </c>
      <c r="AF200">
        <v>99.999611098517846</v>
      </c>
      <c r="AG200">
        <v>99.99980821617649</v>
      </c>
      <c r="AH200">
        <v>99.999936981215185</v>
      </c>
      <c r="AI200">
        <v>99.999035990203467</v>
      </c>
    </row>
    <row r="201" spans="1:35" hidden="1">
      <c r="A201" t="s">
        <v>590</v>
      </c>
      <c r="B201" t="str">
        <f>IF(ISERROR(VLOOKUP(A201,'Country category'!$A$3:$A$50,1,FALSE)),"non-SSA","sub-Saharan Africa")</f>
        <v>non-SSA</v>
      </c>
      <c r="C201" t="s">
        <v>591</v>
      </c>
      <c r="D201" t="s">
        <v>708</v>
      </c>
      <c r="E201" t="s">
        <v>709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  <c r="S201">
        <v>100</v>
      </c>
      <c r="T201">
        <v>100</v>
      </c>
      <c r="U201">
        <v>100</v>
      </c>
      <c r="V201">
        <v>100</v>
      </c>
      <c r="W201">
        <v>100</v>
      </c>
      <c r="X201">
        <v>100</v>
      </c>
      <c r="Y201">
        <v>100</v>
      </c>
      <c r="Z201">
        <v>100</v>
      </c>
      <c r="AA201">
        <v>100</v>
      </c>
      <c r="AB201">
        <v>100</v>
      </c>
      <c r="AC201">
        <v>100</v>
      </c>
      <c r="AD201">
        <v>100</v>
      </c>
      <c r="AE201">
        <v>100</v>
      </c>
      <c r="AF201">
        <v>100</v>
      </c>
      <c r="AG201">
        <v>100</v>
      </c>
      <c r="AH201">
        <v>100</v>
      </c>
      <c r="AI201">
        <v>100</v>
      </c>
    </row>
    <row r="202" spans="1:35" hidden="1">
      <c r="A202" t="s">
        <v>592</v>
      </c>
      <c r="B202" t="str">
        <f>IF(ISERROR(VLOOKUP(A202,'Country category'!$A$3:$A$50,1,FALSE)),"non-SSA","sub-Saharan Africa")</f>
        <v>non-SSA</v>
      </c>
      <c r="C202" t="s">
        <v>593</v>
      </c>
      <c r="D202" t="s">
        <v>708</v>
      </c>
      <c r="E202" t="s">
        <v>709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  <c r="S202">
        <v>100</v>
      </c>
      <c r="T202">
        <v>100</v>
      </c>
      <c r="U202">
        <v>100</v>
      </c>
      <c r="V202">
        <v>100</v>
      </c>
      <c r="W202">
        <v>100</v>
      </c>
      <c r="X202">
        <v>100</v>
      </c>
      <c r="Y202">
        <v>100</v>
      </c>
      <c r="Z202">
        <v>100</v>
      </c>
      <c r="AA202">
        <v>100</v>
      </c>
      <c r="AB202">
        <v>100</v>
      </c>
      <c r="AC202">
        <v>100</v>
      </c>
      <c r="AD202">
        <v>100</v>
      </c>
      <c r="AE202">
        <v>100</v>
      </c>
      <c r="AF202">
        <v>100</v>
      </c>
      <c r="AG202">
        <v>100</v>
      </c>
      <c r="AH202">
        <v>100</v>
      </c>
      <c r="AI202">
        <v>100</v>
      </c>
    </row>
    <row r="203" spans="1:35" hidden="1">
      <c r="A203" t="s">
        <v>594</v>
      </c>
      <c r="B203" t="str">
        <f>IF(ISERROR(VLOOKUP(A203,'Country category'!$A$3:$A$50,1,FALSE)),"non-SSA","sub-Saharan Africa")</f>
        <v>non-SSA</v>
      </c>
      <c r="C203" t="s">
        <v>595</v>
      </c>
      <c r="D203" t="s">
        <v>708</v>
      </c>
      <c r="E203" t="s">
        <v>709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  <c r="S203">
        <v>100</v>
      </c>
      <c r="T203">
        <v>100</v>
      </c>
      <c r="U203">
        <v>100</v>
      </c>
      <c r="V203">
        <v>100</v>
      </c>
      <c r="W203">
        <v>100</v>
      </c>
      <c r="X203">
        <v>100</v>
      </c>
      <c r="Y203">
        <v>100</v>
      </c>
      <c r="Z203">
        <v>100</v>
      </c>
      <c r="AA203">
        <v>100</v>
      </c>
      <c r="AB203">
        <v>100</v>
      </c>
      <c r="AC203">
        <v>100</v>
      </c>
      <c r="AD203">
        <v>100</v>
      </c>
      <c r="AE203">
        <v>100</v>
      </c>
      <c r="AF203">
        <v>99.5</v>
      </c>
      <c r="AG203">
        <v>100</v>
      </c>
      <c r="AH203">
        <v>100</v>
      </c>
      <c r="AI203">
        <v>100</v>
      </c>
    </row>
    <row r="204" spans="1:35" hidden="1">
      <c r="A204" t="s">
        <v>596</v>
      </c>
      <c r="B204" t="str">
        <f>IF(ISERROR(VLOOKUP(A204,'Country category'!$A$3:$A$50,1,FALSE)),"non-SSA","sub-Saharan Africa")</f>
        <v>non-SSA</v>
      </c>
      <c r="C204" t="s">
        <v>597</v>
      </c>
      <c r="D204" t="s">
        <v>708</v>
      </c>
      <c r="E204" t="s">
        <v>709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  <c r="S204">
        <v>100</v>
      </c>
      <c r="T204">
        <v>100</v>
      </c>
      <c r="U204">
        <v>100</v>
      </c>
      <c r="V204">
        <v>100</v>
      </c>
      <c r="W204">
        <v>100</v>
      </c>
      <c r="X204">
        <v>100</v>
      </c>
      <c r="Y204">
        <v>100</v>
      </c>
      <c r="Z204">
        <v>100</v>
      </c>
      <c r="AA204">
        <v>100</v>
      </c>
      <c r="AB204">
        <v>100</v>
      </c>
      <c r="AC204">
        <v>100</v>
      </c>
      <c r="AD204">
        <v>100</v>
      </c>
      <c r="AE204">
        <v>95.1</v>
      </c>
      <c r="AF204">
        <v>100</v>
      </c>
      <c r="AG204">
        <v>100</v>
      </c>
      <c r="AH204">
        <v>100</v>
      </c>
      <c r="AI204">
        <v>100</v>
      </c>
    </row>
    <row r="205" spans="1:35">
      <c r="A205" t="s">
        <v>170</v>
      </c>
      <c r="B205" t="str">
        <f>IF(ISERROR(VLOOKUP(A205,'Country category'!$A$3:$A$50,1,FALSE)),"non-SSA","sub-Saharan Africa")</f>
        <v>sub-Saharan Africa</v>
      </c>
      <c r="C205" t="s">
        <v>598</v>
      </c>
      <c r="D205" t="s">
        <v>708</v>
      </c>
      <c r="E205" t="s">
        <v>709</v>
      </c>
      <c r="H205">
        <v>31.1</v>
      </c>
      <c r="I205">
        <v>18.079126358032202</v>
      </c>
      <c r="J205">
        <v>20.396102905273398</v>
      </c>
      <c r="K205">
        <v>22.7036018371582</v>
      </c>
      <c r="L205">
        <v>24.998462677001999</v>
      </c>
      <c r="M205">
        <v>27.2775268554688</v>
      </c>
      <c r="N205">
        <v>29.537635803222699</v>
      </c>
      <c r="O205">
        <v>31.777309417724599</v>
      </c>
      <c r="P205">
        <v>38.9</v>
      </c>
      <c r="Q205">
        <v>36.218025207519503</v>
      </c>
      <c r="R205">
        <v>38.432926177978501</v>
      </c>
      <c r="S205">
        <v>40.6534233093262</v>
      </c>
      <c r="T205">
        <v>42.886447906494098</v>
      </c>
      <c r="U205">
        <v>25.1</v>
      </c>
      <c r="V205">
        <v>47.411434173583999</v>
      </c>
      <c r="W205">
        <v>49.700538635253899</v>
      </c>
      <c r="X205">
        <v>28.1</v>
      </c>
      <c r="Y205">
        <v>54.310344696044901</v>
      </c>
      <c r="Z205">
        <v>44.5</v>
      </c>
      <c r="AA205">
        <v>58.2</v>
      </c>
      <c r="AB205">
        <v>67.599999999999994</v>
      </c>
      <c r="AC205">
        <v>61.5</v>
      </c>
      <c r="AD205">
        <v>71.8</v>
      </c>
      <c r="AE205">
        <v>72.900000000000006</v>
      </c>
      <c r="AF205">
        <v>79.97</v>
      </c>
      <c r="AG205">
        <v>84.8</v>
      </c>
      <c r="AH205">
        <v>88.601821899414105</v>
      </c>
      <c r="AI205">
        <v>93.058311462402301</v>
      </c>
    </row>
    <row r="206" spans="1:35" hidden="1">
      <c r="A206" t="s">
        <v>599</v>
      </c>
      <c r="B206" t="str">
        <f>IF(ISERROR(VLOOKUP(A206,'Country category'!$A$3:$A$50,1,FALSE)),"non-SSA","sub-Saharan Africa")</f>
        <v>non-SSA</v>
      </c>
      <c r="C206" t="s">
        <v>600</v>
      </c>
      <c r="D206" t="s">
        <v>708</v>
      </c>
      <c r="E206" t="s">
        <v>709</v>
      </c>
      <c r="I206">
        <v>81.578020386045409</v>
      </c>
      <c r="J206">
        <v>84.326976000871412</v>
      </c>
      <c r="K206">
        <v>84.523293528470688</v>
      </c>
      <c r="L206">
        <v>85.11452583834614</v>
      </c>
      <c r="M206">
        <v>86.338012122868975</v>
      </c>
      <c r="N206">
        <v>87.238394142468181</v>
      </c>
      <c r="O206">
        <v>90.243722207212969</v>
      </c>
      <c r="P206">
        <v>88.735665453364504</v>
      </c>
      <c r="Q206">
        <v>87.56533816147325</v>
      </c>
      <c r="R206">
        <v>89.450274321913469</v>
      </c>
      <c r="S206">
        <v>89.986287000743047</v>
      </c>
      <c r="T206">
        <v>90.181961813124786</v>
      </c>
      <c r="U206">
        <v>90.950322636854352</v>
      </c>
      <c r="V206">
        <v>91.911820178954386</v>
      </c>
      <c r="W206">
        <v>92.031752649464366</v>
      </c>
      <c r="X206">
        <v>92.926423325357106</v>
      </c>
      <c r="Y206">
        <v>95.131304934017422</v>
      </c>
      <c r="Z206">
        <v>93.91408352076644</v>
      </c>
      <c r="AA206">
        <v>93.18430339085026</v>
      </c>
      <c r="AB206">
        <v>95.822283604984165</v>
      </c>
      <c r="AC206">
        <v>95.860490597610806</v>
      </c>
      <c r="AD206">
        <v>96.726728502298556</v>
      </c>
      <c r="AE206">
        <v>97.231861422159128</v>
      </c>
      <c r="AF206">
        <v>98.02752066616857</v>
      </c>
      <c r="AG206">
        <v>99.197067540911974</v>
      </c>
      <c r="AH206">
        <v>99.449185070600322</v>
      </c>
      <c r="AI206">
        <v>99.734829577936026</v>
      </c>
    </row>
    <row r="207" spans="1:35" hidden="1">
      <c r="A207" t="s">
        <v>601</v>
      </c>
      <c r="B207" t="str">
        <f>IF(ISERROR(VLOOKUP(A207,'Country category'!$A$3:$A$50,1,FALSE)),"non-SSA","sub-Saharan Africa")</f>
        <v>non-SSA</v>
      </c>
      <c r="C207" t="s">
        <v>602</v>
      </c>
      <c r="D207" t="s">
        <v>708</v>
      </c>
      <c r="E207" t="s">
        <v>709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99.998641967773395</v>
      </c>
      <c r="S207">
        <v>99.990890502929702</v>
      </c>
      <c r="T207">
        <v>100</v>
      </c>
      <c r="U207">
        <v>100</v>
      </c>
      <c r="V207">
        <v>100</v>
      </c>
      <c r="W207">
        <v>100</v>
      </c>
      <c r="X207">
        <v>100</v>
      </c>
      <c r="Y207">
        <v>100</v>
      </c>
      <c r="Z207">
        <v>100</v>
      </c>
      <c r="AA207">
        <v>100</v>
      </c>
      <c r="AB207">
        <v>100</v>
      </c>
      <c r="AC207">
        <v>100</v>
      </c>
      <c r="AD207">
        <v>100</v>
      </c>
      <c r="AE207">
        <v>100</v>
      </c>
      <c r="AF207">
        <v>100</v>
      </c>
      <c r="AG207">
        <v>100</v>
      </c>
      <c r="AH207">
        <v>100</v>
      </c>
      <c r="AI207">
        <v>100</v>
      </c>
    </row>
    <row r="208" spans="1:35">
      <c r="A208" t="s">
        <v>178</v>
      </c>
      <c r="B208" t="str">
        <f>IF(ISERROR(VLOOKUP(A208,'Country category'!$A$3:$A$50,1,FALSE)),"non-SSA","sub-Saharan Africa")</f>
        <v>sub-Saharan Africa</v>
      </c>
      <c r="C208" t="s">
        <v>603</v>
      </c>
      <c r="D208" t="s">
        <v>708</v>
      </c>
      <c r="E208" t="s">
        <v>709</v>
      </c>
      <c r="F208">
        <v>66.099999999999994</v>
      </c>
      <c r="G208">
        <v>63.832225799560497</v>
      </c>
      <c r="H208">
        <v>64.122650146484403</v>
      </c>
      <c r="I208">
        <v>64.409934997558594</v>
      </c>
      <c r="J208">
        <v>64.690925598144503</v>
      </c>
      <c r="K208">
        <v>64.962478637695298</v>
      </c>
      <c r="L208">
        <v>65.221458435058594</v>
      </c>
      <c r="M208">
        <v>65.464698791503906</v>
      </c>
      <c r="N208">
        <v>65.689079284667997</v>
      </c>
      <c r="O208">
        <v>65.893112182617202</v>
      </c>
      <c r="P208">
        <v>66.082046508789105</v>
      </c>
      <c r="Q208">
        <v>66.262786865234403</v>
      </c>
      <c r="R208">
        <v>66.4422607421875</v>
      </c>
      <c r="S208">
        <v>66.627372741699205</v>
      </c>
      <c r="T208">
        <v>66.825042724609403</v>
      </c>
      <c r="U208">
        <v>67.041954040527301</v>
      </c>
      <c r="V208">
        <v>67.279342651367202</v>
      </c>
      <c r="W208">
        <v>67.533035278320298</v>
      </c>
      <c r="X208">
        <v>67.798606872558594</v>
      </c>
      <c r="Y208">
        <v>58</v>
      </c>
      <c r="Z208">
        <v>72.322860717773395</v>
      </c>
      <c r="AA208">
        <v>73.650680541992202</v>
      </c>
      <c r="AB208">
        <v>74.797981262207003</v>
      </c>
      <c r="AC208">
        <v>75.659965515136705</v>
      </c>
      <c r="AD208">
        <v>76.3</v>
      </c>
      <c r="AE208">
        <v>77.385086059570298</v>
      </c>
      <c r="AF208">
        <v>78.532615661621094</v>
      </c>
      <c r="AG208">
        <v>79.656471252441406</v>
      </c>
      <c r="AH208">
        <v>80.585189819335895</v>
      </c>
      <c r="AI208">
        <v>81.386444091796903</v>
      </c>
    </row>
    <row r="209" spans="1:35">
      <c r="A209" t="s">
        <v>172</v>
      </c>
      <c r="B209" t="str">
        <f>IF(ISERROR(VLOOKUP(A209,'Country category'!$A$3:$A$50,1,FALSE)),"non-SSA","sub-Saharan Africa")</f>
        <v>sub-Saharan Africa</v>
      </c>
      <c r="C209" t="s">
        <v>604</v>
      </c>
      <c r="D209" t="s">
        <v>708</v>
      </c>
      <c r="E209" t="s">
        <v>709</v>
      </c>
      <c r="I209">
        <v>58.6</v>
      </c>
      <c r="J209">
        <v>65.721664428710895</v>
      </c>
      <c r="K209">
        <v>66.889152526855497</v>
      </c>
      <c r="L209">
        <v>68.043998718261705</v>
      </c>
      <c r="M209">
        <v>68.900000000000006</v>
      </c>
      <c r="N209">
        <v>70.303138732910199</v>
      </c>
      <c r="O209">
        <v>72.8</v>
      </c>
      <c r="P209">
        <v>74.64</v>
      </c>
      <c r="Q209">
        <v>73.563491821289105</v>
      </c>
      <c r="R209">
        <v>74.169160000000005</v>
      </c>
      <c r="S209">
        <v>75.718856811523395</v>
      </c>
      <c r="T209">
        <v>76.811866760253906</v>
      </c>
      <c r="U209">
        <v>80.400000000000006</v>
      </c>
      <c r="V209">
        <v>83.6</v>
      </c>
      <c r="W209">
        <v>80.205917358398395</v>
      </c>
      <c r="X209">
        <v>81.366996765136705</v>
      </c>
      <c r="Y209">
        <v>83.4</v>
      </c>
      <c r="Z209">
        <v>83.794830322265597</v>
      </c>
      <c r="AA209">
        <v>87.8</v>
      </c>
      <c r="AB209">
        <v>86.265861511230497</v>
      </c>
      <c r="AC209">
        <v>87.8</v>
      </c>
      <c r="AD209">
        <v>85</v>
      </c>
      <c r="AE209">
        <v>86.9</v>
      </c>
      <c r="AF209">
        <v>87.7</v>
      </c>
      <c r="AG209">
        <v>91.7</v>
      </c>
      <c r="AH209">
        <v>93.5</v>
      </c>
      <c r="AI209">
        <v>95.2</v>
      </c>
    </row>
    <row r="210" spans="1:35" hidden="1">
      <c r="A210" t="s">
        <v>605</v>
      </c>
      <c r="B210" t="str">
        <f>IF(ISERROR(VLOOKUP(A210,'Country category'!$A$3:$A$50,1,FALSE)),"non-SSA","sub-Saharan Africa")</f>
        <v>non-SSA</v>
      </c>
      <c r="C210" t="s">
        <v>606</v>
      </c>
      <c r="D210" t="s">
        <v>708</v>
      </c>
      <c r="E210" t="s">
        <v>709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100</v>
      </c>
      <c r="S210">
        <v>100</v>
      </c>
      <c r="T210">
        <v>100</v>
      </c>
      <c r="U210">
        <v>100</v>
      </c>
      <c r="V210">
        <v>100</v>
      </c>
      <c r="W210">
        <v>100</v>
      </c>
      <c r="X210">
        <v>100</v>
      </c>
      <c r="Y210">
        <v>100</v>
      </c>
      <c r="Z210">
        <v>100</v>
      </c>
      <c r="AA210">
        <v>100</v>
      </c>
      <c r="AB210">
        <v>100</v>
      </c>
      <c r="AC210">
        <v>100</v>
      </c>
      <c r="AD210">
        <v>100</v>
      </c>
      <c r="AE210">
        <v>100</v>
      </c>
      <c r="AF210">
        <v>100</v>
      </c>
      <c r="AG210">
        <v>100</v>
      </c>
      <c r="AH210">
        <v>100</v>
      </c>
      <c r="AI210">
        <v>100</v>
      </c>
    </row>
    <row r="211" spans="1:35" hidden="1">
      <c r="A211" t="s">
        <v>607</v>
      </c>
      <c r="B211" t="str">
        <f>IF(ISERROR(VLOOKUP(A211,'Country category'!$A$3:$A$50,1,FALSE)),"non-SSA","sub-Saharan Africa")</f>
        <v>non-SSA</v>
      </c>
      <c r="C211" t="s">
        <v>608</v>
      </c>
      <c r="D211" t="s">
        <v>708</v>
      </c>
      <c r="E211" t="s">
        <v>709</v>
      </c>
      <c r="O211">
        <v>55.1</v>
      </c>
      <c r="P211">
        <v>59.076057434082003</v>
      </c>
      <c r="Q211">
        <v>59.657798767089801</v>
      </c>
      <c r="R211">
        <v>60.238212585449197</v>
      </c>
      <c r="S211">
        <v>60.824222564697301</v>
      </c>
      <c r="T211">
        <v>61.422760009765597</v>
      </c>
      <c r="U211">
        <v>62.040515899658203</v>
      </c>
      <c r="V211">
        <v>61.2</v>
      </c>
      <c r="W211">
        <v>68.599999999999994</v>
      </c>
      <c r="X211">
        <v>63.999996185302699</v>
      </c>
      <c r="Y211">
        <v>71.37</v>
      </c>
      <c r="Z211">
        <v>65.351692199707003</v>
      </c>
      <c r="AA211">
        <v>66.028038024902301</v>
      </c>
      <c r="AB211">
        <v>66.699737548828097</v>
      </c>
      <c r="AC211">
        <v>60.4</v>
      </c>
      <c r="AD211">
        <v>68.029792785644503</v>
      </c>
      <c r="AE211">
        <v>67.599999999999994</v>
      </c>
      <c r="AF211">
        <v>69.347274780273395</v>
      </c>
      <c r="AG211">
        <v>71.910346984863295</v>
      </c>
      <c r="AH211">
        <v>74.337753295898395</v>
      </c>
      <c r="AI211">
        <v>76.635475158691406</v>
      </c>
    </row>
    <row r="212" spans="1:35">
      <c r="A212" t="s">
        <v>174</v>
      </c>
      <c r="B212" t="str">
        <f>IF(ISERROR(VLOOKUP(A212,'Country category'!$A$3:$A$50,1,FALSE)),"non-SSA","sub-Saharan Africa")</f>
        <v>sub-Saharan Africa</v>
      </c>
      <c r="C212" t="s">
        <v>609</v>
      </c>
      <c r="D212" t="s">
        <v>708</v>
      </c>
      <c r="E212" t="s">
        <v>709</v>
      </c>
      <c r="Q212" s="8"/>
      <c r="R212" s="8"/>
      <c r="S212" s="8"/>
      <c r="T212">
        <v>29.132806777954102</v>
      </c>
      <c r="U212">
        <v>35.851851851851897</v>
      </c>
      <c r="V212">
        <v>32.018367767333999</v>
      </c>
      <c r="W212">
        <v>33.487758636474602</v>
      </c>
      <c r="X212">
        <v>33.1</v>
      </c>
      <c r="Y212">
        <v>36.458137512207003</v>
      </c>
      <c r="Z212">
        <v>34.340354767184003</v>
      </c>
      <c r="AA212">
        <v>35.75</v>
      </c>
      <c r="AB212">
        <v>40.927974700927699</v>
      </c>
      <c r="AC212">
        <v>41.4</v>
      </c>
      <c r="AD212">
        <v>43.8875732421875</v>
      </c>
      <c r="AE212">
        <v>45.362266540527301</v>
      </c>
      <c r="AF212">
        <v>46.9</v>
      </c>
      <c r="AG212">
        <v>48.7</v>
      </c>
      <c r="AH212">
        <v>53.2</v>
      </c>
      <c r="AI212">
        <v>51.4</v>
      </c>
    </row>
    <row r="213" spans="1:35" hidden="1">
      <c r="A213" t="s">
        <v>610</v>
      </c>
      <c r="B213" t="str">
        <f>IF(ISERROR(VLOOKUP(A213,'Country category'!$A$3:$A$50,1,FALSE)),"non-SSA","sub-Saharan Africa")</f>
        <v>non-SSA</v>
      </c>
      <c r="C213" t="s">
        <v>611</v>
      </c>
      <c r="D213" t="s">
        <v>708</v>
      </c>
      <c r="E213" t="s">
        <v>709</v>
      </c>
      <c r="G213">
        <v>93.618226000000007</v>
      </c>
      <c r="H213">
        <v>94.340446472167997</v>
      </c>
      <c r="I213">
        <v>94.557838439941406</v>
      </c>
      <c r="J213">
        <v>94.768913269042997</v>
      </c>
      <c r="K213">
        <v>94.981486000000004</v>
      </c>
      <c r="L213">
        <v>95.233394000000004</v>
      </c>
      <c r="M213">
        <v>95.332633972167997</v>
      </c>
      <c r="N213">
        <v>95.731314999999995</v>
      </c>
      <c r="O213">
        <v>93.057406</v>
      </c>
      <c r="P213">
        <v>96.097903000000002</v>
      </c>
      <c r="Q213">
        <v>97.114157000000006</v>
      </c>
      <c r="R213">
        <v>97.274799999999999</v>
      </c>
      <c r="S213">
        <v>96.497029999999995</v>
      </c>
      <c r="T213">
        <v>96.477373</v>
      </c>
      <c r="U213">
        <v>96.455866999999998</v>
      </c>
      <c r="V213">
        <v>97.195509000000001</v>
      </c>
      <c r="W213">
        <v>97.084367999999998</v>
      </c>
      <c r="X213">
        <v>96.485462999999996</v>
      </c>
      <c r="Y213">
        <v>96.567594999999997</v>
      </c>
      <c r="Z213">
        <v>96.871589</v>
      </c>
      <c r="AA213">
        <v>97.229737</v>
      </c>
      <c r="AB213">
        <v>97.846010000000007</v>
      </c>
      <c r="AC213">
        <v>97.761193000000006</v>
      </c>
      <c r="AD213">
        <v>97.788212000000001</v>
      </c>
      <c r="AE213">
        <v>98</v>
      </c>
      <c r="AF213">
        <v>98.4</v>
      </c>
      <c r="AG213">
        <v>99</v>
      </c>
      <c r="AH213">
        <v>98.7</v>
      </c>
      <c r="AI213">
        <v>99.019828796386705</v>
      </c>
    </row>
    <row r="214" spans="1:35" hidden="1">
      <c r="A214" t="s">
        <v>612</v>
      </c>
      <c r="B214" t="str">
        <f>IF(ISERROR(VLOOKUP(A214,'Country category'!$A$3:$A$50,1,FALSE)),"non-SSA","sub-Saharan Africa")</f>
        <v>non-SSA</v>
      </c>
      <c r="C214" t="s">
        <v>613</v>
      </c>
      <c r="D214" t="s">
        <v>708</v>
      </c>
      <c r="E214" t="s">
        <v>709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N214">
        <v>100</v>
      </c>
      <c r="O214">
        <v>100</v>
      </c>
      <c r="P214">
        <v>100</v>
      </c>
      <c r="Q214">
        <v>100</v>
      </c>
      <c r="R214">
        <v>100</v>
      </c>
      <c r="S214">
        <v>100</v>
      </c>
      <c r="T214">
        <v>100</v>
      </c>
      <c r="U214">
        <v>100</v>
      </c>
      <c r="V214">
        <v>100</v>
      </c>
      <c r="W214">
        <v>100</v>
      </c>
      <c r="X214">
        <v>100</v>
      </c>
      <c r="Y214">
        <v>100</v>
      </c>
      <c r="Z214">
        <v>100</v>
      </c>
      <c r="AA214">
        <v>100</v>
      </c>
      <c r="AB214">
        <v>100</v>
      </c>
      <c r="AC214">
        <v>100</v>
      </c>
      <c r="AD214">
        <v>100</v>
      </c>
      <c r="AE214">
        <v>100</v>
      </c>
      <c r="AF214">
        <v>100</v>
      </c>
      <c r="AG214">
        <v>100</v>
      </c>
      <c r="AH214">
        <v>100</v>
      </c>
      <c r="AI214">
        <v>100</v>
      </c>
    </row>
    <row r="215" spans="1:35">
      <c r="A215" t="s">
        <v>175</v>
      </c>
      <c r="B215" t="str">
        <f>IF(ISERROR(VLOOKUP(A215,'Country category'!$A$3:$A$50,1,FALSE)),"non-SSA","sub-Saharan Africa")</f>
        <v>sub-Saharan Africa</v>
      </c>
      <c r="C215" t="s">
        <v>614</v>
      </c>
      <c r="D215" t="s">
        <v>708</v>
      </c>
      <c r="E215" t="s">
        <v>709</v>
      </c>
      <c r="Q215" s="8"/>
      <c r="R215">
        <v>22.2</v>
      </c>
      <c r="S215">
        <v>27.9714241027832</v>
      </c>
      <c r="T215">
        <v>30.279422760009801</v>
      </c>
      <c r="U215">
        <v>32.606639862060497</v>
      </c>
      <c r="V215">
        <v>38.115530303030297</v>
      </c>
      <c r="W215">
        <v>37.318435668945298</v>
      </c>
      <c r="X215">
        <v>39.694503784179702</v>
      </c>
      <c r="Y215">
        <v>42.078189849853501</v>
      </c>
      <c r="Z215">
        <v>44.465122222900398</v>
      </c>
      <c r="AA215">
        <v>46.850925445556598</v>
      </c>
      <c r="AB215">
        <v>49.232089996337898</v>
      </c>
      <c r="AC215">
        <v>51.6085395812988</v>
      </c>
      <c r="AD215">
        <v>53.981063842773402</v>
      </c>
      <c r="AE215">
        <v>56.3504447937012</v>
      </c>
      <c r="AF215">
        <v>58.717472076416001</v>
      </c>
      <c r="AG215">
        <v>61.082923889160199</v>
      </c>
      <c r="AH215">
        <v>63.447593688964801</v>
      </c>
      <c r="AI215">
        <v>65.812126159667997</v>
      </c>
    </row>
    <row r="216" spans="1:35" hidden="1">
      <c r="A216" t="s">
        <v>615</v>
      </c>
      <c r="B216" t="str">
        <f>IF(ISERROR(VLOOKUP(A216,'Country category'!$A$3:$A$50,1,FALSE)),"non-SSA","sub-Saharan Africa")</f>
        <v>non-SSA</v>
      </c>
      <c r="C216" t="s">
        <v>616</v>
      </c>
      <c r="D216" t="s">
        <v>708</v>
      </c>
      <c r="E216" t="s">
        <v>709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  <c r="S216">
        <v>100</v>
      </c>
      <c r="T216">
        <v>100</v>
      </c>
      <c r="U216">
        <v>99.764567392583899</v>
      </c>
      <c r="V216">
        <v>100</v>
      </c>
      <c r="W216">
        <v>100</v>
      </c>
      <c r="X216">
        <v>100</v>
      </c>
      <c r="Y216">
        <v>100</v>
      </c>
      <c r="Z216">
        <v>99.866345896818999</v>
      </c>
      <c r="AA216">
        <v>100</v>
      </c>
      <c r="AB216">
        <v>100</v>
      </c>
      <c r="AC216">
        <v>99.93</v>
      </c>
      <c r="AD216">
        <v>99.816561844863699</v>
      </c>
      <c r="AE216">
        <v>99.9</v>
      </c>
      <c r="AF216">
        <v>100</v>
      </c>
      <c r="AG216">
        <v>100</v>
      </c>
      <c r="AH216">
        <v>100</v>
      </c>
      <c r="AI216">
        <v>99.9</v>
      </c>
    </row>
    <row r="217" spans="1:35" hidden="1">
      <c r="A217" t="s">
        <v>617</v>
      </c>
      <c r="B217" t="str">
        <f>IF(ISERROR(VLOOKUP(A217,'Country category'!$A$3:$A$50,1,FALSE)),"non-SSA","sub-Saharan Africa")</f>
        <v>non-SSA</v>
      </c>
      <c r="C217" t="s">
        <v>186</v>
      </c>
      <c r="D217" t="s">
        <v>708</v>
      </c>
      <c r="E217" t="s">
        <v>709</v>
      </c>
      <c r="L217">
        <v>68.800927066577259</v>
      </c>
      <c r="M217">
        <v>66.671924328744339</v>
      </c>
      <c r="N217">
        <v>67.102805852096523</v>
      </c>
      <c r="O217">
        <v>67.233547769566783</v>
      </c>
      <c r="P217">
        <v>64.099443244717051</v>
      </c>
      <c r="Q217">
        <v>63.298882325954871</v>
      </c>
      <c r="R217">
        <v>63.943594884517132</v>
      </c>
      <c r="S217">
        <v>64.962982922832708</v>
      </c>
      <c r="T217">
        <v>65.068758935990459</v>
      </c>
      <c r="U217">
        <v>65.880739747655241</v>
      </c>
      <c r="V217">
        <v>66.447391258636443</v>
      </c>
      <c r="W217">
        <v>67.678254198721518</v>
      </c>
      <c r="X217">
        <v>67.773255007277214</v>
      </c>
      <c r="Y217">
        <v>67.795285899846291</v>
      </c>
      <c r="Z217">
        <v>67.93187269347078</v>
      </c>
      <c r="AA217">
        <v>71.961330377524291</v>
      </c>
      <c r="AB217">
        <v>72.088622935172239</v>
      </c>
      <c r="AC217">
        <v>72.260245262576959</v>
      </c>
      <c r="AD217">
        <v>72.22564222820175</v>
      </c>
      <c r="AE217">
        <v>72.230056615403967</v>
      </c>
      <c r="AF217">
        <v>74.744475416269978</v>
      </c>
      <c r="AG217">
        <v>76.47561442103779</v>
      </c>
      <c r="AH217">
        <v>75.90972747053803</v>
      </c>
      <c r="AI217">
        <v>77.859261125143732</v>
      </c>
    </row>
    <row r="218" spans="1:35">
      <c r="A218" t="s">
        <v>177</v>
      </c>
      <c r="B218" t="str">
        <f>IF(ISERROR(VLOOKUP(A218,'Country category'!$A$3:$A$50,1,FALSE)),"non-SSA","sub-Saharan Africa")</f>
        <v>sub-Saharan Africa</v>
      </c>
      <c r="C218" t="s">
        <v>618</v>
      </c>
      <c r="D218" t="s">
        <v>708</v>
      </c>
      <c r="E218" t="s">
        <v>709</v>
      </c>
      <c r="Q218" s="8"/>
      <c r="R218" s="8"/>
      <c r="S218" s="8"/>
      <c r="T218" s="8"/>
      <c r="U218" s="8"/>
      <c r="V218" s="8"/>
      <c r="W218" s="8"/>
      <c r="X218" s="8"/>
      <c r="Y218">
        <v>16.600000000000001</v>
      </c>
      <c r="Z218">
        <v>4</v>
      </c>
      <c r="AA218">
        <v>10.670630455017101</v>
      </c>
      <c r="AB218">
        <v>10.8647241592407</v>
      </c>
      <c r="AC218">
        <v>11.0541038513184</v>
      </c>
      <c r="AD218">
        <v>11.239555358886699</v>
      </c>
      <c r="AE218">
        <v>11.4218654632568</v>
      </c>
      <c r="AF218">
        <v>11.6018180847168</v>
      </c>
      <c r="AG218">
        <v>9.6</v>
      </c>
      <c r="AH218">
        <v>12.304447174072299</v>
      </c>
      <c r="AI218">
        <v>13.128430366516101</v>
      </c>
    </row>
    <row r="219" spans="1:35" hidden="1">
      <c r="A219" t="s">
        <v>124</v>
      </c>
      <c r="B219" t="str">
        <f>IF(ISERROR(VLOOKUP(A219,'Country category'!$A$3:$A$50,1,FALSE)),"non-SSA","sub-Saharan Africa")</f>
        <v>non-SSA</v>
      </c>
      <c r="C219" t="s">
        <v>619</v>
      </c>
      <c r="D219" t="s">
        <v>708</v>
      </c>
      <c r="E219" t="s">
        <v>709</v>
      </c>
      <c r="L219">
        <v>68.809783724214029</v>
      </c>
      <c r="M219">
        <v>66.680792787878346</v>
      </c>
      <c r="N219">
        <v>67.111329269701969</v>
      </c>
      <c r="O219">
        <v>67.241794892117596</v>
      </c>
      <c r="P219">
        <v>64.106995632785228</v>
      </c>
      <c r="Q219">
        <v>63.305989081617923</v>
      </c>
      <c r="R219">
        <v>63.950427198768033</v>
      </c>
      <c r="S219">
        <v>64.969313937948797</v>
      </c>
      <c r="T219">
        <v>65.074781044567985</v>
      </c>
      <c r="U219">
        <v>65.88639538147234</v>
      </c>
      <c r="V219">
        <v>66.452870182622078</v>
      </c>
      <c r="W219">
        <v>67.683615082109895</v>
      </c>
      <c r="X219">
        <v>67.778291902710194</v>
      </c>
      <c r="Y219">
        <v>67.800150718454972</v>
      </c>
      <c r="Z219">
        <v>67.936714836806402</v>
      </c>
      <c r="AA219">
        <v>71.965347048181386</v>
      </c>
      <c r="AB219">
        <v>72.092517415888963</v>
      </c>
      <c r="AC219">
        <v>72.264024217444131</v>
      </c>
      <c r="AD219">
        <v>72.229423473479699</v>
      </c>
      <c r="AE219">
        <v>72.233797797882346</v>
      </c>
      <c r="AF219">
        <v>74.747813074902851</v>
      </c>
      <c r="AG219">
        <v>76.478661198762111</v>
      </c>
      <c r="AH219">
        <v>75.912777696686618</v>
      </c>
      <c r="AI219">
        <v>77.862000608189874</v>
      </c>
    </row>
    <row r="220" spans="1:35" hidden="1">
      <c r="A220" t="s">
        <v>620</v>
      </c>
      <c r="B220" t="str">
        <f>IF(ISERROR(VLOOKUP(A220,'Country category'!$A$3:$A$50,1,FALSE)),"non-SSA","sub-Saharan Africa")</f>
        <v>non-SSA</v>
      </c>
      <c r="C220" t="s">
        <v>621</v>
      </c>
      <c r="D220" t="s">
        <v>708</v>
      </c>
      <c r="E220" t="s">
        <v>709</v>
      </c>
      <c r="L220">
        <v>84.165920405487228</v>
      </c>
      <c r="M220">
        <v>83.99495848139712</v>
      </c>
      <c r="N220">
        <v>84.23241232226701</v>
      </c>
      <c r="O220">
        <v>84.532492330025846</v>
      </c>
      <c r="P220">
        <v>84.272456317083268</v>
      </c>
      <c r="Q220">
        <v>83.753901640319199</v>
      </c>
      <c r="R220">
        <v>84.417922964864005</v>
      </c>
      <c r="S220">
        <v>84.772380362336605</v>
      </c>
      <c r="T220">
        <v>85.246636869659326</v>
      </c>
      <c r="U220">
        <v>85.717721663883353</v>
      </c>
      <c r="V220">
        <v>84.758870597013029</v>
      </c>
      <c r="W220">
        <v>85.433494508028119</v>
      </c>
      <c r="X220">
        <v>86.188243097186032</v>
      </c>
      <c r="Y220">
        <v>86.577606740366775</v>
      </c>
      <c r="Z220">
        <v>86.806740302674825</v>
      </c>
      <c r="AA220">
        <v>87.914006131103491</v>
      </c>
      <c r="AB220">
        <v>88.581903328225422</v>
      </c>
      <c r="AC220">
        <v>88.423228387234275</v>
      </c>
      <c r="AD220">
        <v>89.407012051037341</v>
      </c>
      <c r="AE220">
        <v>89.994235776928562</v>
      </c>
      <c r="AF220">
        <v>90.354282706084376</v>
      </c>
      <c r="AG220">
        <v>91.497615423769432</v>
      </c>
      <c r="AH220">
        <v>91.741389160621694</v>
      </c>
      <c r="AI220">
        <v>92.490822014616128</v>
      </c>
    </row>
    <row r="221" spans="1:35">
      <c r="A221" t="s">
        <v>171</v>
      </c>
      <c r="B221" t="str">
        <f>IF(ISERROR(VLOOKUP(A221,'Country category'!$A$3:$A$50,1,FALSE)),"non-SSA","sub-Saharan Africa")</f>
        <v>sub-Saharan Africa</v>
      </c>
      <c r="C221" t="s">
        <v>622</v>
      </c>
      <c r="D221" t="s">
        <v>708</v>
      </c>
      <c r="E221" t="s">
        <v>709</v>
      </c>
      <c r="P221">
        <v>64.093180000000004</v>
      </c>
      <c r="Q221">
        <v>64.017120361328097</v>
      </c>
      <c r="R221">
        <v>64.594772338867202</v>
      </c>
      <c r="S221">
        <v>65.178024291992202</v>
      </c>
      <c r="T221">
        <v>65.7738037109375</v>
      </c>
      <c r="U221">
        <v>66.388801574707003</v>
      </c>
      <c r="V221">
        <v>67.024299621582003</v>
      </c>
      <c r="W221">
        <v>67.676155090332003</v>
      </c>
      <c r="X221">
        <v>68.340003967285199</v>
      </c>
      <c r="Y221">
        <v>69.8</v>
      </c>
      <c r="Z221">
        <v>69.686180114746094</v>
      </c>
      <c r="AA221">
        <v>70.359756469726605</v>
      </c>
      <c r="AB221">
        <v>65.3</v>
      </c>
      <c r="AC221">
        <v>71.692932128906307</v>
      </c>
      <c r="AD221">
        <v>75.8</v>
      </c>
      <c r="AE221">
        <v>73.010398864746094</v>
      </c>
      <c r="AF221">
        <v>73.723403930664105</v>
      </c>
      <c r="AG221">
        <v>73.52</v>
      </c>
      <c r="AH221">
        <v>76.7</v>
      </c>
      <c r="AI221">
        <v>77.576232910156307</v>
      </c>
    </row>
    <row r="222" spans="1:35" hidden="1">
      <c r="A222" t="s">
        <v>623</v>
      </c>
      <c r="B222" t="str">
        <f>IF(ISERROR(VLOOKUP(A222,'Country category'!$A$3:$A$50,1,FALSE)),"non-SSA","sub-Saharan Africa")</f>
        <v>non-SSA</v>
      </c>
      <c r="C222" t="s">
        <v>624</v>
      </c>
      <c r="D222" t="s">
        <v>708</v>
      </c>
      <c r="E222" t="s">
        <v>709</v>
      </c>
      <c r="O222">
        <v>99.62406</v>
      </c>
      <c r="P222">
        <v>97.859535217285199</v>
      </c>
      <c r="Q222">
        <v>97.810211181640597</v>
      </c>
      <c r="R222">
        <v>97.759552001953097</v>
      </c>
      <c r="S222">
        <v>97.714492797851605</v>
      </c>
      <c r="T222">
        <v>97.681961059570298</v>
      </c>
      <c r="U222">
        <v>97.668647766113295</v>
      </c>
      <c r="V222">
        <v>95.632642874968795</v>
      </c>
      <c r="W222">
        <v>97.699378967285199</v>
      </c>
      <c r="X222">
        <v>97.734916687011705</v>
      </c>
      <c r="Y222">
        <v>97.778076171875</v>
      </c>
      <c r="Z222">
        <v>97.197732997481097</v>
      </c>
      <c r="AA222">
        <v>97.869743347167997</v>
      </c>
      <c r="AB222">
        <v>98.021423339843807</v>
      </c>
      <c r="AC222">
        <v>98.090011596679702</v>
      </c>
      <c r="AD222">
        <v>98.073272705078097</v>
      </c>
      <c r="AE222">
        <v>98.233642578125</v>
      </c>
      <c r="AF222">
        <v>98.590911865234403</v>
      </c>
      <c r="AG222">
        <v>98.922233581542997</v>
      </c>
      <c r="AH222">
        <v>99</v>
      </c>
      <c r="AI222">
        <v>99.057510375976605</v>
      </c>
    </row>
    <row r="223" spans="1:35" hidden="1">
      <c r="A223" t="s">
        <v>625</v>
      </c>
      <c r="B223" t="str">
        <f>IF(ISERROR(VLOOKUP(A223,'Country category'!$A$3:$A$50,1,FALSE)),"non-SSA","sub-Saharan Africa")</f>
        <v>non-SSA</v>
      </c>
      <c r="C223" t="s">
        <v>626</v>
      </c>
      <c r="D223" t="s">
        <v>708</v>
      </c>
      <c r="E223" t="s">
        <v>709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100</v>
      </c>
      <c r="N223">
        <v>100</v>
      </c>
      <c r="O223">
        <v>100</v>
      </c>
      <c r="P223">
        <v>100</v>
      </c>
      <c r="Q223">
        <v>100</v>
      </c>
      <c r="R223">
        <v>100</v>
      </c>
      <c r="S223">
        <v>100</v>
      </c>
      <c r="T223">
        <v>100</v>
      </c>
      <c r="U223">
        <v>100</v>
      </c>
      <c r="V223">
        <v>100</v>
      </c>
      <c r="W223">
        <v>100</v>
      </c>
      <c r="X223">
        <v>100</v>
      </c>
      <c r="Y223">
        <v>100</v>
      </c>
      <c r="Z223">
        <v>100</v>
      </c>
      <c r="AA223">
        <v>100</v>
      </c>
      <c r="AB223">
        <v>100</v>
      </c>
      <c r="AC223">
        <v>100</v>
      </c>
      <c r="AD223">
        <v>100</v>
      </c>
      <c r="AE223">
        <v>100</v>
      </c>
      <c r="AF223">
        <v>100</v>
      </c>
      <c r="AG223">
        <v>100</v>
      </c>
      <c r="AH223">
        <v>100</v>
      </c>
      <c r="AI223">
        <v>100</v>
      </c>
    </row>
    <row r="224" spans="1:35" hidden="1">
      <c r="A224" t="s">
        <v>627</v>
      </c>
      <c r="B224" t="str">
        <f>IF(ISERROR(VLOOKUP(A224,'Country category'!$A$3:$A$50,1,FALSE)),"non-SSA","sub-Saharan Africa")</f>
        <v>non-SSA</v>
      </c>
      <c r="C224" t="s">
        <v>628</v>
      </c>
      <c r="D224" t="s">
        <v>708</v>
      </c>
      <c r="E224" t="s">
        <v>709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100</v>
      </c>
      <c r="O224">
        <v>100</v>
      </c>
      <c r="P224">
        <v>100</v>
      </c>
      <c r="Q224">
        <v>100</v>
      </c>
      <c r="R224">
        <v>100</v>
      </c>
      <c r="S224">
        <v>100</v>
      </c>
      <c r="T224">
        <v>100</v>
      </c>
      <c r="U224">
        <v>100</v>
      </c>
      <c r="V224">
        <v>100</v>
      </c>
      <c r="W224">
        <v>100</v>
      </c>
      <c r="X224">
        <v>100</v>
      </c>
      <c r="Y224">
        <v>100</v>
      </c>
      <c r="Z224">
        <v>100</v>
      </c>
      <c r="AA224">
        <v>100</v>
      </c>
      <c r="AB224">
        <v>100</v>
      </c>
      <c r="AC224">
        <v>100</v>
      </c>
      <c r="AD224">
        <v>100</v>
      </c>
      <c r="AE224">
        <v>100</v>
      </c>
      <c r="AF224">
        <v>100</v>
      </c>
      <c r="AG224">
        <v>100</v>
      </c>
      <c r="AH224">
        <v>100</v>
      </c>
      <c r="AI224">
        <v>100</v>
      </c>
    </row>
    <row r="225" spans="1:35" hidden="1">
      <c r="A225" t="s">
        <v>629</v>
      </c>
      <c r="B225" t="str">
        <f>IF(ISERROR(VLOOKUP(A225,'Country category'!$A$3:$A$50,1,FALSE)),"non-SSA","sub-Saharan Africa")</f>
        <v>non-SSA</v>
      </c>
      <c r="C225" t="s">
        <v>630</v>
      </c>
      <c r="D225" t="s">
        <v>708</v>
      </c>
      <c r="E225" t="s">
        <v>709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  <c r="S225">
        <v>100</v>
      </c>
      <c r="T225">
        <v>100</v>
      </c>
      <c r="U225">
        <v>100</v>
      </c>
      <c r="V225">
        <v>100</v>
      </c>
      <c r="W225">
        <v>100</v>
      </c>
      <c r="X225">
        <v>100</v>
      </c>
      <c r="Y225">
        <v>100</v>
      </c>
      <c r="Z225">
        <v>100</v>
      </c>
      <c r="AA225">
        <v>100</v>
      </c>
      <c r="AB225">
        <v>100</v>
      </c>
      <c r="AC225">
        <v>100</v>
      </c>
      <c r="AD225">
        <v>100</v>
      </c>
      <c r="AE225">
        <v>100</v>
      </c>
      <c r="AF225">
        <v>100</v>
      </c>
      <c r="AG225">
        <v>100</v>
      </c>
      <c r="AH225">
        <v>100</v>
      </c>
      <c r="AI225">
        <v>100</v>
      </c>
    </row>
    <row r="226" spans="1:35">
      <c r="A226" t="s">
        <v>151</v>
      </c>
      <c r="B226" t="str">
        <f>IF(ISERROR(VLOOKUP(A226,'Country category'!$A$3:$A$50,1,FALSE)),"non-SSA","sub-Saharan Africa")</f>
        <v>sub-Saharan Africa</v>
      </c>
      <c r="C226" t="s">
        <v>631</v>
      </c>
      <c r="D226" t="s">
        <v>708</v>
      </c>
      <c r="E226" t="s">
        <v>709</v>
      </c>
      <c r="Q226">
        <v>55.848224639892599</v>
      </c>
      <c r="R226">
        <v>57.5263671875</v>
      </c>
      <c r="S226">
        <v>59.210109710693402</v>
      </c>
      <c r="T226">
        <v>60.906375885009801</v>
      </c>
      <c r="U226">
        <v>62.621864318847699</v>
      </c>
      <c r="V226">
        <v>63.4</v>
      </c>
      <c r="W226">
        <v>66.110198974609403</v>
      </c>
      <c r="X226">
        <v>67.874542236328097</v>
      </c>
      <c r="Y226">
        <v>72.64</v>
      </c>
      <c r="Z226">
        <v>65.4166666666667</v>
      </c>
      <c r="AA226">
        <v>73.195770263671903</v>
      </c>
      <c r="AB226">
        <v>74.965202331542997</v>
      </c>
      <c r="AC226">
        <v>76.729927062988295</v>
      </c>
      <c r="AD226">
        <v>84</v>
      </c>
      <c r="AE226">
        <v>80.715812683105497</v>
      </c>
      <c r="AF226">
        <v>80.98</v>
      </c>
      <c r="AG226">
        <v>85.919792175292997</v>
      </c>
      <c r="AH226">
        <v>88.309959411621094</v>
      </c>
      <c r="AI226">
        <v>90.570442199707003</v>
      </c>
    </row>
    <row r="227" spans="1:35" hidden="1">
      <c r="A227" t="s">
        <v>632</v>
      </c>
      <c r="B227" t="str">
        <f>IF(ISERROR(VLOOKUP(A227,'Country category'!$A$3:$A$50,1,FALSE)),"non-SSA","sub-Saharan Africa")</f>
        <v>non-SSA</v>
      </c>
      <c r="C227" t="s">
        <v>633</v>
      </c>
      <c r="D227" t="s">
        <v>708</v>
      </c>
      <c r="E227" t="s">
        <v>709</v>
      </c>
      <c r="F227">
        <v>99.502410888671903</v>
      </c>
      <c r="G227">
        <v>99.569000244140597</v>
      </c>
      <c r="H227">
        <v>99.635070800781307</v>
      </c>
      <c r="I227">
        <v>99.697975158691406</v>
      </c>
      <c r="J227">
        <v>99.754562377929702</v>
      </c>
      <c r="K227">
        <v>99.801673889160199</v>
      </c>
      <c r="L227">
        <v>99.836151123046903</v>
      </c>
      <c r="M227">
        <v>99.854827880859403</v>
      </c>
      <c r="N227">
        <v>99.854545593261705</v>
      </c>
      <c r="O227">
        <v>99.833831787109403</v>
      </c>
      <c r="P227">
        <v>99.797935485839801</v>
      </c>
      <c r="Q227">
        <v>99.753776550292997</v>
      </c>
      <c r="R227">
        <v>99.708282470703097</v>
      </c>
      <c r="S227">
        <v>99.668395996093807</v>
      </c>
      <c r="T227">
        <v>99.641029357910199</v>
      </c>
      <c r="U227">
        <v>99.632888793945298</v>
      </c>
      <c r="V227">
        <v>99.645248413085895</v>
      </c>
      <c r="W227">
        <v>99.673965454101605</v>
      </c>
      <c r="X227">
        <v>99.714668273925795</v>
      </c>
      <c r="Y227">
        <v>99.762992858886705</v>
      </c>
      <c r="Z227">
        <v>100</v>
      </c>
      <c r="AA227">
        <v>100</v>
      </c>
      <c r="AB227">
        <v>100</v>
      </c>
      <c r="AC227">
        <v>100</v>
      </c>
      <c r="AD227">
        <v>100</v>
      </c>
      <c r="AE227">
        <v>100</v>
      </c>
      <c r="AF227">
        <v>100</v>
      </c>
      <c r="AG227">
        <v>100</v>
      </c>
      <c r="AH227">
        <v>100</v>
      </c>
      <c r="AI227">
        <v>100</v>
      </c>
    </row>
    <row r="228" spans="1:35">
      <c r="A228" t="s">
        <v>173</v>
      </c>
      <c r="B228" t="str">
        <f>IF(ISERROR(VLOOKUP(A228,'Country category'!$A$3:$A$50,1,FALSE)),"non-SSA","sub-Saharan Africa")</f>
        <v>sub-Saharan Africa</v>
      </c>
      <c r="C228" t="s">
        <v>634</v>
      </c>
      <c r="D228" t="s">
        <v>708</v>
      </c>
      <c r="E228" t="s">
        <v>709</v>
      </c>
      <c r="J228">
        <v>98.861671447753906</v>
      </c>
      <c r="K228">
        <v>98.937332153320298</v>
      </c>
      <c r="L228">
        <v>99.000343322753906</v>
      </c>
      <c r="M228">
        <v>99.047569274902301</v>
      </c>
      <c r="N228">
        <v>99.075828552246094</v>
      </c>
      <c r="O228">
        <v>99.083663940429702</v>
      </c>
      <c r="P228">
        <v>99.076309204101605</v>
      </c>
      <c r="Q228">
        <v>99.060691833496094</v>
      </c>
      <c r="R228">
        <v>99.043746948242202</v>
      </c>
      <c r="S228">
        <v>99.032402038574205</v>
      </c>
      <c r="T228">
        <v>99.033584594726605</v>
      </c>
      <c r="U228">
        <v>99.053985595703097</v>
      </c>
      <c r="V228">
        <v>99.094879150390597</v>
      </c>
      <c r="W228">
        <v>99.152145385742202</v>
      </c>
      <c r="X228">
        <v>99.221389770507798</v>
      </c>
      <c r="Y228">
        <v>99.298263549804702</v>
      </c>
      <c r="Z228">
        <v>99.506202697753906</v>
      </c>
      <c r="AA228">
        <v>99.852592468261705</v>
      </c>
      <c r="AB228">
        <v>99.787590026855497</v>
      </c>
      <c r="AC228">
        <v>99.54</v>
      </c>
      <c r="AD228">
        <v>100</v>
      </c>
      <c r="AE228">
        <v>100</v>
      </c>
      <c r="AF228">
        <v>100</v>
      </c>
      <c r="AG228">
        <v>100</v>
      </c>
      <c r="AH228">
        <v>100</v>
      </c>
      <c r="AI228">
        <v>100</v>
      </c>
    </row>
    <row r="229" spans="1:35" hidden="1">
      <c r="A229" t="s">
        <v>635</v>
      </c>
      <c r="B229" t="str">
        <f>IF(ISERROR(VLOOKUP(A229,'Country category'!$A$3:$A$50,1,FALSE)),"non-SSA","sub-Saharan Africa")</f>
        <v>non-SSA</v>
      </c>
      <c r="C229" t="s">
        <v>636</v>
      </c>
      <c r="D229" t="s">
        <v>708</v>
      </c>
      <c r="E229" t="s">
        <v>709</v>
      </c>
      <c r="R229">
        <v>99.5</v>
      </c>
      <c r="S229">
        <v>99.437873840332003</v>
      </c>
      <c r="T229">
        <v>99.535415649414105</v>
      </c>
      <c r="U229">
        <v>99.652183532714801</v>
      </c>
      <c r="V229">
        <v>99.757507927625397</v>
      </c>
      <c r="W229">
        <v>99.904273986816406</v>
      </c>
      <c r="X229">
        <v>99.972610473632798</v>
      </c>
      <c r="Y229">
        <v>99.996444702148395</v>
      </c>
      <c r="Z229">
        <v>100</v>
      </c>
      <c r="AA229">
        <v>100</v>
      </c>
      <c r="AB229">
        <v>100</v>
      </c>
      <c r="AC229">
        <v>100</v>
      </c>
      <c r="AD229">
        <v>100</v>
      </c>
      <c r="AE229">
        <v>100</v>
      </c>
      <c r="AF229">
        <v>100</v>
      </c>
      <c r="AG229">
        <v>100</v>
      </c>
      <c r="AH229">
        <v>100</v>
      </c>
      <c r="AI229">
        <v>100</v>
      </c>
    </row>
    <row r="230" spans="1:35" hidden="1">
      <c r="A230" t="s">
        <v>637</v>
      </c>
      <c r="B230" t="str">
        <f>IF(ISERROR(VLOOKUP(A230,'Country category'!$A$3:$A$50,1,FALSE)),"non-SSA","sub-Saharan Africa")</f>
        <v>non-SSA</v>
      </c>
      <c r="C230" t="s">
        <v>638</v>
      </c>
      <c r="D230" t="s">
        <v>708</v>
      </c>
      <c r="E230" t="s">
        <v>709</v>
      </c>
      <c r="F230">
        <v>99.762252807617202</v>
      </c>
      <c r="G230">
        <v>99.818916320800795</v>
      </c>
      <c r="H230">
        <v>99.875061035156307</v>
      </c>
      <c r="I230">
        <v>99.924133300781307</v>
      </c>
      <c r="J230">
        <v>99.964714050292997</v>
      </c>
      <c r="K230">
        <v>99.989181518554702</v>
      </c>
      <c r="L230">
        <v>99.998420715332003</v>
      </c>
      <c r="M230">
        <v>100</v>
      </c>
      <c r="N230">
        <v>99.997406005859403</v>
      </c>
      <c r="O230">
        <v>99.983657836914105</v>
      </c>
      <c r="P230">
        <v>99.951118469238295</v>
      </c>
      <c r="Q230">
        <v>99.903495788574205</v>
      </c>
      <c r="R230">
        <v>99.849021911621094</v>
      </c>
      <c r="S230">
        <v>99.799201965332003</v>
      </c>
      <c r="T230">
        <v>99.761917114257798</v>
      </c>
      <c r="U230">
        <v>99.743850708007798</v>
      </c>
      <c r="V230">
        <v>99.746276855468807</v>
      </c>
      <c r="W230">
        <v>99.765068054199205</v>
      </c>
      <c r="X230">
        <v>99.795852661132798</v>
      </c>
      <c r="Y230">
        <v>100</v>
      </c>
      <c r="Z230">
        <v>100</v>
      </c>
      <c r="AA230">
        <v>100</v>
      </c>
      <c r="AB230">
        <v>100</v>
      </c>
      <c r="AC230">
        <v>100</v>
      </c>
      <c r="AD230">
        <v>100</v>
      </c>
      <c r="AE230">
        <v>100</v>
      </c>
      <c r="AF230">
        <v>100</v>
      </c>
      <c r="AG230">
        <v>100</v>
      </c>
      <c r="AH230">
        <v>100</v>
      </c>
      <c r="AI230">
        <v>100</v>
      </c>
    </row>
    <row r="231" spans="1:35">
      <c r="A231" t="s">
        <v>144</v>
      </c>
      <c r="B231" t="str">
        <f>IF(ISERROR(VLOOKUP(A231,'Country category'!$A$3:$A$50,1,FALSE)),"non-SSA","sub-Saharan Africa")</f>
        <v>sub-Saharan Africa</v>
      </c>
      <c r="C231" t="s">
        <v>639</v>
      </c>
      <c r="D231" t="s">
        <v>708</v>
      </c>
      <c r="E231" t="s">
        <v>709</v>
      </c>
      <c r="M231">
        <v>9.4</v>
      </c>
      <c r="N231">
        <v>7.7402367591857901</v>
      </c>
      <c r="O231">
        <v>8.9199914932250994</v>
      </c>
      <c r="P231">
        <v>10.0845584869385</v>
      </c>
      <c r="Q231">
        <v>11.240867614746101</v>
      </c>
      <c r="R231">
        <v>12.395846366882299</v>
      </c>
      <c r="S231">
        <v>13.556424140930201</v>
      </c>
      <c r="T231">
        <v>16.399999999999999</v>
      </c>
      <c r="U231">
        <v>15.921854019165</v>
      </c>
      <c r="V231">
        <v>17.1346759796143</v>
      </c>
      <c r="W231">
        <v>18.3638610839844</v>
      </c>
      <c r="X231">
        <v>19.605035781860401</v>
      </c>
      <c r="Y231">
        <v>20.853828430175799</v>
      </c>
      <c r="Z231">
        <v>18.3</v>
      </c>
      <c r="AA231">
        <v>13.55</v>
      </c>
      <c r="AB231">
        <v>24.6030464172363</v>
      </c>
      <c r="AC231">
        <v>25.844602584838899</v>
      </c>
      <c r="AD231">
        <v>27.082233428955099</v>
      </c>
      <c r="AE231">
        <v>32.4</v>
      </c>
      <c r="AF231">
        <v>31.214963912963899</v>
      </c>
      <c r="AG231">
        <v>33.849502563476598</v>
      </c>
      <c r="AH231">
        <v>36.285194396972699</v>
      </c>
      <c r="AI231">
        <v>36.700000000000003</v>
      </c>
    </row>
    <row r="232" spans="1:35" hidden="1">
      <c r="A232" t="s">
        <v>640</v>
      </c>
      <c r="B232" t="str">
        <f>IF(ISERROR(VLOOKUP(A232,'Country category'!$A$3:$A$50,1,FALSE)),"non-SSA","sub-Saharan Africa")</f>
        <v>non-SSA</v>
      </c>
      <c r="C232" t="s">
        <v>641</v>
      </c>
      <c r="D232" t="s">
        <v>708</v>
      </c>
      <c r="E232" t="s">
        <v>709</v>
      </c>
      <c r="P232">
        <v>98.519119620726215</v>
      </c>
      <c r="Q232">
        <v>98.40732442290502</v>
      </c>
      <c r="R232">
        <v>98.206500401067913</v>
      </c>
      <c r="S232">
        <v>98.616736452796843</v>
      </c>
      <c r="T232">
        <v>98.400523998186515</v>
      </c>
      <c r="U232">
        <v>98.505929284956281</v>
      </c>
      <c r="V232">
        <v>98.662212337127997</v>
      </c>
      <c r="W232">
        <v>98.929701822878229</v>
      </c>
      <c r="X232">
        <v>99.008893468777785</v>
      </c>
      <c r="Y232">
        <v>99.213813761431723</v>
      </c>
      <c r="Z232">
        <v>99.315276026059934</v>
      </c>
      <c r="AA232">
        <v>99.390413798057708</v>
      </c>
      <c r="AB232">
        <v>99.394599969511347</v>
      </c>
      <c r="AC232">
        <v>99.467068410708492</v>
      </c>
      <c r="AD232">
        <v>99.497880696720259</v>
      </c>
      <c r="AE232">
        <v>99.606297516217509</v>
      </c>
      <c r="AF232">
        <v>99.673878096299674</v>
      </c>
      <c r="AG232">
        <v>99.687497088124829</v>
      </c>
      <c r="AH232">
        <v>99.737395200607551</v>
      </c>
      <c r="AI232">
        <v>99.768002044099006</v>
      </c>
    </row>
    <row r="233" spans="1:35" hidden="1">
      <c r="A233" t="s">
        <v>642</v>
      </c>
      <c r="B233" t="str">
        <f>IF(ISERROR(VLOOKUP(A233,'Country category'!$A$3:$A$50,1,FALSE)),"non-SSA","sub-Saharan Africa")</f>
        <v>non-SSA</v>
      </c>
      <c r="C233" t="s">
        <v>643</v>
      </c>
      <c r="D233" t="s">
        <v>708</v>
      </c>
      <c r="E233" t="s">
        <v>709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99.995843384794838</v>
      </c>
      <c r="L233">
        <v>99.997699463087343</v>
      </c>
      <c r="M233">
        <v>99.990047420232088</v>
      </c>
      <c r="N233">
        <v>99.990094948503199</v>
      </c>
      <c r="O233">
        <v>99.962269422163246</v>
      </c>
      <c r="P233">
        <v>99.971554642679763</v>
      </c>
      <c r="Q233">
        <v>99.97185931833647</v>
      </c>
      <c r="R233">
        <v>99.975808442476463</v>
      </c>
      <c r="S233">
        <v>99.972269595230017</v>
      </c>
      <c r="T233">
        <v>99.967981209413082</v>
      </c>
      <c r="U233">
        <v>99.951232008159096</v>
      </c>
      <c r="V233">
        <v>99.942136402619866</v>
      </c>
      <c r="W233">
        <v>99.963761499299295</v>
      </c>
      <c r="X233">
        <v>99.974103107814202</v>
      </c>
      <c r="Y233">
        <v>99.977795360939027</v>
      </c>
      <c r="Z233">
        <v>99.984947058744737</v>
      </c>
      <c r="AA233">
        <v>99.983660439351738</v>
      </c>
      <c r="AB233">
        <v>99.987240162552865</v>
      </c>
      <c r="AC233">
        <v>99.982082696198731</v>
      </c>
      <c r="AD233">
        <v>99.988488406354733</v>
      </c>
      <c r="AE233">
        <v>98.215064187366394</v>
      </c>
      <c r="AF233">
        <v>99.971301682901725</v>
      </c>
      <c r="AG233">
        <v>99.992205949753668</v>
      </c>
      <c r="AH233">
        <v>99.990520934805701</v>
      </c>
      <c r="AI233">
        <v>99.988220601931985</v>
      </c>
    </row>
    <row r="234" spans="1:35">
      <c r="A234" t="s">
        <v>180</v>
      </c>
      <c r="B234" t="str">
        <f>IF(ISERROR(VLOOKUP(A234,'Country category'!$A$3:$A$50,1,FALSE)),"non-SSA","sub-Saharan Africa")</f>
        <v>sub-Saharan Africa</v>
      </c>
      <c r="C234" t="s">
        <v>644</v>
      </c>
      <c r="D234" t="s">
        <v>708</v>
      </c>
      <c r="E234" t="s">
        <v>709</v>
      </c>
      <c r="N234">
        <v>41.2</v>
      </c>
      <c r="O234">
        <v>42.999588012695298</v>
      </c>
      <c r="P234">
        <v>38.508968609865498</v>
      </c>
      <c r="Q234">
        <v>47.771823883056598</v>
      </c>
      <c r="R234">
        <v>50.152481079101598</v>
      </c>
      <c r="S234">
        <v>52.538738250732401</v>
      </c>
      <c r="T234">
        <v>54.9375190734863</v>
      </c>
      <c r="U234">
        <v>57.355525970458999</v>
      </c>
      <c r="V234">
        <v>64.900000000000006</v>
      </c>
      <c r="W234">
        <v>62.248889923095703</v>
      </c>
      <c r="X234">
        <v>64.715744018554702</v>
      </c>
      <c r="Y234">
        <v>67.190216064453097</v>
      </c>
      <c r="Z234">
        <v>66.503942921517094</v>
      </c>
      <c r="AA234">
        <v>77.900000000000006</v>
      </c>
      <c r="AB234">
        <v>76.377525329589801</v>
      </c>
      <c r="AC234">
        <v>78.092857360839801</v>
      </c>
      <c r="AD234">
        <v>83.2</v>
      </c>
      <c r="AE234">
        <v>82.007179260253906</v>
      </c>
      <c r="AF234">
        <v>84.464988708496094</v>
      </c>
      <c r="AG234">
        <v>88.8</v>
      </c>
      <c r="AH234">
        <v>83.1</v>
      </c>
      <c r="AI234">
        <v>91.832000732421903</v>
      </c>
    </row>
    <row r="235" spans="1:35" hidden="1">
      <c r="A235" t="s">
        <v>645</v>
      </c>
      <c r="B235" t="str">
        <f>IF(ISERROR(VLOOKUP(A235,'Country category'!$A$3:$A$50,1,FALSE)),"non-SSA","sub-Saharan Africa")</f>
        <v>non-SSA</v>
      </c>
      <c r="C235" t="s">
        <v>646</v>
      </c>
      <c r="D235" t="s">
        <v>708</v>
      </c>
      <c r="E235" t="s">
        <v>709</v>
      </c>
      <c r="P235">
        <v>99.9</v>
      </c>
      <c r="Q235">
        <v>99.586380004882798</v>
      </c>
      <c r="R235">
        <v>99.536849975585895</v>
      </c>
      <c r="S235">
        <v>99.492919921875</v>
      </c>
      <c r="T235">
        <v>99.461517333984403</v>
      </c>
      <c r="U235">
        <v>99.4493408203125</v>
      </c>
      <c r="V235">
        <v>99.626009848260594</v>
      </c>
      <c r="W235">
        <v>99.482330322265597</v>
      </c>
      <c r="X235">
        <v>99.518997192382798</v>
      </c>
      <c r="Y235">
        <v>99.01</v>
      </c>
      <c r="Z235">
        <v>100</v>
      </c>
      <c r="AA235">
        <v>99.818191528320298</v>
      </c>
      <c r="AB235">
        <v>99.449819768544899</v>
      </c>
      <c r="AC235">
        <v>99.881729125976605</v>
      </c>
      <c r="AD235">
        <v>99.769149780273395</v>
      </c>
      <c r="AE235">
        <v>99.7</v>
      </c>
      <c r="AF235">
        <v>99.847694396972699</v>
      </c>
      <c r="AG235">
        <v>99.9</v>
      </c>
      <c r="AH235">
        <v>99.91</v>
      </c>
      <c r="AI235">
        <v>99.9</v>
      </c>
    </row>
    <row r="236" spans="1:35" hidden="1">
      <c r="A236" t="s">
        <v>647</v>
      </c>
      <c r="B236" t="str">
        <f>IF(ISERROR(VLOOKUP(A236,'Country category'!$A$3:$A$50,1,FALSE)),"non-SSA","sub-Saharan Africa")</f>
        <v>non-SSA</v>
      </c>
      <c r="C236" t="s">
        <v>648</v>
      </c>
      <c r="D236" t="s">
        <v>708</v>
      </c>
      <c r="E236" t="s">
        <v>709</v>
      </c>
      <c r="O236">
        <v>99.920623779296903</v>
      </c>
      <c r="P236">
        <v>99.695121951219505</v>
      </c>
      <c r="Q236">
        <v>99.742576599121094</v>
      </c>
      <c r="R236">
        <v>99.640548706054702</v>
      </c>
      <c r="S236">
        <v>99.9</v>
      </c>
      <c r="T236">
        <v>99.460212707519503</v>
      </c>
      <c r="U236">
        <v>99.7</v>
      </c>
      <c r="V236">
        <v>99.351341247558594</v>
      </c>
      <c r="W236">
        <v>99.323516845703097</v>
      </c>
      <c r="X236">
        <v>99.307685852050795</v>
      </c>
      <c r="Y236">
        <v>98.86</v>
      </c>
      <c r="Z236">
        <v>99.294494628906307</v>
      </c>
      <c r="AA236">
        <v>99.288398742675795</v>
      </c>
      <c r="AB236">
        <v>99.8</v>
      </c>
      <c r="AC236">
        <v>99.26220703125</v>
      </c>
      <c r="AD236">
        <v>99.242828369140597</v>
      </c>
      <c r="AE236">
        <v>98.5</v>
      </c>
      <c r="AF236">
        <v>99.195426940917997</v>
      </c>
      <c r="AG236">
        <v>99.2</v>
      </c>
      <c r="AH236">
        <v>99.2</v>
      </c>
      <c r="AI236">
        <v>99.1143798828125</v>
      </c>
    </row>
    <row r="237" spans="1:35" hidden="1">
      <c r="A237" t="s">
        <v>649</v>
      </c>
      <c r="B237" t="str">
        <f>IF(ISERROR(VLOOKUP(A237,'Country category'!$A$3:$A$50,1,FALSE)),"non-SSA","sub-Saharan Africa")</f>
        <v>non-SSA</v>
      </c>
      <c r="C237" t="s">
        <v>650</v>
      </c>
      <c r="D237" t="s">
        <v>708</v>
      </c>
      <c r="E237" t="s">
        <v>709</v>
      </c>
      <c r="P237">
        <v>99.7</v>
      </c>
      <c r="Q237">
        <v>99.727005004882798</v>
      </c>
      <c r="R237">
        <v>99.685409545898395</v>
      </c>
      <c r="S237">
        <v>99.649406433105497</v>
      </c>
      <c r="T237">
        <v>99.625930786132798</v>
      </c>
      <c r="U237">
        <v>99.621673583984403</v>
      </c>
      <c r="V237">
        <v>99.869109947644006</v>
      </c>
      <c r="W237">
        <v>99.670524597167997</v>
      </c>
      <c r="X237">
        <v>99.715118408203097</v>
      </c>
      <c r="Y237">
        <v>99.767326354980497</v>
      </c>
      <c r="Z237">
        <v>100</v>
      </c>
      <c r="AA237">
        <v>99.968856811523395</v>
      </c>
      <c r="AB237">
        <v>99.9937744140625</v>
      </c>
      <c r="AC237">
        <v>100</v>
      </c>
      <c r="AD237">
        <v>100</v>
      </c>
      <c r="AE237">
        <v>100</v>
      </c>
      <c r="AF237">
        <v>100</v>
      </c>
      <c r="AG237">
        <v>100</v>
      </c>
      <c r="AH237">
        <v>100</v>
      </c>
      <c r="AI237">
        <v>99.9</v>
      </c>
    </row>
    <row r="238" spans="1:35" hidden="1">
      <c r="A238" t="s">
        <v>651</v>
      </c>
      <c r="B238" t="str">
        <f>IF(ISERROR(VLOOKUP(A238,'Country category'!$A$3:$A$50,1,FALSE)),"non-SSA","sub-Saharan Africa")</f>
        <v>non-SSA</v>
      </c>
      <c r="C238" t="s">
        <v>652</v>
      </c>
      <c r="D238" t="s">
        <v>708</v>
      </c>
      <c r="E238" t="s">
        <v>709</v>
      </c>
      <c r="H238">
        <v>97.1816902486826</v>
      </c>
      <c r="I238">
        <v>97.572811075817171</v>
      </c>
      <c r="J238">
        <v>97.839276550545122</v>
      </c>
      <c r="K238">
        <v>97.646894441840672</v>
      </c>
      <c r="L238">
        <v>97.830848567227434</v>
      </c>
      <c r="M238">
        <v>97.946758236722957</v>
      </c>
      <c r="N238">
        <v>98.050011869136739</v>
      </c>
      <c r="O238">
        <v>98.222816968105192</v>
      </c>
      <c r="P238">
        <v>98.382086080260379</v>
      </c>
      <c r="Q238">
        <v>98.126768904417403</v>
      </c>
      <c r="R238">
        <v>98.275228603824516</v>
      </c>
      <c r="S238">
        <v>98.145180952748149</v>
      </c>
      <c r="T238">
        <v>98.418060467493746</v>
      </c>
      <c r="U238">
        <v>98.446988878063735</v>
      </c>
      <c r="V238">
        <v>98.66829100314817</v>
      </c>
      <c r="W238">
        <v>98.771080279586641</v>
      </c>
      <c r="X238">
        <v>99.011440376063035</v>
      </c>
      <c r="Y238">
        <v>99.001039434166344</v>
      </c>
      <c r="Z238">
        <v>99.144268613235212</v>
      </c>
      <c r="AA238">
        <v>99.290143748809598</v>
      </c>
      <c r="AB238">
        <v>99.332347278349076</v>
      </c>
      <c r="AC238">
        <v>99.387101962759701</v>
      </c>
      <c r="AD238">
        <v>99.375184465470753</v>
      </c>
      <c r="AE238">
        <v>99.34496959101385</v>
      </c>
      <c r="AF238">
        <v>99.459224944952553</v>
      </c>
      <c r="AG238">
        <v>99.523643065938757</v>
      </c>
      <c r="AH238">
        <v>99.508306321924337</v>
      </c>
      <c r="AI238">
        <v>99.691764754715138</v>
      </c>
    </row>
    <row r="239" spans="1:35" hidden="1">
      <c r="A239" t="s">
        <v>653</v>
      </c>
      <c r="B239" t="str">
        <f>IF(ISERROR(VLOOKUP(A239,'Country category'!$A$3:$A$50,1,FALSE)),"non-SSA","sub-Saharan Africa")</f>
        <v>non-SSA</v>
      </c>
      <c r="C239" t="s">
        <v>654</v>
      </c>
      <c r="D239" t="s">
        <v>708</v>
      </c>
      <c r="E239" t="s">
        <v>709</v>
      </c>
      <c r="Q239">
        <v>70.781204223632798</v>
      </c>
      <c r="R239">
        <v>72.470657348632798</v>
      </c>
      <c r="S239">
        <v>73.599999999999994</v>
      </c>
      <c r="T239">
        <v>75.873283386230497</v>
      </c>
      <c r="U239">
        <v>77.600074768066406</v>
      </c>
      <c r="V239">
        <v>79.347366333007798</v>
      </c>
      <c r="W239">
        <v>82.3</v>
      </c>
      <c r="X239">
        <v>82.886672973632798</v>
      </c>
      <c r="Y239">
        <v>84.669937133789105</v>
      </c>
      <c r="Z239">
        <v>83.4</v>
      </c>
      <c r="AA239">
        <v>88.2418212890625</v>
      </c>
      <c r="AB239">
        <v>90.022567749023395</v>
      </c>
      <c r="AC239">
        <v>91.798591613769503</v>
      </c>
      <c r="AD239">
        <v>94.77</v>
      </c>
      <c r="AE239">
        <v>95.850502014160199</v>
      </c>
      <c r="AF239">
        <v>98.4</v>
      </c>
      <c r="AG239">
        <v>99.302589416503906</v>
      </c>
      <c r="AH239">
        <v>99.890487670898395</v>
      </c>
      <c r="AI239">
        <v>100</v>
      </c>
    </row>
    <row r="240" spans="1:35" hidden="1">
      <c r="A240" t="s">
        <v>655</v>
      </c>
      <c r="B240" t="str">
        <f>IF(ISERROR(VLOOKUP(A240,'Country category'!$A$3:$A$50,1,FALSE)),"non-SSA","sub-Saharan Africa")</f>
        <v>non-SSA</v>
      </c>
      <c r="C240" t="s">
        <v>656</v>
      </c>
      <c r="D240" t="s">
        <v>708</v>
      </c>
      <c r="E240" t="s">
        <v>709</v>
      </c>
      <c r="P240">
        <v>99.053089126305863</v>
      </c>
      <c r="Q240">
        <v>98.225114428760847</v>
      </c>
      <c r="R240">
        <v>98.338607540239835</v>
      </c>
      <c r="S240">
        <v>98.459607660694019</v>
      </c>
      <c r="T240">
        <v>98.558866721526442</v>
      </c>
      <c r="U240">
        <v>98.558607816529644</v>
      </c>
      <c r="V240">
        <v>99.333599410478669</v>
      </c>
      <c r="W240">
        <v>98.752264528208016</v>
      </c>
      <c r="X240">
        <v>99.078725100268755</v>
      </c>
      <c r="Y240">
        <v>99.04097440450505</v>
      </c>
      <c r="Z240">
        <v>99.40258147828213</v>
      </c>
      <c r="AA240">
        <v>99.488567471868976</v>
      </c>
      <c r="AB240">
        <v>99.394415567347764</v>
      </c>
      <c r="AC240">
        <v>99.613872905605348</v>
      </c>
      <c r="AD240">
        <v>99.194439430901056</v>
      </c>
      <c r="AE240">
        <v>99.314578381470255</v>
      </c>
      <c r="AF240">
        <v>99.494812552510197</v>
      </c>
      <c r="AG240">
        <v>99.573399651614551</v>
      </c>
      <c r="AH240">
        <v>99.13563433457432</v>
      </c>
      <c r="AI240">
        <v>99.568987207202326</v>
      </c>
    </row>
    <row r="241" spans="1:35" hidden="1">
      <c r="A241" t="s">
        <v>657</v>
      </c>
      <c r="B241" t="str">
        <f>IF(ISERROR(VLOOKUP(A241,'Country category'!$A$3:$A$50,1,FALSE)),"non-SSA","sub-Saharan Africa")</f>
        <v>non-SSA</v>
      </c>
      <c r="C241" t="s">
        <v>658</v>
      </c>
      <c r="D241" t="s">
        <v>708</v>
      </c>
      <c r="E241" t="s">
        <v>709</v>
      </c>
      <c r="J241">
        <v>95.388366699218807</v>
      </c>
      <c r="K241">
        <v>95.586219787597699</v>
      </c>
      <c r="L241">
        <v>95.771430969238295</v>
      </c>
      <c r="M241">
        <v>95.940841674804702</v>
      </c>
      <c r="N241">
        <v>96.091300964355497</v>
      </c>
      <c r="O241">
        <v>96.221328735351605</v>
      </c>
      <c r="P241">
        <v>96.336158752441406</v>
      </c>
      <c r="Q241">
        <v>96.442741394042997</v>
      </c>
      <c r="R241">
        <v>96.547988891601605</v>
      </c>
      <c r="S241">
        <v>96.658836364746094</v>
      </c>
      <c r="T241">
        <v>96.782211303710895</v>
      </c>
      <c r="U241">
        <v>96.9248046875</v>
      </c>
      <c r="V241">
        <v>97.71</v>
      </c>
      <c r="W241">
        <v>97.267356872558594</v>
      </c>
      <c r="X241">
        <v>97.458801269531307</v>
      </c>
      <c r="Y241">
        <v>97.657859802246094</v>
      </c>
      <c r="Z241">
        <v>97.860168457031307</v>
      </c>
      <c r="AA241">
        <v>97.322909263207805</v>
      </c>
      <c r="AB241">
        <v>97.7</v>
      </c>
      <c r="AC241">
        <v>98.449714660644503</v>
      </c>
      <c r="AD241">
        <v>98.637619018554702</v>
      </c>
      <c r="AE241">
        <v>100</v>
      </c>
      <c r="AF241">
        <v>98.63</v>
      </c>
      <c r="AG241">
        <v>99.733009338378906</v>
      </c>
      <c r="AH241">
        <v>99.937576293945298</v>
      </c>
      <c r="AI241">
        <v>100</v>
      </c>
    </row>
    <row r="242" spans="1:35" hidden="1">
      <c r="A242" t="s">
        <v>659</v>
      </c>
      <c r="B242" t="str">
        <f>IF(ISERROR(VLOOKUP(A242,'Country category'!$A$3:$A$50,1,FALSE)),"non-SSA","sub-Saharan Africa")</f>
        <v>non-SSA</v>
      </c>
      <c r="C242" t="s">
        <v>660</v>
      </c>
      <c r="D242" t="s">
        <v>708</v>
      </c>
      <c r="E242" t="s">
        <v>709</v>
      </c>
      <c r="I242">
        <v>81.578020386045409</v>
      </c>
      <c r="J242">
        <v>84.326976000871412</v>
      </c>
      <c r="K242">
        <v>84.523293528470688</v>
      </c>
      <c r="L242">
        <v>85.11452583834614</v>
      </c>
      <c r="M242">
        <v>86.338012122868975</v>
      </c>
      <c r="N242">
        <v>87.238394142468181</v>
      </c>
      <c r="O242">
        <v>90.243722207212969</v>
      </c>
      <c r="P242">
        <v>88.735665453364504</v>
      </c>
      <c r="Q242">
        <v>87.56533816147325</v>
      </c>
      <c r="R242">
        <v>89.45027432191344</v>
      </c>
      <c r="S242">
        <v>89.986287000743047</v>
      </c>
      <c r="T242">
        <v>90.181961813124786</v>
      </c>
      <c r="U242">
        <v>90.950322636854352</v>
      </c>
      <c r="V242">
        <v>91.911820178954386</v>
      </c>
      <c r="W242">
        <v>92.031752649464394</v>
      </c>
      <c r="X242">
        <v>92.926423325357106</v>
      </c>
      <c r="Y242">
        <v>95.131304934017393</v>
      </c>
      <c r="Z242">
        <v>93.91408352076644</v>
      </c>
      <c r="AA242">
        <v>93.18430339085026</v>
      </c>
      <c r="AB242">
        <v>95.822283604984165</v>
      </c>
      <c r="AC242">
        <v>95.86049059761082</v>
      </c>
      <c r="AD242">
        <v>96.726728502298556</v>
      </c>
      <c r="AE242">
        <v>97.231861422159128</v>
      </c>
      <c r="AF242">
        <v>98.02752066616857</v>
      </c>
      <c r="AG242">
        <v>99.197067540911974</v>
      </c>
      <c r="AH242">
        <v>99.449185070600322</v>
      </c>
      <c r="AI242">
        <v>99.734829577936026</v>
      </c>
    </row>
    <row r="243" spans="1:35" hidden="1">
      <c r="A243" t="s">
        <v>661</v>
      </c>
      <c r="B243" t="str">
        <f>IF(ISERROR(VLOOKUP(A243,'Country category'!$A$3:$A$50,1,FALSE)),"non-SSA","sub-Saharan Africa")</f>
        <v>non-SSA</v>
      </c>
      <c r="C243" t="s">
        <v>662</v>
      </c>
      <c r="D243" t="s">
        <v>708</v>
      </c>
      <c r="E243" t="s">
        <v>709</v>
      </c>
      <c r="L243">
        <v>68.809783724214029</v>
      </c>
      <c r="M243">
        <v>66.680792787878332</v>
      </c>
      <c r="N243">
        <v>67.111329269701969</v>
      </c>
      <c r="O243">
        <v>67.241794892117582</v>
      </c>
      <c r="P243">
        <v>64.106995632785228</v>
      </c>
      <c r="Q243">
        <v>63.305989081617923</v>
      </c>
      <c r="R243">
        <v>63.950427198768033</v>
      </c>
      <c r="S243">
        <v>64.969313937948812</v>
      </c>
      <c r="T243">
        <v>65.07478104456797</v>
      </c>
      <c r="U243">
        <v>65.886395381472326</v>
      </c>
      <c r="V243">
        <v>66.452870182622078</v>
      </c>
      <c r="W243">
        <v>67.68361508210991</v>
      </c>
      <c r="X243">
        <v>67.778291902710194</v>
      </c>
      <c r="Y243">
        <v>67.800150718454972</v>
      </c>
      <c r="Z243">
        <v>67.936714836806402</v>
      </c>
      <c r="AA243">
        <v>71.965347048181386</v>
      </c>
      <c r="AB243">
        <v>72.092517415888921</v>
      </c>
      <c r="AC243">
        <v>72.26402421744416</v>
      </c>
      <c r="AD243">
        <v>72.229423473479699</v>
      </c>
      <c r="AE243">
        <v>72.23379779788236</v>
      </c>
      <c r="AF243">
        <v>74.747813074902865</v>
      </c>
      <c r="AG243">
        <v>76.478661198762111</v>
      </c>
      <c r="AH243">
        <v>75.912777696686604</v>
      </c>
      <c r="AI243">
        <v>77.862000608189902</v>
      </c>
    </row>
    <row r="244" spans="1:35" hidden="1">
      <c r="A244" t="s">
        <v>663</v>
      </c>
      <c r="B244" t="str">
        <f>IF(ISERROR(VLOOKUP(A244,'Country category'!$A$3:$A$50,1,FALSE)),"non-SSA","sub-Saharan Africa")</f>
        <v>non-SSA</v>
      </c>
      <c r="C244" t="s">
        <v>664</v>
      </c>
      <c r="D244" t="s">
        <v>708</v>
      </c>
      <c r="E244" t="s">
        <v>709</v>
      </c>
      <c r="P244">
        <v>100</v>
      </c>
      <c r="Q244">
        <v>99.994125366210895</v>
      </c>
      <c r="R244">
        <v>99.973693847656307</v>
      </c>
      <c r="S244">
        <v>99.936080932617202</v>
      </c>
      <c r="T244">
        <v>99.8863525390625</v>
      </c>
      <c r="U244">
        <v>99.858444213867202</v>
      </c>
      <c r="V244">
        <v>100</v>
      </c>
      <c r="W244">
        <v>100</v>
      </c>
      <c r="X244">
        <v>100</v>
      </c>
      <c r="Y244">
        <v>100</v>
      </c>
      <c r="Z244">
        <v>100</v>
      </c>
      <c r="AA244">
        <v>100</v>
      </c>
      <c r="AB244">
        <v>100</v>
      </c>
      <c r="AC244">
        <v>100</v>
      </c>
      <c r="AD244">
        <v>100</v>
      </c>
      <c r="AE244">
        <v>100</v>
      </c>
      <c r="AF244">
        <v>100</v>
      </c>
      <c r="AG244">
        <v>100</v>
      </c>
      <c r="AH244">
        <v>100</v>
      </c>
      <c r="AI244">
        <v>100</v>
      </c>
    </row>
    <row r="245" spans="1:35" hidden="1">
      <c r="A245" t="s">
        <v>665</v>
      </c>
      <c r="B245" t="str">
        <f>IF(ISERROR(VLOOKUP(A245,'Country category'!$A$3:$A$50,1,FALSE)),"non-SSA","sub-Saharan Africa")</f>
        <v>non-SSA</v>
      </c>
      <c r="C245" t="s">
        <v>666</v>
      </c>
      <c r="D245" t="s">
        <v>708</v>
      </c>
      <c r="E245" t="s">
        <v>709</v>
      </c>
      <c r="J245">
        <v>99.870788574218807</v>
      </c>
      <c r="K245">
        <v>99.904510498046903</v>
      </c>
      <c r="L245">
        <v>99.927078247070298</v>
      </c>
      <c r="M245">
        <v>99.933410644531307</v>
      </c>
      <c r="N245">
        <v>99.928321838378906</v>
      </c>
      <c r="O245">
        <v>99.907943725585895</v>
      </c>
      <c r="P245">
        <v>99.874305725097699</v>
      </c>
      <c r="Q245">
        <v>99.823501586914105</v>
      </c>
      <c r="R245">
        <v>99.771369934082003</v>
      </c>
      <c r="S245">
        <v>99.724838256835895</v>
      </c>
      <c r="T245">
        <v>99.690834045410199</v>
      </c>
      <c r="U245">
        <v>99.67</v>
      </c>
      <c r="V245">
        <v>99.6817626953125</v>
      </c>
      <c r="W245">
        <v>100</v>
      </c>
      <c r="X245">
        <v>99.737907409667997</v>
      </c>
      <c r="Y245">
        <v>99.779586791992202</v>
      </c>
      <c r="Z245">
        <v>99.93</v>
      </c>
      <c r="AA245">
        <v>99.791733418776005</v>
      </c>
      <c r="AB245">
        <v>99.917762756347699</v>
      </c>
      <c r="AC245">
        <v>99.939956665039105</v>
      </c>
      <c r="AD245">
        <v>99.969314575195298</v>
      </c>
      <c r="AE245">
        <v>99.9</v>
      </c>
      <c r="AF245">
        <v>99.998229980468807</v>
      </c>
      <c r="AG245">
        <v>99.999984741210895</v>
      </c>
      <c r="AH245">
        <v>99.9</v>
      </c>
      <c r="AI245">
        <v>100</v>
      </c>
    </row>
    <row r="246" spans="1:35" hidden="1">
      <c r="A246" t="s">
        <v>667</v>
      </c>
      <c r="B246" t="str">
        <f>IF(ISERROR(VLOOKUP(A246,'Country category'!$A$3:$A$50,1,FALSE)),"non-SSA","sub-Saharan Africa")</f>
        <v>non-SSA</v>
      </c>
      <c r="C246" t="s">
        <v>668</v>
      </c>
      <c r="D246" t="s">
        <v>708</v>
      </c>
      <c r="E246" t="s">
        <v>709</v>
      </c>
      <c r="Z246">
        <v>100</v>
      </c>
      <c r="AA246">
        <v>100</v>
      </c>
      <c r="AB246">
        <v>100</v>
      </c>
      <c r="AC246">
        <v>100</v>
      </c>
      <c r="AD246">
        <v>100</v>
      </c>
      <c r="AE246">
        <v>100</v>
      </c>
      <c r="AF246">
        <v>100</v>
      </c>
      <c r="AG246">
        <v>100</v>
      </c>
      <c r="AH246">
        <v>100</v>
      </c>
      <c r="AI246">
        <v>100</v>
      </c>
    </row>
    <row r="247" spans="1:35" hidden="1">
      <c r="A247" t="s">
        <v>669</v>
      </c>
      <c r="B247" t="str">
        <f>IF(ISERROR(VLOOKUP(A247,'Country category'!$A$3:$A$50,1,FALSE)),"non-SSA","sub-Saharan Africa")</f>
        <v>non-SSA</v>
      </c>
      <c r="C247" t="s">
        <v>670</v>
      </c>
      <c r="D247" t="s">
        <v>708</v>
      </c>
      <c r="E247" t="s">
        <v>709</v>
      </c>
      <c r="R247">
        <v>95.4</v>
      </c>
      <c r="S247">
        <v>96.293609619140597</v>
      </c>
      <c r="T247">
        <v>96.553916931152301</v>
      </c>
      <c r="U247">
        <v>96.833450317382798</v>
      </c>
      <c r="V247">
        <v>97.133483886718807</v>
      </c>
      <c r="W247">
        <v>98.6</v>
      </c>
      <c r="X247">
        <v>97.778251647949205</v>
      </c>
      <c r="Y247">
        <v>98.114250183105497</v>
      </c>
      <c r="Z247">
        <v>98.453498840332003</v>
      </c>
      <c r="AA247">
        <v>98.791618347167997</v>
      </c>
      <c r="AB247">
        <v>98.816568047337299</v>
      </c>
      <c r="AC247">
        <v>99.453857421875</v>
      </c>
      <c r="AD247">
        <v>99.778694152832003</v>
      </c>
      <c r="AE247">
        <v>99.910537719726605</v>
      </c>
      <c r="AF247">
        <v>99.986167907714801</v>
      </c>
      <c r="AG247">
        <v>100</v>
      </c>
      <c r="AH247">
        <v>100</v>
      </c>
      <c r="AI247">
        <v>100</v>
      </c>
    </row>
    <row r="248" spans="1:35">
      <c r="A248" t="s">
        <v>179</v>
      </c>
      <c r="B248" t="str">
        <f>IF(ISERROR(VLOOKUP(A248,'Country category'!$A$3:$A$50,1,FALSE)),"non-SSA","sub-Saharan Africa")</f>
        <v>sub-Saharan Africa</v>
      </c>
      <c r="C248" t="s">
        <v>671</v>
      </c>
      <c r="D248" t="s">
        <v>708</v>
      </c>
      <c r="E248" t="s">
        <v>709</v>
      </c>
      <c r="H248">
        <v>23.9</v>
      </c>
      <c r="I248">
        <v>22.290550231933601</v>
      </c>
      <c r="J248">
        <v>23.866348266601602</v>
      </c>
      <c r="K248">
        <v>25.432666778564499</v>
      </c>
      <c r="L248">
        <v>35.5</v>
      </c>
      <c r="M248">
        <v>28.524232864379901</v>
      </c>
      <c r="N248">
        <v>30.0431613922119</v>
      </c>
      <c r="O248">
        <v>27.3</v>
      </c>
      <c r="P248">
        <v>33.0249633789063</v>
      </c>
      <c r="Q248">
        <v>34.500015258789098</v>
      </c>
      <c r="R248">
        <v>35.973731994628899</v>
      </c>
      <c r="S248">
        <v>36.5</v>
      </c>
      <c r="T248">
        <v>38.9</v>
      </c>
      <c r="U248">
        <v>40.455963134765597</v>
      </c>
      <c r="V248">
        <v>41.987525939941399</v>
      </c>
      <c r="W248">
        <v>43.535449981689503</v>
      </c>
      <c r="X248">
        <v>40.1</v>
      </c>
      <c r="Y248">
        <v>43.5</v>
      </c>
      <c r="Z248">
        <v>46.2</v>
      </c>
      <c r="AA248">
        <v>42.9</v>
      </c>
      <c r="AB248">
        <v>46.4</v>
      </c>
      <c r="AC248">
        <v>50.3</v>
      </c>
      <c r="AD248">
        <v>53.6</v>
      </c>
      <c r="AE248">
        <v>58.689884185791001</v>
      </c>
      <c r="AF248">
        <v>65.3</v>
      </c>
      <c r="AG248">
        <v>65.756248474121094</v>
      </c>
      <c r="AH248">
        <v>69.077613830566406</v>
      </c>
      <c r="AI248">
        <v>73.2</v>
      </c>
    </row>
    <row r="249" spans="1:35">
      <c r="A249" t="s">
        <v>181</v>
      </c>
      <c r="B249" t="str">
        <f>IF(ISERROR(VLOOKUP(A249,'Country category'!$A$3:$A$50,1,FALSE)),"non-SSA","sub-Saharan Africa")</f>
        <v>sub-Saharan Africa</v>
      </c>
      <c r="C249" t="s">
        <v>672</v>
      </c>
      <c r="D249" t="s">
        <v>708</v>
      </c>
      <c r="E249" t="s">
        <v>709</v>
      </c>
      <c r="G249">
        <v>33.6</v>
      </c>
      <c r="H249">
        <v>32.108871459960902</v>
      </c>
      <c r="I249">
        <v>33.269176483154297</v>
      </c>
      <c r="J249">
        <v>34.423160552978501</v>
      </c>
      <c r="K249">
        <v>40.200000000000003</v>
      </c>
      <c r="L249">
        <v>36.699535369872997</v>
      </c>
      <c r="M249">
        <v>37.815608978271499</v>
      </c>
      <c r="N249">
        <v>38.912723541259801</v>
      </c>
      <c r="O249">
        <v>39.989406585693402</v>
      </c>
      <c r="P249">
        <v>41.0509033203125</v>
      </c>
      <c r="Q249">
        <v>43.9</v>
      </c>
      <c r="R249">
        <v>39.299999999999997</v>
      </c>
      <c r="S249">
        <v>44.213550567627003</v>
      </c>
      <c r="T249">
        <v>45.283584594726598</v>
      </c>
      <c r="U249">
        <v>49</v>
      </c>
      <c r="V249">
        <v>41.8</v>
      </c>
      <c r="W249">
        <v>48.608699798583999</v>
      </c>
      <c r="X249">
        <v>49.746803283691399</v>
      </c>
      <c r="Y249">
        <v>45</v>
      </c>
      <c r="Z249">
        <v>48</v>
      </c>
      <c r="AA249">
        <v>55.4</v>
      </c>
      <c r="AB249">
        <v>54.332523345947301</v>
      </c>
      <c r="AC249">
        <v>55.4710083007813</v>
      </c>
      <c r="AD249">
        <v>51.4</v>
      </c>
      <c r="AE249">
        <v>51.9</v>
      </c>
      <c r="AF249">
        <v>57.5</v>
      </c>
      <c r="AG249">
        <v>63.169166564941399</v>
      </c>
      <c r="AH249">
        <v>70.099999999999994</v>
      </c>
      <c r="AI249">
        <v>70.8</v>
      </c>
    </row>
    <row r="250" spans="1:35" hidden="1">
      <c r="A250" t="s">
        <v>673</v>
      </c>
      <c r="B250" t="str">
        <f>IF(ISERROR(VLOOKUP(A250,'Country category'!$A$3:$A$50,1,FALSE)),"non-SSA","sub-Saharan Africa")</f>
        <v>non-SSA</v>
      </c>
      <c r="C250" t="s">
        <v>674</v>
      </c>
      <c r="D250" t="s">
        <v>708</v>
      </c>
      <c r="E250" t="s">
        <v>709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N250">
        <v>100</v>
      </c>
      <c r="O250">
        <v>100</v>
      </c>
      <c r="P250">
        <v>100</v>
      </c>
      <c r="Q250">
        <v>100</v>
      </c>
      <c r="R250">
        <v>100</v>
      </c>
      <c r="S250">
        <v>100</v>
      </c>
      <c r="T250">
        <v>100</v>
      </c>
      <c r="U250">
        <v>99.944766639050002</v>
      </c>
      <c r="V250">
        <v>100</v>
      </c>
      <c r="W250">
        <v>99.9</v>
      </c>
      <c r="X250">
        <v>100</v>
      </c>
      <c r="Y250">
        <v>100</v>
      </c>
      <c r="Z250">
        <v>100</v>
      </c>
      <c r="AA250">
        <v>100</v>
      </c>
      <c r="AB250">
        <v>99.915895710681198</v>
      </c>
      <c r="AC250">
        <v>100</v>
      </c>
      <c r="AD250">
        <v>100</v>
      </c>
      <c r="AE250">
        <v>100</v>
      </c>
      <c r="AF250">
        <v>100</v>
      </c>
      <c r="AG250">
        <v>100</v>
      </c>
      <c r="AH250">
        <v>100</v>
      </c>
      <c r="AI250">
        <v>100</v>
      </c>
    </row>
    <row r="251" spans="1:35" hidden="1">
      <c r="A251" t="s">
        <v>675</v>
      </c>
      <c r="B251" t="str">
        <f>IF(ISERROR(VLOOKUP(A251,'Country category'!$A$3:$A$50,1,FALSE)),"non-SSA","sub-Saharan Africa")</f>
        <v>non-SSA</v>
      </c>
      <c r="C251" t="s">
        <v>676</v>
      </c>
      <c r="D251" t="s">
        <v>708</v>
      </c>
      <c r="E251" t="s">
        <v>709</v>
      </c>
      <c r="P251">
        <v>99.060831079244025</v>
      </c>
      <c r="Q251">
        <v>98.920870952041469</v>
      </c>
      <c r="R251">
        <v>99.003317299117796</v>
      </c>
      <c r="S251">
        <v>99.047292727211683</v>
      </c>
      <c r="T251">
        <v>99.04185539323683</v>
      </c>
      <c r="U251">
        <v>99.106837185363347</v>
      </c>
      <c r="V251">
        <v>99.202485404527863</v>
      </c>
      <c r="W251">
        <v>99.259729809628539</v>
      </c>
      <c r="X251">
        <v>99.371079304979133</v>
      </c>
      <c r="Y251">
        <v>99.377460261089794</v>
      </c>
      <c r="Z251">
        <v>99.482073209296885</v>
      </c>
      <c r="AA251">
        <v>99.524180110591004</v>
      </c>
      <c r="AB251">
        <v>99.529573186520338</v>
      </c>
      <c r="AC251">
        <v>99.559030836767789</v>
      </c>
      <c r="AD251">
        <v>99.559947455543806</v>
      </c>
      <c r="AE251">
        <v>99.21603064224081</v>
      </c>
      <c r="AF251">
        <v>99.58483908399586</v>
      </c>
      <c r="AG251">
        <v>99.61842668597852</v>
      </c>
      <c r="AH251">
        <v>99.60787490104812</v>
      </c>
      <c r="AI251">
        <v>99.660354566418121</v>
      </c>
    </row>
    <row r="252" spans="1:35" hidden="1">
      <c r="A252" t="s">
        <v>677</v>
      </c>
      <c r="B252" t="str">
        <f>IF(ISERROR(VLOOKUP(A252,'Country category'!$A$3:$A$50,1,FALSE)),"non-SSA","sub-Saharan Africa")</f>
        <v>non-SSA</v>
      </c>
      <c r="C252" t="s">
        <v>678</v>
      </c>
      <c r="D252" t="s">
        <v>708</v>
      </c>
      <c r="E252" t="s">
        <v>709</v>
      </c>
      <c r="H252">
        <v>98.379169000000005</v>
      </c>
      <c r="I252">
        <v>98.946220397949205</v>
      </c>
      <c r="J252">
        <v>99.028060913085895</v>
      </c>
      <c r="K252">
        <v>99.097572</v>
      </c>
      <c r="L252">
        <v>99.315544000000003</v>
      </c>
      <c r="M252">
        <v>99.310102999999998</v>
      </c>
      <c r="N252">
        <v>99.337214000000003</v>
      </c>
      <c r="O252">
        <v>99.233589172363295</v>
      </c>
      <c r="P252">
        <v>99.337490000000003</v>
      </c>
      <c r="Q252">
        <v>99.204032897949205</v>
      </c>
      <c r="R252">
        <v>99.183792114257798</v>
      </c>
      <c r="S252">
        <v>99.169151306152301</v>
      </c>
      <c r="T252">
        <v>99.167045593261705</v>
      </c>
      <c r="U252">
        <v>99.184150695800795</v>
      </c>
      <c r="V252">
        <v>99.328070999999994</v>
      </c>
      <c r="W252">
        <v>99.391608000000005</v>
      </c>
      <c r="X252">
        <v>99.472838999999993</v>
      </c>
      <c r="Y252">
        <v>99.5</v>
      </c>
      <c r="Z252">
        <v>99.6</v>
      </c>
      <c r="AA252">
        <v>99.43</v>
      </c>
      <c r="AB252">
        <v>99.8</v>
      </c>
      <c r="AC252">
        <v>99.752604000000005</v>
      </c>
      <c r="AD252">
        <v>99.778071999999995</v>
      </c>
      <c r="AE252">
        <v>99.806205000000006</v>
      </c>
      <c r="AF252">
        <v>99.8</v>
      </c>
      <c r="AG252">
        <v>99.8</v>
      </c>
      <c r="AH252">
        <v>99.8</v>
      </c>
      <c r="AI252">
        <v>99.9</v>
      </c>
    </row>
    <row r="253" spans="1:35" hidden="1">
      <c r="A253" t="s">
        <v>679</v>
      </c>
      <c r="B253" t="str">
        <f>IF(ISERROR(VLOOKUP(A253,'Country category'!$A$3:$A$50,1,FALSE)),"non-SSA","sub-Saharan Africa")</f>
        <v>non-SSA</v>
      </c>
      <c r="C253" t="s">
        <v>680</v>
      </c>
      <c r="D253" t="s">
        <v>708</v>
      </c>
      <c r="E253" t="s">
        <v>709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  <c r="S253">
        <v>100</v>
      </c>
      <c r="T253">
        <v>100</v>
      </c>
      <c r="U253">
        <v>100</v>
      </c>
      <c r="V253">
        <v>100</v>
      </c>
      <c r="W253">
        <v>100</v>
      </c>
      <c r="X253">
        <v>100</v>
      </c>
      <c r="Y253">
        <v>100</v>
      </c>
      <c r="Z253">
        <v>100</v>
      </c>
      <c r="AA253">
        <v>100</v>
      </c>
      <c r="AB253">
        <v>100</v>
      </c>
      <c r="AC253">
        <v>100</v>
      </c>
      <c r="AD253">
        <v>100</v>
      </c>
      <c r="AE253">
        <v>100</v>
      </c>
      <c r="AF253">
        <v>100</v>
      </c>
      <c r="AG253">
        <v>100</v>
      </c>
      <c r="AH253">
        <v>100</v>
      </c>
      <c r="AI253">
        <v>100</v>
      </c>
    </row>
    <row r="254" spans="1:35" hidden="1">
      <c r="A254" t="s">
        <v>681</v>
      </c>
      <c r="B254" t="str">
        <f>IF(ISERROR(VLOOKUP(A254,'Country category'!$A$3:$A$50,1,FALSE)),"non-SSA","sub-Saharan Africa")</f>
        <v>non-SSA</v>
      </c>
      <c r="C254" t="s">
        <v>682</v>
      </c>
      <c r="D254" t="s">
        <v>708</v>
      </c>
      <c r="E254" t="s">
        <v>709</v>
      </c>
      <c r="L254">
        <v>100</v>
      </c>
      <c r="M254">
        <v>99.8302001953125</v>
      </c>
      <c r="N254">
        <v>99.871498107910199</v>
      </c>
      <c r="O254">
        <v>99.892364501953097</v>
      </c>
      <c r="P254">
        <v>99.898040771484403</v>
      </c>
      <c r="Q254">
        <v>99.895462036132798</v>
      </c>
      <c r="R254">
        <v>99.9</v>
      </c>
      <c r="S254">
        <v>99.893241882324205</v>
      </c>
      <c r="T254">
        <v>99.916976928710895</v>
      </c>
      <c r="U254">
        <v>99.946731567382798</v>
      </c>
      <c r="V254">
        <v>99.791829300025995</v>
      </c>
      <c r="W254">
        <v>99.995010375976605</v>
      </c>
      <c r="X254">
        <v>99.999679565429702</v>
      </c>
      <c r="Y254">
        <v>100</v>
      </c>
      <c r="Z254">
        <v>100</v>
      </c>
      <c r="AA254">
        <v>100</v>
      </c>
      <c r="AB254">
        <v>100</v>
      </c>
      <c r="AC254">
        <v>100</v>
      </c>
      <c r="AD254">
        <v>100</v>
      </c>
      <c r="AE254">
        <v>100</v>
      </c>
      <c r="AF254">
        <v>100</v>
      </c>
      <c r="AG254">
        <v>100</v>
      </c>
      <c r="AH254">
        <v>100</v>
      </c>
      <c r="AI254">
        <v>100</v>
      </c>
    </row>
    <row r="255" spans="1:35" hidden="1">
      <c r="A255" t="s">
        <v>683</v>
      </c>
      <c r="B255" t="str">
        <f>IF(ISERROR(VLOOKUP(A255,'Country category'!$A$3:$A$50,1,FALSE)),"non-SSA","sub-Saharan Africa")</f>
        <v>non-SSA</v>
      </c>
      <c r="C255" t="s">
        <v>684</v>
      </c>
      <c r="D255" t="s">
        <v>708</v>
      </c>
      <c r="E255" t="s">
        <v>709</v>
      </c>
      <c r="G255">
        <v>80.522377014160199</v>
      </c>
      <c r="H255">
        <v>81.225929260253906</v>
      </c>
      <c r="I255">
        <v>81.926330566406307</v>
      </c>
      <c r="J255">
        <v>82.620407104492202</v>
      </c>
      <c r="K255">
        <v>83.305007934570298</v>
      </c>
      <c r="L255">
        <v>83.976966857910199</v>
      </c>
      <c r="M255">
        <v>84.633132934570298</v>
      </c>
      <c r="N255">
        <v>85.270347595214801</v>
      </c>
      <c r="O255">
        <v>85.887123107910199</v>
      </c>
      <c r="P255">
        <v>86.488708496093807</v>
      </c>
      <c r="Q255">
        <v>86.67</v>
      </c>
      <c r="R255">
        <v>87.674041748046903</v>
      </c>
      <c r="S255">
        <v>88.271644592285199</v>
      </c>
      <c r="T255">
        <v>88.881767272949205</v>
      </c>
      <c r="U255">
        <v>89.511116027832003</v>
      </c>
      <c r="V255">
        <v>90.160964965820298</v>
      </c>
      <c r="W255">
        <v>91.23</v>
      </c>
      <c r="X255">
        <v>91.505363464355497</v>
      </c>
      <c r="Y255">
        <v>92.191177368164105</v>
      </c>
      <c r="Z255">
        <v>92.880241394042997</v>
      </c>
      <c r="AA255">
        <v>93.568168640136705</v>
      </c>
      <c r="AB255">
        <v>94.25146484375</v>
      </c>
      <c r="AC255">
        <v>94.930046081542997</v>
      </c>
      <c r="AD255">
        <v>95.604698181152301</v>
      </c>
      <c r="AE255">
        <v>96.276206970214801</v>
      </c>
      <c r="AF255">
        <v>96.945358276367202</v>
      </c>
      <c r="AG255">
        <v>97.612937927246094</v>
      </c>
      <c r="AH255">
        <v>98.279739379882798</v>
      </c>
      <c r="AI255">
        <v>98.946403503417997</v>
      </c>
    </row>
    <row r="256" spans="1:35" hidden="1">
      <c r="A256" t="s">
        <v>685</v>
      </c>
      <c r="B256" t="str">
        <f>IF(ISERROR(VLOOKUP(A256,'Country category'!$A$3:$A$50,1,FALSE)),"non-SSA","sub-Saharan Africa")</f>
        <v>non-SSA</v>
      </c>
      <c r="C256" t="s">
        <v>686</v>
      </c>
      <c r="D256" t="s">
        <v>708</v>
      </c>
      <c r="E256" t="s">
        <v>709</v>
      </c>
      <c r="H256">
        <v>99.940828999999994</v>
      </c>
      <c r="I256">
        <v>99.551330566406307</v>
      </c>
      <c r="J256">
        <v>99.625762939453097</v>
      </c>
      <c r="K256">
        <v>99.7</v>
      </c>
      <c r="L256">
        <v>99.743034362792997</v>
      </c>
      <c r="M256">
        <v>99.7</v>
      </c>
      <c r="N256">
        <v>99.3</v>
      </c>
      <c r="O256">
        <v>99.5</v>
      </c>
      <c r="P256">
        <v>99.9</v>
      </c>
      <c r="Q256">
        <v>100</v>
      </c>
      <c r="R256">
        <v>99.8</v>
      </c>
      <c r="S256">
        <v>99.700180053710895</v>
      </c>
      <c r="T256">
        <v>99.690658569335895</v>
      </c>
      <c r="U256">
        <v>99.700363159179702</v>
      </c>
      <c r="V256">
        <v>99.730560302734403</v>
      </c>
      <c r="W256">
        <v>99.777122497558594</v>
      </c>
      <c r="X256">
        <v>99.835670471191406</v>
      </c>
      <c r="Y256">
        <v>99.900985717773395</v>
      </c>
      <c r="Z256">
        <v>99.954406738281307</v>
      </c>
      <c r="AA256">
        <v>99.986679077148395</v>
      </c>
      <c r="AB256">
        <v>99.998199462890597</v>
      </c>
      <c r="AC256">
        <v>100</v>
      </c>
      <c r="AD256">
        <v>100</v>
      </c>
      <c r="AE256">
        <v>100</v>
      </c>
      <c r="AF256">
        <v>100</v>
      </c>
      <c r="AG256">
        <v>100</v>
      </c>
      <c r="AH256">
        <v>100</v>
      </c>
      <c r="AI256">
        <v>100</v>
      </c>
    </row>
    <row r="257" spans="1:35" hidden="1">
      <c r="A257" t="s">
        <v>687</v>
      </c>
      <c r="B257" t="str">
        <f>IF(ISERROR(VLOOKUP(A257,'Country category'!$A$3:$A$50,1,FALSE)),"non-SSA","sub-Saharan Africa")</f>
        <v>non-SSA</v>
      </c>
      <c r="C257" t="s">
        <v>688</v>
      </c>
      <c r="D257" t="s">
        <v>708</v>
      </c>
      <c r="E257" t="s">
        <v>709</v>
      </c>
      <c r="F257">
        <v>95.466316223144503</v>
      </c>
      <c r="G257">
        <v>95.678894042968807</v>
      </c>
      <c r="H257">
        <v>95.890937805175795</v>
      </c>
      <c r="I257">
        <v>96.099822998046903</v>
      </c>
      <c r="J257">
        <v>96.302383422851605</v>
      </c>
      <c r="K257">
        <v>96.495475769042997</v>
      </c>
      <c r="L257">
        <v>96.675926208496094</v>
      </c>
      <c r="M257">
        <v>96.840583801269503</v>
      </c>
      <c r="N257">
        <v>96.986282348632798</v>
      </c>
      <c r="O257">
        <v>97.111541748046903</v>
      </c>
      <c r="P257">
        <v>97.221618652343807</v>
      </c>
      <c r="Q257">
        <v>97.323440551757798</v>
      </c>
      <c r="R257">
        <v>97.423927307128906</v>
      </c>
      <c r="S257">
        <v>97.530021667480497</v>
      </c>
      <c r="T257">
        <v>97.648635864257798</v>
      </c>
      <c r="U257">
        <v>97.786468505859403</v>
      </c>
      <c r="V257">
        <v>97.944801330566406</v>
      </c>
      <c r="W257">
        <v>98.119499206542997</v>
      </c>
      <c r="X257">
        <v>98.306182861328097</v>
      </c>
      <c r="Y257">
        <v>98.500480651855497</v>
      </c>
      <c r="Z257">
        <v>99.317878723144503</v>
      </c>
      <c r="AA257">
        <v>99.711975097656307</v>
      </c>
      <c r="AB257">
        <v>99.752685546875</v>
      </c>
      <c r="AC257">
        <v>99.858863830566406</v>
      </c>
      <c r="AD257">
        <v>99.705482482910199</v>
      </c>
      <c r="AE257">
        <v>100</v>
      </c>
      <c r="AF257">
        <v>100</v>
      </c>
      <c r="AG257">
        <v>100</v>
      </c>
      <c r="AH257">
        <v>100</v>
      </c>
      <c r="AI257">
        <v>100</v>
      </c>
    </row>
    <row r="258" spans="1:35" hidden="1">
      <c r="A258" t="s">
        <v>689</v>
      </c>
      <c r="B258" t="str">
        <f>IF(ISERROR(VLOOKUP(A258,'Country category'!$A$3:$A$50,1,FALSE)),"non-SSA","sub-Saharan Africa")</f>
        <v>non-SSA</v>
      </c>
      <c r="C258" t="s">
        <v>690</v>
      </c>
      <c r="D258" t="s">
        <v>708</v>
      </c>
      <c r="E258" t="s">
        <v>709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100</v>
      </c>
      <c r="N258">
        <v>100</v>
      </c>
      <c r="O258">
        <v>100</v>
      </c>
      <c r="P258">
        <v>100</v>
      </c>
      <c r="Q258">
        <v>100</v>
      </c>
      <c r="R258">
        <v>100</v>
      </c>
      <c r="S258">
        <v>100</v>
      </c>
      <c r="T258">
        <v>100</v>
      </c>
      <c r="U258">
        <v>100</v>
      </c>
      <c r="V258">
        <v>100</v>
      </c>
      <c r="W258">
        <v>100</v>
      </c>
      <c r="X258">
        <v>100</v>
      </c>
      <c r="Y258">
        <v>100</v>
      </c>
      <c r="Z258">
        <v>100</v>
      </c>
      <c r="AA258">
        <v>100</v>
      </c>
      <c r="AB258">
        <v>100</v>
      </c>
      <c r="AC258">
        <v>100</v>
      </c>
      <c r="AD258">
        <v>100</v>
      </c>
      <c r="AE258">
        <v>100</v>
      </c>
      <c r="AF258">
        <v>100</v>
      </c>
      <c r="AG258">
        <v>100</v>
      </c>
      <c r="AH258">
        <v>100</v>
      </c>
      <c r="AI258">
        <v>100</v>
      </c>
    </row>
    <row r="259" spans="1:35" hidden="1">
      <c r="A259" t="s">
        <v>691</v>
      </c>
      <c r="B259" t="str">
        <f>IF(ISERROR(VLOOKUP(A259,'Country category'!$A$3:$A$50,1,FALSE)),"non-SSA","sub-Saharan Africa")</f>
        <v>non-SSA</v>
      </c>
      <c r="C259" t="s">
        <v>692</v>
      </c>
      <c r="D259" t="s">
        <v>708</v>
      </c>
      <c r="E259" t="s">
        <v>709</v>
      </c>
      <c r="M259">
        <v>98.6</v>
      </c>
      <c r="N259">
        <v>98.981941223144503</v>
      </c>
      <c r="O259">
        <v>99.023445129394503</v>
      </c>
      <c r="P259">
        <v>99.049758911132798</v>
      </c>
      <c r="Q259">
        <v>99.067810058593807</v>
      </c>
      <c r="R259">
        <v>99.4</v>
      </c>
      <c r="S259">
        <v>99.106864929199205</v>
      </c>
      <c r="T259">
        <v>99.141716003417997</v>
      </c>
      <c r="U259">
        <v>99.6</v>
      </c>
      <c r="V259">
        <v>99.1</v>
      </c>
      <c r="W259">
        <v>99.361282348632798</v>
      </c>
      <c r="X259">
        <v>99.464202880859403</v>
      </c>
      <c r="Y259">
        <v>99.6</v>
      </c>
      <c r="Z259">
        <v>99.88</v>
      </c>
      <c r="AA259">
        <v>100</v>
      </c>
      <c r="AB259">
        <v>99.8</v>
      </c>
      <c r="AC259">
        <v>99.964874267578097</v>
      </c>
      <c r="AD259">
        <v>99.9</v>
      </c>
      <c r="AE259">
        <v>100</v>
      </c>
      <c r="AF259">
        <v>100</v>
      </c>
      <c r="AG259">
        <v>100</v>
      </c>
      <c r="AH259">
        <v>100</v>
      </c>
      <c r="AI259">
        <v>100</v>
      </c>
    </row>
    <row r="260" spans="1:35" hidden="1">
      <c r="A260" t="s">
        <v>693</v>
      </c>
      <c r="B260" t="str">
        <f>IF(ISERROR(VLOOKUP(A260,'Country category'!$A$3:$A$50,1,FALSE)),"non-SSA","sub-Saharan Africa")</f>
        <v>non-SSA</v>
      </c>
      <c r="C260" t="s">
        <v>694</v>
      </c>
      <c r="D260" t="s">
        <v>708</v>
      </c>
      <c r="E260" t="s">
        <v>709</v>
      </c>
      <c r="J260">
        <v>73.463088989257798</v>
      </c>
      <c r="K260">
        <v>74.218048095703097</v>
      </c>
      <c r="L260">
        <v>74.960365295410199</v>
      </c>
      <c r="M260">
        <v>75.6868896484375</v>
      </c>
      <c r="N260">
        <v>76.394454956054702</v>
      </c>
      <c r="O260">
        <v>77.081588745117202</v>
      </c>
      <c r="P260">
        <v>77.7535400390625</v>
      </c>
      <c r="Q260">
        <v>78.417228698730497</v>
      </c>
      <c r="R260">
        <v>79.079582214355497</v>
      </c>
      <c r="S260">
        <v>79.747543334960895</v>
      </c>
      <c r="T260">
        <v>80.428024291992202</v>
      </c>
      <c r="U260">
        <v>81.127723693847699</v>
      </c>
      <c r="V260">
        <v>82.78</v>
      </c>
      <c r="W260">
        <v>84.602917341977303</v>
      </c>
      <c r="X260">
        <v>83.333045959472699</v>
      </c>
      <c r="Y260">
        <v>82.345338617956202</v>
      </c>
      <c r="Z260">
        <v>82.3</v>
      </c>
      <c r="AA260">
        <v>85.606925964355497</v>
      </c>
      <c r="AB260">
        <v>86.360572814941406</v>
      </c>
      <c r="AC260">
        <v>86.2</v>
      </c>
      <c r="AD260">
        <v>87.947479248046903</v>
      </c>
      <c r="AE260">
        <v>89.271530151367202</v>
      </c>
      <c r="AF260">
        <v>91.4</v>
      </c>
      <c r="AG260">
        <v>92.287498474121094</v>
      </c>
      <c r="AH260">
        <v>93.583656311035199</v>
      </c>
      <c r="AI260">
        <v>94.750137329101605</v>
      </c>
    </row>
    <row r="261" spans="1:35" hidden="1">
      <c r="A261" t="s">
        <v>695</v>
      </c>
      <c r="B261" t="str">
        <f>IF(ISERROR(VLOOKUP(A261,'Country category'!$A$3:$A$50,1,FALSE)),"non-SSA","sub-Saharan Africa")</f>
        <v>non-SSA</v>
      </c>
      <c r="C261" t="s">
        <v>696</v>
      </c>
      <c r="D261" t="s">
        <v>708</v>
      </c>
      <c r="E261" t="s">
        <v>709</v>
      </c>
      <c r="I261">
        <v>94.341368740091298</v>
      </c>
      <c r="J261">
        <v>94.807124671834146</v>
      </c>
      <c r="K261">
        <v>94.778924858464407</v>
      </c>
      <c r="L261">
        <v>94.616786267669227</v>
      </c>
      <c r="M261">
        <v>94.690926894774776</v>
      </c>
      <c r="N261">
        <v>94.528649423051277</v>
      </c>
      <c r="O261">
        <v>94.997380837630203</v>
      </c>
      <c r="P261">
        <v>95.282029925478554</v>
      </c>
      <c r="Q261">
        <v>94.784669255881909</v>
      </c>
      <c r="R261">
        <v>95.005753738942772</v>
      </c>
      <c r="S261">
        <v>95.185577008183387</v>
      </c>
      <c r="T261">
        <v>95.134292011412754</v>
      </c>
      <c r="U261">
        <v>95.247660739555158</v>
      </c>
      <c r="V261">
        <v>95.493990491965235</v>
      </c>
      <c r="W261">
        <v>95.712852400123879</v>
      </c>
      <c r="X261">
        <v>95.769530385579742</v>
      </c>
      <c r="Y261">
        <v>95.783269080139249</v>
      </c>
      <c r="Z261">
        <v>95.700139200605889</v>
      </c>
      <c r="AA261">
        <v>95.938160107791774</v>
      </c>
      <c r="AB261">
        <v>96.284162902923711</v>
      </c>
      <c r="AC261">
        <v>96.295064241660612</v>
      </c>
      <c r="AD261">
        <v>96.356111907166166</v>
      </c>
      <c r="AE261">
        <v>96.278969752892664</v>
      </c>
      <c r="AF261">
        <v>96.772966761681701</v>
      </c>
      <c r="AG261">
        <v>97.09500407059808</v>
      </c>
      <c r="AH261">
        <v>97.017052664874981</v>
      </c>
      <c r="AI261">
        <v>97.276534567810486</v>
      </c>
    </row>
    <row r="262" spans="1:35" hidden="1">
      <c r="A262" t="s">
        <v>697</v>
      </c>
      <c r="B262" t="str">
        <f>IF(ISERROR(VLOOKUP(A262,'Country category'!$A$3:$A$50,1,FALSE)),"non-SSA","sub-Saharan Africa")</f>
        <v>non-SSA</v>
      </c>
      <c r="C262" t="s">
        <v>698</v>
      </c>
      <c r="D262" t="s">
        <v>708</v>
      </c>
      <c r="E262" t="s">
        <v>709</v>
      </c>
      <c r="G262">
        <v>97.080711364746094</v>
      </c>
      <c r="H262">
        <v>97.231414794921903</v>
      </c>
      <c r="I262">
        <v>97.378959655761705</v>
      </c>
      <c r="J262">
        <v>97.520179748535199</v>
      </c>
      <c r="K262">
        <v>97.651931762695298</v>
      </c>
      <c r="L262">
        <v>97.771034240722699</v>
      </c>
      <c r="M262">
        <v>97.874351501464801</v>
      </c>
      <c r="N262">
        <v>97.958702087402301</v>
      </c>
      <c r="O262">
        <v>98.022628784179702</v>
      </c>
      <c r="P262">
        <v>98.071357727050795</v>
      </c>
      <c r="Q262">
        <v>98.111839294433594</v>
      </c>
      <c r="R262">
        <v>98.150985717773395</v>
      </c>
      <c r="S262">
        <v>98.195724487304702</v>
      </c>
      <c r="T262">
        <v>98.252998352050795</v>
      </c>
      <c r="U262">
        <v>98.329490661621094</v>
      </c>
      <c r="V262">
        <v>98.572255450511307</v>
      </c>
      <c r="W262">
        <v>98.539833068847699</v>
      </c>
      <c r="X262">
        <v>98.2</v>
      </c>
      <c r="Y262">
        <v>99.7</v>
      </c>
      <c r="Z262">
        <v>98.934341430664105</v>
      </c>
      <c r="AA262">
        <v>98.682501391723903</v>
      </c>
      <c r="AB262">
        <v>99.199851989746094</v>
      </c>
      <c r="AC262">
        <v>99.325584411621094</v>
      </c>
      <c r="AD262">
        <v>99.4</v>
      </c>
      <c r="AE262">
        <v>99.566032409667997</v>
      </c>
      <c r="AF262">
        <v>99.857513427734403</v>
      </c>
      <c r="AG262">
        <v>99.930480957031307</v>
      </c>
      <c r="AH262">
        <v>99.991096496582003</v>
      </c>
      <c r="AI262">
        <v>100</v>
      </c>
    </row>
    <row r="263" spans="1:35" hidden="1">
      <c r="A263" t="s">
        <v>699</v>
      </c>
      <c r="B263" t="str">
        <f>IF(ISERROR(VLOOKUP(A263,'Country category'!$A$3:$A$50,1,FALSE)),"non-SSA","sub-Saharan Africa")</f>
        <v>non-SSA</v>
      </c>
      <c r="C263" t="s">
        <v>700</v>
      </c>
      <c r="D263" t="s">
        <v>708</v>
      </c>
      <c r="E263" t="s">
        <v>709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  <c r="P263">
        <v>100</v>
      </c>
      <c r="Q263">
        <v>100</v>
      </c>
      <c r="R263">
        <v>100</v>
      </c>
      <c r="S263">
        <v>100</v>
      </c>
      <c r="T263">
        <v>100</v>
      </c>
      <c r="U263">
        <v>100</v>
      </c>
      <c r="V263">
        <v>100</v>
      </c>
      <c r="W263">
        <v>100</v>
      </c>
      <c r="X263">
        <v>100</v>
      </c>
      <c r="Y263">
        <v>100</v>
      </c>
      <c r="Z263">
        <v>100</v>
      </c>
      <c r="AA263">
        <v>100</v>
      </c>
      <c r="AB263">
        <v>99.89</v>
      </c>
      <c r="AC263">
        <v>100</v>
      </c>
      <c r="AD263">
        <v>99.86</v>
      </c>
      <c r="AE263">
        <v>99.93</v>
      </c>
      <c r="AF263">
        <v>99.8</v>
      </c>
      <c r="AG263">
        <v>100</v>
      </c>
      <c r="AH263">
        <v>100</v>
      </c>
      <c r="AI263">
        <v>99.9</v>
      </c>
    </row>
    <row r="264" spans="1:35" hidden="1">
      <c r="A264" t="s">
        <v>701</v>
      </c>
      <c r="B264" t="str">
        <f>IF(ISERROR(VLOOKUP(A264,'Country category'!$A$3:$A$50,1,FALSE)),"non-SSA","sub-Saharan Africa")</f>
        <v>non-SSA</v>
      </c>
      <c r="C264" t="s">
        <v>702</v>
      </c>
      <c r="D264" t="s">
        <v>708</v>
      </c>
      <c r="E264" t="s">
        <v>709</v>
      </c>
      <c r="H264">
        <v>91.2</v>
      </c>
      <c r="I264">
        <v>91.629096984863295</v>
      </c>
      <c r="J264">
        <v>91.726913452148395</v>
      </c>
      <c r="K264">
        <v>91.815261840820298</v>
      </c>
      <c r="L264">
        <v>91.890968322753906</v>
      </c>
      <c r="M264">
        <v>89.8</v>
      </c>
      <c r="N264">
        <v>91.991836547851605</v>
      </c>
      <c r="O264">
        <v>92.012359619140597</v>
      </c>
      <c r="P264">
        <v>92.017692565917997</v>
      </c>
      <c r="Q264">
        <v>92.0147705078125</v>
      </c>
      <c r="R264">
        <v>92.010513305664105</v>
      </c>
      <c r="S264">
        <v>92.011856079101605</v>
      </c>
      <c r="T264">
        <v>91.59</v>
      </c>
      <c r="U264">
        <v>91.05</v>
      </c>
      <c r="V264">
        <v>94.964664310954106</v>
      </c>
      <c r="W264">
        <v>92.182357788085895</v>
      </c>
      <c r="X264">
        <v>92.264305114746094</v>
      </c>
      <c r="Y264">
        <v>92.353858947753906</v>
      </c>
      <c r="Z264">
        <v>100</v>
      </c>
      <c r="AA264">
        <v>99.856803894042997</v>
      </c>
      <c r="AB264">
        <v>99.133979797363295</v>
      </c>
      <c r="AC264">
        <v>98.5</v>
      </c>
      <c r="AD264">
        <v>95.92</v>
      </c>
      <c r="AE264">
        <v>93.084762573242202</v>
      </c>
      <c r="AF264">
        <v>92.934249877929702</v>
      </c>
      <c r="AG264">
        <v>93.005577087402301</v>
      </c>
      <c r="AH264">
        <v>85</v>
      </c>
      <c r="AI264">
        <v>93.146530151367202</v>
      </c>
    </row>
    <row r="265" spans="1:35">
      <c r="A265" t="s">
        <v>176</v>
      </c>
      <c r="B265" t="str">
        <f>IF(ISERROR(VLOOKUP(A265,'Country category'!$A$3:$A$50,1,FALSE)),"non-SSA","sub-Saharan Africa")</f>
        <v>sub-Saharan Africa</v>
      </c>
      <c r="C265" t="s">
        <v>703</v>
      </c>
      <c r="D265" t="s">
        <v>708</v>
      </c>
      <c r="E265" t="s">
        <v>709</v>
      </c>
      <c r="L265">
        <v>85.298324584960895</v>
      </c>
      <c r="M265">
        <v>85.415107727050795</v>
      </c>
      <c r="N265">
        <v>84.2</v>
      </c>
      <c r="O265">
        <v>85.590324401855497</v>
      </c>
      <c r="P265">
        <v>85.652526855468807</v>
      </c>
      <c r="Q265">
        <v>85.706474304199205</v>
      </c>
      <c r="R265">
        <v>85.759086608886705</v>
      </c>
      <c r="S265">
        <v>87.7</v>
      </c>
      <c r="T265">
        <v>85.888038635253906</v>
      </c>
      <c r="U265">
        <v>85.978004455566406</v>
      </c>
      <c r="V265">
        <v>86.088462829589801</v>
      </c>
      <c r="W265">
        <v>86.215278625488295</v>
      </c>
      <c r="X265">
        <v>86.354087829589801</v>
      </c>
      <c r="Y265">
        <v>86.500518798828097</v>
      </c>
      <c r="Z265">
        <v>86.650192260742202</v>
      </c>
      <c r="AA265">
        <v>86.798736572265597</v>
      </c>
      <c r="AB265">
        <v>86.942642211914105</v>
      </c>
      <c r="AC265">
        <v>87.081840515136705</v>
      </c>
      <c r="AD265">
        <v>87.217102050781307</v>
      </c>
      <c r="AE265">
        <v>87.349227905273395</v>
      </c>
      <c r="AF265">
        <v>87.478996276855497</v>
      </c>
      <c r="AG265">
        <v>87.607192993164105</v>
      </c>
      <c r="AH265">
        <v>87.734596252441406</v>
      </c>
      <c r="AI265">
        <v>87.861877441406307</v>
      </c>
    </row>
    <row r="266" spans="1:35">
      <c r="A266" t="s">
        <v>182</v>
      </c>
      <c r="B266" t="str">
        <f>IF(ISERROR(VLOOKUP(A266,'Country category'!$A$3:$A$50,1,FALSE)),"non-SSA","sub-Saharan Africa")</f>
        <v>sub-Saharan Africa</v>
      </c>
      <c r="C266" t="s">
        <v>704</v>
      </c>
      <c r="D266" t="s">
        <v>708</v>
      </c>
      <c r="E266" t="s">
        <v>709</v>
      </c>
      <c r="F266">
        <v>34.700000000000003</v>
      </c>
      <c r="G266">
        <v>35.109390258789098</v>
      </c>
      <c r="H266">
        <v>39.200000000000003</v>
      </c>
      <c r="I266">
        <v>37.5866508483887</v>
      </c>
      <c r="J266">
        <v>38.8173828125</v>
      </c>
      <c r="K266">
        <v>40.0386352539063</v>
      </c>
      <c r="L266">
        <v>44.1</v>
      </c>
      <c r="M266">
        <v>42.440071105957003</v>
      </c>
      <c r="N266">
        <v>48</v>
      </c>
      <c r="O266">
        <v>44.767364501953097</v>
      </c>
      <c r="P266">
        <v>44.1</v>
      </c>
      <c r="Q266">
        <v>47.035591125488303</v>
      </c>
      <c r="R266">
        <v>45.1</v>
      </c>
      <c r="S266">
        <v>48</v>
      </c>
      <c r="T266">
        <v>47.6</v>
      </c>
      <c r="U266">
        <v>51.611274719238303</v>
      </c>
      <c r="V266">
        <v>52.797775268554702</v>
      </c>
      <c r="W266">
        <v>47.8</v>
      </c>
      <c r="X266">
        <v>55.215480804443402</v>
      </c>
      <c r="Y266">
        <v>56.437950134277301</v>
      </c>
      <c r="Z266">
        <v>49.8</v>
      </c>
      <c r="AA266">
        <v>58.8882446289063</v>
      </c>
      <c r="AB266">
        <v>60.108192443847699</v>
      </c>
      <c r="AC266">
        <v>61.3234252929688</v>
      </c>
      <c r="AD266">
        <v>61.5</v>
      </c>
      <c r="AE266">
        <v>67.7</v>
      </c>
      <c r="AF266">
        <v>70.171218872070298</v>
      </c>
      <c r="AG266">
        <v>75.2</v>
      </c>
      <c r="AH266">
        <v>76.795318603515597</v>
      </c>
      <c r="AI266">
        <v>79.878265380859403</v>
      </c>
    </row>
    <row r="267" spans="1:35">
      <c r="A267" t="s">
        <v>183</v>
      </c>
      <c r="B267" t="str">
        <f>IF(ISERROR(VLOOKUP(A267,'Country category'!$A$3:$A$50,1,FALSE)),"non-SSA","sub-Saharan Africa")</f>
        <v>sub-Saharan Africa</v>
      </c>
      <c r="C267" t="s">
        <v>705</v>
      </c>
      <c r="D267" t="s">
        <v>708</v>
      </c>
      <c r="E267" t="s">
        <v>709</v>
      </c>
      <c r="H267">
        <v>85.479660034179702</v>
      </c>
      <c r="I267">
        <v>85.519485473632798</v>
      </c>
      <c r="J267">
        <v>80.400000000000006</v>
      </c>
      <c r="K267">
        <v>85.577018737792997</v>
      </c>
      <c r="L267">
        <v>85.588409423828097</v>
      </c>
      <c r="M267">
        <v>85.584007263183594</v>
      </c>
      <c r="N267">
        <v>85.560638427734403</v>
      </c>
      <c r="O267">
        <v>87.4</v>
      </c>
      <c r="P267">
        <v>85.457862854003906</v>
      </c>
      <c r="Q267">
        <v>85.390617370605497</v>
      </c>
      <c r="R267">
        <v>85.322044372558594</v>
      </c>
      <c r="S267">
        <v>85.259071350097699</v>
      </c>
      <c r="T267">
        <v>85.208625793457003</v>
      </c>
      <c r="U267">
        <v>85.177406311035199</v>
      </c>
      <c r="V267">
        <v>91.4</v>
      </c>
      <c r="W267">
        <v>85.172309875488295</v>
      </c>
      <c r="X267">
        <v>85.189933776855497</v>
      </c>
      <c r="Y267">
        <v>90.861941220054305</v>
      </c>
      <c r="Z267">
        <v>85.243659973144503</v>
      </c>
      <c r="AA267">
        <v>83.2</v>
      </c>
      <c r="AB267">
        <v>85.293739318847699</v>
      </c>
      <c r="AC267">
        <v>85.311744689941406</v>
      </c>
      <c r="AD267">
        <v>83.4</v>
      </c>
      <c r="AE267">
        <v>81.2</v>
      </c>
      <c r="AF267">
        <v>85.345344543457003</v>
      </c>
      <c r="AG267">
        <v>85.352348327636705</v>
      </c>
      <c r="AH267">
        <v>85.358573913574205</v>
      </c>
      <c r="AI267">
        <v>85.364669799804702</v>
      </c>
    </row>
  </sheetData>
  <autoFilter ref="A1:AJ267" xr:uid="{00000000-0009-0000-0000-000005000000}">
    <filterColumn colId="1">
      <filters>
        <filter val="sub-Saharan Africa"/>
      </filters>
    </filterColumn>
  </autoFilter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 filterMode="1">
    <tabColor theme="6" tint="-0.499984740745262"/>
  </sheetPr>
  <dimension ref="A1:BD267"/>
  <sheetViews>
    <sheetView workbookViewId="0">
      <selection activeCell="AQ44" sqref="AQ44"/>
    </sheetView>
  </sheetViews>
  <sheetFormatPr baseColWidth="10" defaultColWidth="8.83203125" defaultRowHeight="18"/>
  <cols>
    <col min="2" max="2" width="9.1640625" style="19" customWidth="1"/>
    <col min="6" max="36" width="13" style="19" hidden="1" customWidth="1"/>
  </cols>
  <sheetData>
    <row r="1" spans="1:56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710</v>
      </c>
      <c r="G1" t="s">
        <v>711</v>
      </c>
      <c r="H1" t="s">
        <v>712</v>
      </c>
      <c r="I1" t="s">
        <v>713</v>
      </c>
      <c r="J1" t="s">
        <v>714</v>
      </c>
      <c r="K1" t="s">
        <v>715</v>
      </c>
      <c r="L1" t="s">
        <v>716</v>
      </c>
      <c r="M1" t="s">
        <v>717</v>
      </c>
      <c r="N1" t="s">
        <v>718</v>
      </c>
      <c r="O1" t="s">
        <v>719</v>
      </c>
      <c r="P1" t="s">
        <v>720</v>
      </c>
      <c r="Q1" t="s">
        <v>721</v>
      </c>
      <c r="R1" t="s">
        <v>722</v>
      </c>
      <c r="S1" t="s">
        <v>723</v>
      </c>
      <c r="T1" t="s">
        <v>724</v>
      </c>
      <c r="U1" t="s">
        <v>725</v>
      </c>
      <c r="V1" t="s">
        <v>726</v>
      </c>
      <c r="W1" t="s">
        <v>727</v>
      </c>
      <c r="X1" t="s">
        <v>728</v>
      </c>
      <c r="Y1" t="s">
        <v>729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I1" t="s">
        <v>199</v>
      </c>
      <c r="AJ1" t="s">
        <v>200</v>
      </c>
      <c r="AK1" t="s">
        <v>201</v>
      </c>
      <c r="AL1" t="s">
        <v>202</v>
      </c>
      <c r="AM1" t="s">
        <v>203</v>
      </c>
      <c r="AN1" t="s">
        <v>204</v>
      </c>
      <c r="AO1" t="s">
        <v>205</v>
      </c>
      <c r="AP1" t="s">
        <v>206</v>
      </c>
      <c r="AQ1" t="s">
        <v>207</v>
      </c>
      <c r="AR1" t="s">
        <v>208</v>
      </c>
      <c r="AS1" t="s">
        <v>209</v>
      </c>
      <c r="AT1" t="s">
        <v>210</v>
      </c>
      <c r="AU1" t="s">
        <v>211</v>
      </c>
      <c r="AV1" t="s">
        <v>212</v>
      </c>
      <c r="AW1" t="s">
        <v>213</v>
      </c>
      <c r="AX1" t="s">
        <v>214</v>
      </c>
      <c r="AY1" t="s">
        <v>215</v>
      </c>
      <c r="AZ1" t="s">
        <v>216</v>
      </c>
      <c r="BA1" t="s">
        <v>217</v>
      </c>
      <c r="BB1" t="s">
        <v>218</v>
      </c>
      <c r="BC1" t="s">
        <v>219</v>
      </c>
      <c r="BD1" t="s">
        <v>220</v>
      </c>
    </row>
    <row r="2" spans="1:56" hidden="1">
      <c r="A2" t="s">
        <v>221</v>
      </c>
      <c r="B2" t="str">
        <f>IF(ISERROR(VLOOKUP(A2,'Country category'!$A$3:$A$50,1,FALSE)),"non-SSA","sub-Saharan Africa")</f>
        <v>non-SSA</v>
      </c>
      <c r="C2" t="s">
        <v>222</v>
      </c>
      <c r="D2" t="s">
        <v>730</v>
      </c>
      <c r="E2" t="s">
        <v>731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6" hidden="1">
      <c r="A3" t="s">
        <v>224</v>
      </c>
      <c r="B3" t="str">
        <f>IF(ISERROR(VLOOKUP(A3,'Country category'!$A$3:$A$50,1,FALSE)),"non-SSA","sub-Saharan Africa")</f>
        <v>non-SSA</v>
      </c>
      <c r="C3" t="s">
        <v>225</v>
      </c>
      <c r="D3" t="s">
        <v>730</v>
      </c>
      <c r="E3" t="s">
        <v>731</v>
      </c>
      <c r="G3">
        <v>0</v>
      </c>
      <c r="H3">
        <v>0</v>
      </c>
      <c r="I3">
        <v>0</v>
      </c>
      <c r="J3">
        <v>0</v>
      </c>
      <c r="K3">
        <v>1.1981529991251681E-3</v>
      </c>
      <c r="L3">
        <v>5.7008231601048433E-2</v>
      </c>
      <c r="M3">
        <v>9.7606241004380936E-2</v>
      </c>
      <c r="N3">
        <v>8.5635158411808021E-2</v>
      </c>
      <c r="O3">
        <v>0.15980629285726061</v>
      </c>
      <c r="P3">
        <v>0.88204815525932134</v>
      </c>
      <c r="Q3">
        <v>0.38168480399411342</v>
      </c>
      <c r="R3">
        <v>0.16363387904702839</v>
      </c>
      <c r="S3">
        <v>0.41691931024289541</v>
      </c>
      <c r="T3">
        <v>0.79378194756474951</v>
      </c>
      <c r="U3">
        <v>0.98534209948115525</v>
      </c>
      <c r="V3">
        <v>0.35384495201821209</v>
      </c>
      <c r="W3">
        <v>0.82737634951499528</v>
      </c>
      <c r="X3">
        <v>0.73822133591009187</v>
      </c>
      <c r="Y3">
        <v>1.2496542188360851</v>
      </c>
      <c r="Z3">
        <v>1.570861404625931</v>
      </c>
      <c r="AA3">
        <v>5.1282695294093947E-2</v>
      </c>
      <c r="AB3">
        <v>6.2958505022601918E-2</v>
      </c>
      <c r="AC3">
        <v>6.6556833735931617E-2</v>
      </c>
      <c r="AD3">
        <v>0.59289550077885478</v>
      </c>
      <c r="AE3">
        <v>0.91109415126032711</v>
      </c>
      <c r="AF3">
        <v>1.3617758254375161</v>
      </c>
      <c r="AG3">
        <v>1.127239733354866</v>
      </c>
      <c r="AH3">
        <v>0.44642274549277572</v>
      </c>
      <c r="AI3">
        <v>1.070308939681613</v>
      </c>
      <c r="AJ3">
        <v>2.3898108624396142</v>
      </c>
      <c r="AK3">
        <v>1.8395286628608249</v>
      </c>
      <c r="AL3">
        <v>2.1722000274224791</v>
      </c>
      <c r="AM3">
        <v>1.6981754011817789</v>
      </c>
      <c r="AN3">
        <v>3.1681991303905961</v>
      </c>
      <c r="AO3">
        <v>4.7349298533280004</v>
      </c>
      <c r="AP3">
        <v>5.5123829101531792</v>
      </c>
      <c r="AQ3">
        <v>6.4362116285646609</v>
      </c>
      <c r="AR3">
        <v>10.50141751058117</v>
      </c>
      <c r="AS3">
        <v>4.5221009173779292</v>
      </c>
      <c r="AT3">
        <v>5.8679719374213342</v>
      </c>
      <c r="AU3">
        <v>7.0752878615013239</v>
      </c>
      <c r="AV3">
        <v>5.2126081939748383</v>
      </c>
      <c r="AW3">
        <v>5.0037279727740884</v>
      </c>
      <c r="AX3">
        <v>4.0375054963477623</v>
      </c>
      <c r="AY3">
        <v>1.5051401150812229</v>
      </c>
      <c r="AZ3">
        <v>1.285165035318621</v>
      </c>
      <c r="BA3">
        <v>2.124344947024102</v>
      </c>
      <c r="BB3">
        <v>2.8162343308828088</v>
      </c>
      <c r="BC3">
        <v>2.3925362384225499</v>
      </c>
    </row>
    <row r="4" spans="1:56" hidden="1">
      <c r="A4" t="s">
        <v>226</v>
      </c>
      <c r="B4" t="str">
        <f>IF(ISERROR(VLOOKUP(A4,'Country category'!$A$3:$A$50,1,FALSE)),"non-SSA","sub-Saharan Africa")</f>
        <v>non-SSA</v>
      </c>
      <c r="C4" t="s">
        <v>227</v>
      </c>
      <c r="D4" t="s">
        <v>730</v>
      </c>
      <c r="E4" t="s">
        <v>731</v>
      </c>
      <c r="F4">
        <v>1.7788991998886498E-2</v>
      </c>
      <c r="G4">
        <v>2.9424703007583299E-2</v>
      </c>
      <c r="H4">
        <v>3.3100951238676297E-2</v>
      </c>
      <c r="I4">
        <v>5.5437714470420098E-2</v>
      </c>
      <c r="J4">
        <v>0.18246430638044001</v>
      </c>
      <c r="K4">
        <v>0.39250522680732602</v>
      </c>
      <c r="L4">
        <v>0.56960077175715595</v>
      </c>
      <c r="M4">
        <v>0.65426503866115404</v>
      </c>
      <c r="N4">
        <v>0.61286967329668596</v>
      </c>
      <c r="O4">
        <v>1.2716921714343301</v>
      </c>
      <c r="P4">
        <v>1.4174246479214501</v>
      </c>
      <c r="Q4">
        <v>1.3686226547465601</v>
      </c>
      <c r="AL4">
        <v>2.9101080046802001E-2</v>
      </c>
      <c r="AM4">
        <v>2.66858315480046E-2</v>
      </c>
      <c r="AN4">
        <v>2.5399068790408999E-2</v>
      </c>
      <c r="AO4">
        <v>2.59732745155127E-2</v>
      </c>
      <c r="AP4">
        <v>2.2144089037175501E-2</v>
      </c>
      <c r="AQ4">
        <v>1.46957032171999E-2</v>
      </c>
      <c r="AR4">
        <v>1.6138034174195098E-2</v>
      </c>
      <c r="AS4">
        <v>5.4577824865169201E-3</v>
      </c>
      <c r="AT4">
        <v>4.96405675816999E-3</v>
      </c>
      <c r="AU4">
        <v>6.6161620844134399E-3</v>
      </c>
      <c r="AV4">
        <v>0.10975965870986699</v>
      </c>
      <c r="AW4">
        <v>4.0171082591658998E-3</v>
      </c>
      <c r="AX4">
        <v>3.1661176658339101E-3</v>
      </c>
      <c r="AY4">
        <v>1.0763775293345099E-3</v>
      </c>
      <c r="AZ4">
        <v>8.7222025376491798E-4</v>
      </c>
      <c r="BA4">
        <v>1.2958971154482201E-3</v>
      </c>
      <c r="BB4">
        <v>1.93851377624702E-3</v>
      </c>
      <c r="BC4">
        <v>1.62776252475565E-3</v>
      </c>
    </row>
    <row r="5" spans="1:56" hidden="1">
      <c r="A5" t="s">
        <v>228</v>
      </c>
      <c r="B5" t="str">
        <f>IF(ISERROR(VLOOKUP(A5,'Country category'!$A$3:$A$50,1,FALSE)),"non-SSA","sub-Saharan Africa")</f>
        <v>non-SSA</v>
      </c>
      <c r="C5" t="s">
        <v>229</v>
      </c>
      <c r="D5" t="s">
        <v>730</v>
      </c>
      <c r="E5" t="s">
        <v>731</v>
      </c>
      <c r="G5">
        <v>0.23481591144351591</v>
      </c>
      <c r="H5">
        <v>0</v>
      </c>
      <c r="I5">
        <v>1.15360385963359</v>
      </c>
      <c r="J5">
        <v>19.495886717197671</v>
      </c>
      <c r="K5">
        <v>14.143871549003981</v>
      </c>
      <c r="L5">
        <v>13.319639193354419</v>
      </c>
      <c r="M5">
        <v>15.38425267182487</v>
      </c>
      <c r="N5">
        <v>12.70217160599465</v>
      </c>
      <c r="O5">
        <v>30.254752322438279</v>
      </c>
      <c r="P5">
        <v>16.164118319766391</v>
      </c>
      <c r="Q5">
        <v>3.074002004850843</v>
      </c>
      <c r="R5">
        <v>1.4462971287345869</v>
      </c>
      <c r="S5">
        <v>3.8521324240494819</v>
      </c>
      <c r="T5">
        <v>7.810539226763586</v>
      </c>
      <c r="U5">
        <v>8.3472408320997182</v>
      </c>
      <c r="V5">
        <v>2.966557954180558</v>
      </c>
      <c r="W5">
        <v>6.2575205620658148</v>
      </c>
      <c r="X5">
        <v>4.9736310897292642</v>
      </c>
      <c r="Y5">
        <v>11.379620804498421</v>
      </c>
      <c r="Z5">
        <v>13.086192198399379</v>
      </c>
      <c r="AA5">
        <v>7.6226872647398407</v>
      </c>
      <c r="AB5">
        <v>9.0921178589925216</v>
      </c>
      <c r="AC5">
        <v>10.120644208071869</v>
      </c>
      <c r="AD5">
        <v>8.6815707652923138</v>
      </c>
      <c r="AE5">
        <v>8.4481624012989727</v>
      </c>
      <c r="AF5">
        <v>9.960058368829916</v>
      </c>
      <c r="AG5">
        <v>8.4928754122523937</v>
      </c>
      <c r="AH5">
        <v>3.1988655103333268</v>
      </c>
      <c r="AI5">
        <v>6.2350288700706606</v>
      </c>
      <c r="AJ5">
        <v>13.577288808283351</v>
      </c>
      <c r="AK5">
        <v>8.4183876372156767</v>
      </c>
      <c r="AL5">
        <v>6.5109421904513072</v>
      </c>
      <c r="AM5">
        <v>6.6938549754912371</v>
      </c>
      <c r="AN5">
        <v>10.86954339340847</v>
      </c>
      <c r="AO5">
        <v>14.485097414101491</v>
      </c>
      <c r="AP5">
        <v>14.73104634914222</v>
      </c>
      <c r="AQ5">
        <v>13.074154320091321</v>
      </c>
      <c r="AR5">
        <v>15.33178676724641</v>
      </c>
      <c r="AS5">
        <v>8.051050061443755</v>
      </c>
      <c r="AT5">
        <v>11.343540208951881</v>
      </c>
      <c r="AU5">
        <v>14.64752780831942</v>
      </c>
      <c r="AV5">
        <v>12.84879721333035</v>
      </c>
      <c r="AW5">
        <v>9.7640574031782918</v>
      </c>
      <c r="AX5">
        <v>7.8147842058960988</v>
      </c>
      <c r="AY5">
        <v>2.88284463926641</v>
      </c>
      <c r="AZ5">
        <v>2.536248314826981</v>
      </c>
      <c r="BA5">
        <v>5.141159163066173</v>
      </c>
      <c r="BB5">
        <v>7.4015840017885219</v>
      </c>
      <c r="BC5">
        <v>6.488007314204892</v>
      </c>
    </row>
    <row r="6" spans="1:56">
      <c r="A6" t="s">
        <v>136</v>
      </c>
      <c r="B6" t="str">
        <f>IF(ISERROR(VLOOKUP(A6,'Country category'!$A$3:$A$50,1,FALSE)),"non-SSA","sub-Saharan Africa")</f>
        <v>sub-Saharan Africa</v>
      </c>
      <c r="C6" t="s">
        <v>230</v>
      </c>
      <c r="D6" t="s">
        <v>730</v>
      </c>
      <c r="E6" t="s">
        <v>731</v>
      </c>
      <c r="P6">
        <v>19.0182819487054</v>
      </c>
      <c r="Q6">
        <v>9.4161205004433892</v>
      </c>
      <c r="R6">
        <v>3.76379877792185</v>
      </c>
      <c r="S6">
        <v>9.8100774948472509</v>
      </c>
      <c r="T6">
        <v>15.8714986029741</v>
      </c>
      <c r="U6">
        <v>14.472094092620599</v>
      </c>
      <c r="V6">
        <v>6.4181985799969103</v>
      </c>
      <c r="W6">
        <v>16.390862716615299</v>
      </c>
      <c r="X6">
        <v>14.893092671500099</v>
      </c>
      <c r="Y6">
        <v>22.422517537676999</v>
      </c>
      <c r="Z6">
        <v>27.943410034014502</v>
      </c>
      <c r="AA6">
        <v>16.279836732216602</v>
      </c>
      <c r="AB6">
        <v>26.638006637004999</v>
      </c>
      <c r="AC6">
        <v>31.7305965397004</v>
      </c>
      <c r="AD6">
        <v>36.508851511121698</v>
      </c>
      <c r="AE6">
        <v>39.351134895651001</v>
      </c>
      <c r="AF6">
        <v>43.814665455443503</v>
      </c>
      <c r="AG6">
        <v>37.320508462811603</v>
      </c>
      <c r="AH6">
        <v>16.090345549939101</v>
      </c>
      <c r="AI6">
        <v>37.837416870142597</v>
      </c>
      <c r="AJ6">
        <v>53.8732943871386</v>
      </c>
      <c r="AK6">
        <v>36.841463349314502</v>
      </c>
      <c r="AL6">
        <v>26.5866181268741</v>
      </c>
      <c r="AM6">
        <v>22.7750024381155</v>
      </c>
      <c r="AN6">
        <v>39.395088121044303</v>
      </c>
      <c r="AO6">
        <v>45.250570711836502</v>
      </c>
      <c r="AP6">
        <v>43.016834557263302</v>
      </c>
      <c r="AQ6">
        <v>45.782616371681101</v>
      </c>
      <c r="AR6">
        <v>55.383419357711098</v>
      </c>
      <c r="AS6">
        <v>30.1823977084447</v>
      </c>
      <c r="AT6">
        <v>39.675504255282299</v>
      </c>
      <c r="AU6">
        <v>40.707197321896103</v>
      </c>
      <c r="AV6">
        <v>35.795686512276902</v>
      </c>
      <c r="AW6">
        <v>30.389883541582599</v>
      </c>
      <c r="AX6">
        <v>23.270446583827301</v>
      </c>
      <c r="AY6">
        <v>10.344777206773299</v>
      </c>
      <c r="AZ6">
        <v>10.2897907086532</v>
      </c>
      <c r="BA6">
        <v>15.825547101419501</v>
      </c>
      <c r="BB6">
        <v>26.2315110976871</v>
      </c>
      <c r="BC6">
        <v>25.0903030417286</v>
      </c>
    </row>
    <row r="7" spans="1:56" hidden="1">
      <c r="A7" t="s">
        <v>231</v>
      </c>
      <c r="B7" t="str">
        <f>IF(ISERROR(VLOOKUP(A7,'Country category'!$A$3:$A$50,1,FALSE)),"non-SSA","sub-Saharan Africa")</f>
        <v>non-SSA</v>
      </c>
      <c r="C7" t="s">
        <v>232</v>
      </c>
      <c r="D7" t="s">
        <v>730</v>
      </c>
      <c r="E7" t="s">
        <v>731</v>
      </c>
      <c r="T7">
        <v>13.1022707410627</v>
      </c>
      <c r="U7">
        <v>13.135036853428501</v>
      </c>
      <c r="V7">
        <v>4.86064548160219</v>
      </c>
      <c r="W7">
        <v>7.9896830479072403</v>
      </c>
      <c r="X7">
        <v>4.92463189792542</v>
      </c>
      <c r="Y7">
        <v>7.7179821233506498</v>
      </c>
      <c r="Z7">
        <v>7.55276960231829</v>
      </c>
      <c r="AA7">
        <v>4.1081131176345203</v>
      </c>
      <c r="AB7">
        <v>4.29220184936419</v>
      </c>
      <c r="AC7">
        <v>2.3412235790812801</v>
      </c>
      <c r="AD7">
        <v>1.32497899423878</v>
      </c>
      <c r="AE7">
        <v>1.05617341296277</v>
      </c>
      <c r="AF7">
        <v>1.05331511516606</v>
      </c>
      <c r="AG7">
        <v>1.13513624534112</v>
      </c>
      <c r="AH7">
        <v>0.17592098952005999</v>
      </c>
      <c r="AI7">
        <v>0.44177976468524599</v>
      </c>
      <c r="AJ7">
        <v>0.94552025837920295</v>
      </c>
      <c r="AK7">
        <v>0.65014197440409205</v>
      </c>
      <c r="AL7">
        <v>0.66461013603638897</v>
      </c>
      <c r="AM7">
        <v>0.64451263991005903</v>
      </c>
      <c r="AN7">
        <v>0.68298105743337001</v>
      </c>
      <c r="AO7">
        <v>0.92651699885458305</v>
      </c>
      <c r="AP7">
        <v>1.11613085761613</v>
      </c>
      <c r="AQ7">
        <v>0.83942817638713996</v>
      </c>
      <c r="AR7">
        <v>0.916225275620563</v>
      </c>
      <c r="AS7">
        <v>0.45963984490099302</v>
      </c>
      <c r="AT7">
        <v>1.3574821517614699</v>
      </c>
      <c r="AU7">
        <v>2.7381630873872198</v>
      </c>
      <c r="AV7">
        <v>3.00847566138625</v>
      </c>
      <c r="AW7">
        <v>2.6496672073323801</v>
      </c>
      <c r="AX7">
        <v>2.7766335125686101</v>
      </c>
      <c r="AY7">
        <v>1.3370585381603799</v>
      </c>
      <c r="AZ7">
        <v>1.15637306235545</v>
      </c>
      <c r="BA7">
        <v>1.1397818150593999</v>
      </c>
      <c r="BB7">
        <v>1.5451880753034899</v>
      </c>
      <c r="BC7">
        <v>1.3535464271397699</v>
      </c>
    </row>
    <row r="8" spans="1:56" hidden="1">
      <c r="A8" t="s">
        <v>233</v>
      </c>
      <c r="B8" t="str">
        <f>IF(ISERROR(VLOOKUP(A8,'Country category'!$A$3:$A$50,1,FALSE)),"non-SSA","sub-Saharan Africa")</f>
        <v>non-SSA</v>
      </c>
      <c r="C8" t="s">
        <v>234</v>
      </c>
      <c r="D8" t="s">
        <v>730</v>
      </c>
      <c r="E8" t="s">
        <v>731</v>
      </c>
    </row>
    <row r="9" spans="1:56" hidden="1">
      <c r="A9" t="s">
        <v>235</v>
      </c>
      <c r="B9" t="str">
        <f>IF(ISERROR(VLOOKUP(A9,'Country category'!$A$3:$A$50,1,FALSE)),"non-SSA","sub-Saharan Africa")</f>
        <v>non-SSA</v>
      </c>
      <c r="C9" t="s">
        <v>236</v>
      </c>
      <c r="D9" t="s">
        <v>730</v>
      </c>
      <c r="E9" t="s">
        <v>731</v>
      </c>
      <c r="F9">
        <v>12.850334387143629</v>
      </c>
      <c r="G9">
        <v>14.53297681943674</v>
      </c>
      <c r="H9">
        <v>16.882156061144581</v>
      </c>
      <c r="I9">
        <v>21.846145714489129</v>
      </c>
      <c r="J9">
        <v>48.428337269232259</v>
      </c>
      <c r="K9">
        <v>39.085474384445767</v>
      </c>
      <c r="L9">
        <v>39.439095547527103</v>
      </c>
      <c r="M9">
        <v>37.771369196757412</v>
      </c>
      <c r="N9">
        <v>34.040571738214503</v>
      </c>
      <c r="O9">
        <v>57.632793304405048</v>
      </c>
      <c r="P9">
        <v>51.452208282479113</v>
      </c>
      <c r="Q9">
        <v>38.163407111386178</v>
      </c>
      <c r="R9">
        <v>24.62122156130572</v>
      </c>
      <c r="S9">
        <v>24.14135352580632</v>
      </c>
      <c r="T9">
        <v>23.645484994247191</v>
      </c>
      <c r="U9">
        <v>20.763957237918699</v>
      </c>
      <c r="V9">
        <v>13.25744515433604</v>
      </c>
      <c r="W9">
        <v>17.557047442476559</v>
      </c>
      <c r="X9">
        <v>16.51339804933135</v>
      </c>
      <c r="Y9">
        <v>23.71438737389575</v>
      </c>
      <c r="Z9">
        <v>24.337689353434381</v>
      </c>
      <c r="AA9">
        <v>20.264481609261399</v>
      </c>
      <c r="AB9">
        <v>21.005188311149141</v>
      </c>
      <c r="AC9">
        <v>20.39154371384403</v>
      </c>
      <c r="AD9">
        <v>18.885792890823069</v>
      </c>
      <c r="AE9">
        <v>19.331365944511369</v>
      </c>
      <c r="AF9">
        <v>21.965215387820638</v>
      </c>
      <c r="AG9">
        <v>18.816439730548691</v>
      </c>
      <c r="AH9">
        <v>12.183847821866539</v>
      </c>
      <c r="AI9">
        <v>16.236600860226709</v>
      </c>
      <c r="AJ9">
        <v>25.264833892416231</v>
      </c>
      <c r="AK9">
        <v>19.932957649888781</v>
      </c>
      <c r="AL9">
        <v>19.429686304236931</v>
      </c>
      <c r="AM9">
        <v>22.285547962716951</v>
      </c>
      <c r="AN9">
        <v>27.564814379013189</v>
      </c>
      <c r="AO9">
        <v>34.270432794767267</v>
      </c>
      <c r="AP9">
        <v>34.290076552146957</v>
      </c>
      <c r="AQ9">
        <v>30.951893683637149</v>
      </c>
      <c r="AR9">
        <v>36.156328455316007</v>
      </c>
      <c r="AS9">
        <v>22.80877723980965</v>
      </c>
      <c r="AT9">
        <v>27.72976123212765</v>
      </c>
      <c r="AU9">
        <v>34.034427844681296</v>
      </c>
      <c r="AV9">
        <v>33.076358094610697</v>
      </c>
      <c r="AW9">
        <v>30.043956791065781</v>
      </c>
      <c r="AX9">
        <v>26.58996015645409</v>
      </c>
      <c r="AY9">
        <v>15.44785731210062</v>
      </c>
      <c r="AZ9">
        <v>12.98717964878006</v>
      </c>
      <c r="BA9">
        <v>16.80690697582024</v>
      </c>
      <c r="BB9">
        <v>21.575335999660471</v>
      </c>
      <c r="BC9">
        <v>19.360561368067842</v>
      </c>
    </row>
    <row r="10" spans="1:56" hidden="1">
      <c r="A10" t="s">
        <v>237</v>
      </c>
      <c r="B10" t="str">
        <f>IF(ISERROR(VLOOKUP(A10,'Country category'!$A$3:$A$50,1,FALSE)),"non-SSA","sub-Saharan Africa")</f>
        <v>non-SSA</v>
      </c>
      <c r="C10" t="s">
        <v>238</v>
      </c>
      <c r="D10" t="s">
        <v>730</v>
      </c>
      <c r="E10" t="s">
        <v>731</v>
      </c>
      <c r="K10">
        <v>41.631105042894703</v>
      </c>
      <c r="L10">
        <v>40.719500735446097</v>
      </c>
      <c r="M10">
        <v>34.976226057230903</v>
      </c>
      <c r="N10">
        <v>34.072843522072503</v>
      </c>
      <c r="O10">
        <v>60.011972659041703</v>
      </c>
      <c r="P10">
        <v>46.492931965685997</v>
      </c>
      <c r="Q10">
        <v>31.3300161871033</v>
      </c>
      <c r="R10">
        <v>22.400114167197501</v>
      </c>
      <c r="S10">
        <v>22.9235111295027</v>
      </c>
      <c r="T10">
        <v>22.971454511295001</v>
      </c>
      <c r="U10">
        <v>23.7726287698924</v>
      </c>
      <c r="V10">
        <v>15.873197582564099</v>
      </c>
      <c r="W10">
        <v>23.723682667510001</v>
      </c>
      <c r="X10">
        <v>20.015707100597702</v>
      </c>
      <c r="Y10">
        <v>29.1854987799931</v>
      </c>
      <c r="Z10">
        <v>36.242342464850402</v>
      </c>
      <c r="AA10">
        <v>24.411739714097401</v>
      </c>
      <c r="AB10">
        <v>23.105420903608401</v>
      </c>
      <c r="AC10">
        <v>20.2697828317994</v>
      </c>
      <c r="AD10">
        <v>17.5975036932123</v>
      </c>
      <c r="AE10">
        <v>17.498254692520899</v>
      </c>
      <c r="AF10">
        <v>19.917784716824698</v>
      </c>
      <c r="AG10">
        <v>17.0521520752133</v>
      </c>
      <c r="AH10">
        <v>11.228987189392701</v>
      </c>
      <c r="AI10">
        <v>14.1711198419606</v>
      </c>
      <c r="AJ10">
        <v>21.118765784872799</v>
      </c>
      <c r="AK10">
        <v>16.226140081501299</v>
      </c>
      <c r="AL10">
        <v>14.672972050174099</v>
      </c>
      <c r="AM10">
        <v>17.097446352527299</v>
      </c>
      <c r="AN10">
        <v>20.101580034090102</v>
      </c>
      <c r="AO10">
        <v>24.8595723646838</v>
      </c>
      <c r="AP10">
        <v>25.062527845549599</v>
      </c>
      <c r="AQ10">
        <v>22.876012881146099</v>
      </c>
      <c r="AR10">
        <v>27.348340286731201</v>
      </c>
      <c r="AS10">
        <v>18.0194845290956</v>
      </c>
      <c r="AT10">
        <v>21.721861380815199</v>
      </c>
      <c r="AU10">
        <v>28.819295518176101</v>
      </c>
      <c r="AV10">
        <v>28.529545610736101</v>
      </c>
      <c r="AW10">
        <v>25.777512742564799</v>
      </c>
      <c r="AX10">
        <v>23.046371034200199</v>
      </c>
      <c r="AY10">
        <v>13.1245435576056</v>
      </c>
      <c r="AZ10">
        <v>10.8244963068703</v>
      </c>
      <c r="BA10">
        <v>13.0421131241847</v>
      </c>
      <c r="BB10">
        <v>16.5869505660452</v>
      </c>
      <c r="BC10">
        <v>16.197506954704501</v>
      </c>
    </row>
    <row r="11" spans="1:56" hidden="1">
      <c r="A11" t="s">
        <v>239</v>
      </c>
      <c r="B11" t="str">
        <f>IF(ISERROR(VLOOKUP(A11,'Country category'!$A$3:$A$50,1,FALSE)),"non-SSA","sub-Saharan Africa")</f>
        <v>non-SSA</v>
      </c>
      <c r="C11" t="s">
        <v>240</v>
      </c>
      <c r="D11" t="s">
        <v>730</v>
      </c>
      <c r="E11" t="s">
        <v>731</v>
      </c>
      <c r="F11">
        <v>0.26836718165760298</v>
      </c>
      <c r="G11">
        <v>0.39458275769026402</v>
      </c>
      <c r="H11">
        <v>0.44389730399401001</v>
      </c>
      <c r="I11">
        <v>0.468589415623693</v>
      </c>
      <c r="J11">
        <v>1.7269996318616601</v>
      </c>
      <c r="K11">
        <v>2.1819489615241099</v>
      </c>
      <c r="L11">
        <v>2.4455598438010502</v>
      </c>
      <c r="M11">
        <v>2.0644272192733899</v>
      </c>
      <c r="N11">
        <v>2.2999390209332899</v>
      </c>
      <c r="O11">
        <v>5.1003488897250104</v>
      </c>
      <c r="P11">
        <v>5.9567421823537199</v>
      </c>
      <c r="Q11">
        <v>4.9291962329491197</v>
      </c>
      <c r="R11">
        <v>2.8602667352825799</v>
      </c>
      <c r="S11">
        <v>3.03412504078441</v>
      </c>
      <c r="T11">
        <v>3.7632013600032299</v>
      </c>
      <c r="U11">
        <v>3.1212628361016899</v>
      </c>
      <c r="V11">
        <v>1.0381168731852599</v>
      </c>
      <c r="W11">
        <v>1.6323180772805499</v>
      </c>
      <c r="X11">
        <v>1.12225281323613</v>
      </c>
      <c r="Y11">
        <v>2.80975784491193</v>
      </c>
      <c r="Z11">
        <v>2.2234650774897999</v>
      </c>
      <c r="AA11">
        <v>0.94381334375444503</v>
      </c>
      <c r="AB11">
        <v>0.96413995137781605</v>
      </c>
      <c r="AC11">
        <v>0.96301913619997903</v>
      </c>
      <c r="AD11">
        <v>0.88573710214294799</v>
      </c>
      <c r="AE11">
        <v>1.06565514740471</v>
      </c>
      <c r="AF11">
        <v>1.41926827078385</v>
      </c>
      <c r="AG11">
        <v>1.2484293460090801</v>
      </c>
      <c r="AH11">
        <v>0.639270077006171</v>
      </c>
      <c r="AI11">
        <v>1.1298492392685799</v>
      </c>
      <c r="AJ11">
        <v>1.9886964085544701</v>
      </c>
      <c r="AK11">
        <v>1.61339964771952</v>
      </c>
      <c r="AL11">
        <v>4.7080408605698896</v>
      </c>
      <c r="AM11">
        <v>4.1773320397843197</v>
      </c>
      <c r="AN11">
        <v>4.0669128301087101</v>
      </c>
      <c r="AO11">
        <v>4.8413472814855902</v>
      </c>
      <c r="AP11">
        <v>4.8277658867736202</v>
      </c>
      <c r="AQ11">
        <v>3.9232360353281202</v>
      </c>
      <c r="AR11">
        <v>4.1456758609266604</v>
      </c>
      <c r="AS11">
        <v>2.1310290454299499</v>
      </c>
      <c r="AT11">
        <v>2.3360686581755901</v>
      </c>
      <c r="AU11">
        <v>2.6889024616601298</v>
      </c>
      <c r="AV11">
        <v>2.4255844740852099</v>
      </c>
      <c r="AW11">
        <v>2.2167864884594501</v>
      </c>
      <c r="AX11">
        <v>2.0568502789126999</v>
      </c>
      <c r="AY11">
        <v>0.71201689385371203</v>
      </c>
      <c r="AZ11">
        <v>0.53724682474334495</v>
      </c>
      <c r="BA11">
        <v>0.72384725135792305</v>
      </c>
      <c r="BB11">
        <v>1.41509678217918</v>
      </c>
      <c r="BC11">
        <v>1.5325738460546099</v>
      </c>
    </row>
    <row r="12" spans="1:56" hidden="1">
      <c r="A12" t="s">
        <v>241</v>
      </c>
      <c r="B12" t="str">
        <f>IF(ISERROR(VLOOKUP(A12,'Country category'!$A$3:$A$50,1,FALSE)),"non-SSA","sub-Saharan Africa")</f>
        <v>non-SSA</v>
      </c>
      <c r="C12" t="s">
        <v>242</v>
      </c>
      <c r="D12" t="s">
        <v>730</v>
      </c>
      <c r="E12" t="s">
        <v>731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6" hidden="1">
      <c r="A13" t="s">
        <v>243</v>
      </c>
      <c r="B13" t="str">
        <f>IF(ISERROR(VLOOKUP(A13,'Country category'!$A$3:$A$50,1,FALSE)),"non-SSA","sub-Saharan Africa")</f>
        <v>non-SSA</v>
      </c>
      <c r="C13" t="s">
        <v>244</v>
      </c>
      <c r="D13" t="s">
        <v>730</v>
      </c>
      <c r="E13" t="s">
        <v>731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6" hidden="1">
      <c r="A14" t="s">
        <v>245</v>
      </c>
      <c r="B14" t="str">
        <f>IF(ISERROR(VLOOKUP(A14,'Country category'!$A$3:$A$50,1,FALSE)),"non-SSA","sub-Saharan Africa")</f>
        <v>non-SSA</v>
      </c>
      <c r="C14" t="s">
        <v>246</v>
      </c>
      <c r="D14" t="s">
        <v>730</v>
      </c>
      <c r="E14" t="s">
        <v>731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6" hidden="1">
      <c r="A15" t="s">
        <v>247</v>
      </c>
      <c r="B15" t="str">
        <f>IF(ISERROR(VLOOKUP(A15,'Country category'!$A$3:$A$50,1,FALSE)),"non-SSA","sub-Saharan Africa")</f>
        <v>non-SSA</v>
      </c>
      <c r="C15" t="s">
        <v>248</v>
      </c>
      <c r="D15" t="s">
        <v>730</v>
      </c>
      <c r="E15" t="s">
        <v>731</v>
      </c>
      <c r="F15">
        <v>1.3743463336996701E-2</v>
      </c>
      <c r="G15">
        <v>6.4437674839435494E-2</v>
      </c>
      <c r="H15">
        <v>0.13457707125896301</v>
      </c>
      <c r="I15">
        <v>0.29550027773109</v>
      </c>
      <c r="J15">
        <v>1.21883933287334</v>
      </c>
      <c r="K15">
        <v>1.2860810227461901</v>
      </c>
      <c r="L15">
        <v>1.3183115985832401</v>
      </c>
      <c r="M15">
        <v>1.48390246115583</v>
      </c>
      <c r="N15">
        <v>1.3290294161326399</v>
      </c>
      <c r="O15">
        <v>2.8191647656246599</v>
      </c>
      <c r="P15">
        <v>2.6964074485857101</v>
      </c>
      <c r="Q15">
        <v>1.9707042190617099</v>
      </c>
      <c r="R15">
        <v>1.1125625622488799</v>
      </c>
      <c r="S15">
        <v>1.60113505279466</v>
      </c>
      <c r="T15">
        <v>1.7152483022275</v>
      </c>
      <c r="U15">
        <v>2.1033226768958202</v>
      </c>
      <c r="V15">
        <v>0.87832937140519096</v>
      </c>
      <c r="W15">
        <v>1.3215102740042901</v>
      </c>
      <c r="X15">
        <v>0.79390653288202495</v>
      </c>
      <c r="Y15">
        <v>0.81688127707470404</v>
      </c>
      <c r="Z15">
        <v>1.2537249088389699</v>
      </c>
      <c r="AA15">
        <v>0.64243305942870399</v>
      </c>
      <c r="AB15">
        <v>0.69608625157180704</v>
      </c>
      <c r="AC15">
        <v>0.66653202406599199</v>
      </c>
      <c r="AD15">
        <v>0.61800760113102304</v>
      </c>
      <c r="AE15">
        <v>0.62047002468115697</v>
      </c>
      <c r="AF15">
        <v>0.73027983129064999</v>
      </c>
      <c r="AG15">
        <v>0.61158449486629296</v>
      </c>
      <c r="AH15">
        <v>0.31268555211160198</v>
      </c>
      <c r="AI15">
        <v>0.52303646532832504</v>
      </c>
      <c r="AJ15">
        <v>1.2979136454806299</v>
      </c>
      <c r="AK15">
        <v>0.92885719173301395</v>
      </c>
      <c r="AL15">
        <v>0.87995829314719298</v>
      </c>
      <c r="AM15">
        <v>0.708159048145651</v>
      </c>
      <c r="AN15">
        <v>0.66758284416819103</v>
      </c>
      <c r="AO15">
        <v>0.93419702077328404</v>
      </c>
      <c r="AP15">
        <v>0.98948046281300805</v>
      </c>
      <c r="AQ15">
        <v>0.92955238062916301</v>
      </c>
      <c r="AR15">
        <v>1.06806190954798</v>
      </c>
      <c r="AS15">
        <v>0.63701090052769604</v>
      </c>
      <c r="AT15">
        <v>0.77521671491598998</v>
      </c>
      <c r="AU15">
        <v>0.83334794705666904</v>
      </c>
      <c r="AV15">
        <v>0.71593008989982498</v>
      </c>
      <c r="AW15">
        <v>0.53482287888205604</v>
      </c>
      <c r="AX15">
        <v>0.53426153924186703</v>
      </c>
      <c r="AY15">
        <v>0.20609123021817999</v>
      </c>
      <c r="AZ15">
        <v>0.17161981462866399</v>
      </c>
      <c r="BA15">
        <v>0.210123173418994</v>
      </c>
      <c r="BB15">
        <v>0.31452823550331299</v>
      </c>
      <c r="BC15">
        <v>0.368744009615464</v>
      </c>
    </row>
    <row r="16" spans="1:56" hidden="1">
      <c r="A16" t="s">
        <v>249</v>
      </c>
      <c r="B16" t="str">
        <f>IF(ISERROR(VLOOKUP(A16,'Country category'!$A$3:$A$50,1,FALSE)),"non-SSA","sub-Saharan Africa")</f>
        <v>non-SSA</v>
      </c>
      <c r="C16" t="s">
        <v>250</v>
      </c>
      <c r="D16" t="s">
        <v>730</v>
      </c>
      <c r="E16" t="s">
        <v>731</v>
      </c>
      <c r="F16">
        <v>1.2188314086480599E-2</v>
      </c>
      <c r="G16">
        <v>1.52445437287378E-2</v>
      </c>
      <c r="H16">
        <v>1.9484750999557401E-2</v>
      </c>
      <c r="I16">
        <v>3.5733430956797201E-2</v>
      </c>
      <c r="J16">
        <v>0.227397451555862</v>
      </c>
      <c r="K16">
        <v>0.174581956918299</v>
      </c>
      <c r="L16">
        <v>0.171071783509507</v>
      </c>
      <c r="M16">
        <v>0.143447361928775</v>
      </c>
      <c r="N16">
        <v>0.113050769593995</v>
      </c>
      <c r="O16">
        <v>0.21758117504629201</v>
      </c>
      <c r="P16">
        <v>0.22929886094860999</v>
      </c>
      <c r="Q16">
        <v>0.181564257279171</v>
      </c>
      <c r="R16">
        <v>0.10366693106439</v>
      </c>
      <c r="S16">
        <v>0.145610853303623</v>
      </c>
      <c r="T16">
        <v>0.14968812823378899</v>
      </c>
      <c r="U16">
        <v>0.14364595341030001</v>
      </c>
      <c r="V16">
        <v>4.1174289682106499E-2</v>
      </c>
      <c r="W16">
        <v>5.2068486814198803E-2</v>
      </c>
      <c r="X16">
        <v>3.96011157717975E-2</v>
      </c>
      <c r="Y16">
        <v>6.3931464616250905E-2</v>
      </c>
      <c r="Z16">
        <v>6.7495755852194E-2</v>
      </c>
      <c r="AA16">
        <v>3.5566891513439301E-2</v>
      </c>
      <c r="AB16">
        <v>3.0003445771937899E-2</v>
      </c>
      <c r="AC16">
        <v>2.80818006302022E-2</v>
      </c>
      <c r="AD16">
        <v>2.3376210174623401E-2</v>
      </c>
      <c r="AE16">
        <v>2.4013924973352301E-2</v>
      </c>
      <c r="AF16">
        <v>3.2144849218953601E-2</v>
      </c>
      <c r="AG16">
        <v>2.4974988923266599E-2</v>
      </c>
      <c r="AH16">
        <v>6.6787730581723201E-3</v>
      </c>
      <c r="AI16">
        <v>2.1094371048077501E-2</v>
      </c>
      <c r="AJ16">
        <v>5.6171175524749303E-2</v>
      </c>
      <c r="AK16">
        <v>4.0528677236383003E-2</v>
      </c>
      <c r="AL16">
        <v>3.9559736435199798E-2</v>
      </c>
      <c r="AM16">
        <v>3.68600439720057E-2</v>
      </c>
      <c r="AN16">
        <v>4.4050154519653398E-2</v>
      </c>
      <c r="AO16">
        <v>5.6721259974554898E-2</v>
      </c>
      <c r="AP16">
        <v>6.3944002674914902E-2</v>
      </c>
      <c r="AQ16">
        <v>6.01621689023904E-2</v>
      </c>
      <c r="AR16">
        <v>7.3516770183317301E-2</v>
      </c>
      <c r="AS16">
        <v>4.2362819346322599E-2</v>
      </c>
      <c r="AT16">
        <v>6.3797372630928301E-2</v>
      </c>
      <c r="AU16">
        <v>9.3193062278117106E-2</v>
      </c>
      <c r="AV16">
        <v>9.0952780196466895E-2</v>
      </c>
      <c r="AW16">
        <v>7.4783973683225397E-2</v>
      </c>
      <c r="AX16">
        <v>6.9577212594950602E-2</v>
      </c>
      <c r="AY16">
        <v>3.2624758584193302E-2</v>
      </c>
      <c r="AZ16">
        <v>2.3109081982967301E-2</v>
      </c>
      <c r="BA16">
        <v>3.1692979404444897E-2</v>
      </c>
      <c r="BB16">
        <v>4.3672454577355899E-2</v>
      </c>
      <c r="BC16">
        <v>3.8360827635986298E-2</v>
      </c>
    </row>
    <row r="17" spans="1:55" hidden="1">
      <c r="A17" t="s">
        <v>251</v>
      </c>
      <c r="B17" t="str">
        <f>IF(ISERROR(VLOOKUP(A17,'Country category'!$A$3:$A$50,1,FALSE)),"non-SSA","sub-Saharan Africa")</f>
        <v>non-SSA</v>
      </c>
      <c r="C17" t="s">
        <v>252</v>
      </c>
      <c r="D17" t="s">
        <v>730</v>
      </c>
      <c r="E17" t="s">
        <v>731</v>
      </c>
      <c r="Z17">
        <v>14.4157480941837</v>
      </c>
      <c r="AA17">
        <v>6.5625723823682902</v>
      </c>
      <c r="AB17">
        <v>10.8836832078726</v>
      </c>
      <c r="AC17">
        <v>12.412991483655899</v>
      </c>
      <c r="AD17">
        <v>12.5795408618078</v>
      </c>
      <c r="AE17">
        <v>14.488632951785</v>
      </c>
      <c r="AF17">
        <v>19.643851919010601</v>
      </c>
      <c r="AG17">
        <v>12.449743338858401</v>
      </c>
      <c r="AH17">
        <v>3.67730964318682</v>
      </c>
      <c r="AI17">
        <v>15.3326193806076</v>
      </c>
      <c r="AJ17">
        <v>31.117033356112501</v>
      </c>
      <c r="AK17">
        <v>22.527921562004298</v>
      </c>
      <c r="AL17">
        <v>22.426625683351499</v>
      </c>
      <c r="AM17">
        <v>22.9831413518164</v>
      </c>
      <c r="AN17">
        <v>26.289477345293601</v>
      </c>
      <c r="AO17">
        <v>36.024103644161698</v>
      </c>
      <c r="AP17">
        <v>39.681362178868</v>
      </c>
      <c r="AQ17">
        <v>36.411829891974001</v>
      </c>
      <c r="AR17">
        <v>37.089190511475998</v>
      </c>
      <c r="AS17">
        <v>24.610496651723398</v>
      </c>
      <c r="AT17">
        <v>29.374747888425802</v>
      </c>
      <c r="AU17">
        <v>31.821322332487799</v>
      </c>
      <c r="AV17">
        <v>27.821547644326198</v>
      </c>
      <c r="AW17">
        <v>23.712798670692798</v>
      </c>
      <c r="AX17">
        <v>20.483149021085101</v>
      </c>
      <c r="AY17">
        <v>12.0679391061669</v>
      </c>
      <c r="AZ17">
        <v>13.195138208753001</v>
      </c>
      <c r="BA17">
        <v>17.856134554135799</v>
      </c>
      <c r="BB17">
        <v>25.307624314553301</v>
      </c>
      <c r="BC17">
        <v>21.862782655342301</v>
      </c>
    </row>
    <row r="18" spans="1:55">
      <c r="A18" t="s">
        <v>140</v>
      </c>
      <c r="B18" t="str">
        <f>IF(ISERROR(VLOOKUP(A18,'Country category'!$A$3:$A$50,1,FALSE)),"non-SSA","sub-Saharan Africa")</f>
        <v>sub-Saharan Africa</v>
      </c>
      <c r="C18" t="s">
        <v>253</v>
      </c>
      <c r="D18" t="s">
        <v>730</v>
      </c>
      <c r="E18" t="s">
        <v>731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hidden="1">
      <c r="A19" t="s">
        <v>254</v>
      </c>
      <c r="B19" t="str">
        <f>IF(ISERROR(VLOOKUP(A19,'Country category'!$A$3:$A$50,1,FALSE)),"non-SSA","sub-Saharan Africa")</f>
        <v>non-SSA</v>
      </c>
      <c r="C19" t="s">
        <v>255</v>
      </c>
      <c r="D19" t="s">
        <v>730</v>
      </c>
      <c r="E19" t="s">
        <v>731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>
      <c r="A20" t="s">
        <v>137</v>
      </c>
      <c r="B20" t="str">
        <f>IF(ISERROR(VLOOKUP(A20,'Country category'!$A$3:$A$50,1,FALSE)),"non-SSA","sub-Saharan Africa")</f>
        <v>sub-Saharan Africa</v>
      </c>
      <c r="C20" t="s">
        <v>256</v>
      </c>
      <c r="D20" t="s">
        <v>730</v>
      </c>
      <c r="E20" t="s">
        <v>731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1.1978091006737299</v>
      </c>
      <c r="R20">
        <v>0.46440802799731901</v>
      </c>
      <c r="S20">
        <v>1.1612344288366101</v>
      </c>
      <c r="T20">
        <v>3.1774872659078701</v>
      </c>
      <c r="U20">
        <v>3.59711239129317</v>
      </c>
      <c r="V20">
        <v>0.96129773131148</v>
      </c>
      <c r="W20">
        <v>1.67036522504263</v>
      </c>
      <c r="X20">
        <v>0.89187718401077098</v>
      </c>
      <c r="Y20">
        <v>1.3249398016875</v>
      </c>
      <c r="Z20">
        <v>1.3491280311256499</v>
      </c>
      <c r="AA20">
        <v>0.69848393506502904</v>
      </c>
      <c r="AB20">
        <v>1.3297528541168</v>
      </c>
      <c r="AC20">
        <v>0.92669456345489698</v>
      </c>
      <c r="AD20">
        <v>1.0745220678395899</v>
      </c>
      <c r="AE20">
        <v>0.47621289556704799</v>
      </c>
      <c r="AF20">
        <v>0.39014275268166598</v>
      </c>
      <c r="AG20">
        <v>0.22077059056353199</v>
      </c>
      <c r="AH20">
        <v>5.8344381209062102E-2</v>
      </c>
      <c r="AI20">
        <v>8.5002295080521095E-2</v>
      </c>
      <c r="AJ20">
        <v>0.129550143110367</v>
      </c>
      <c r="AK20">
        <v>8.4787030880758299E-2</v>
      </c>
      <c r="AL20">
        <v>8.6011548422631395E-2</v>
      </c>
      <c r="AM20">
        <v>3.4964580012100802E-2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5.7371009205854098E-2</v>
      </c>
      <c r="AZ20">
        <v>5.36275742144246E-2</v>
      </c>
      <c r="BA20">
        <v>9.6776286031197506E-2</v>
      </c>
      <c r="BB20">
        <v>0.13053638898861999</v>
      </c>
      <c r="BC20">
        <v>0.116143495141668</v>
      </c>
    </row>
    <row r="21" spans="1:55">
      <c r="A21" t="s">
        <v>139</v>
      </c>
      <c r="B21" t="str">
        <f>IF(ISERROR(VLOOKUP(A21,'Country category'!$A$3:$A$50,1,FALSE)),"non-SSA","sub-Saharan Africa")</f>
        <v>sub-Saharan Africa</v>
      </c>
      <c r="C21" t="s">
        <v>257</v>
      </c>
      <c r="D21" t="s">
        <v>730</v>
      </c>
      <c r="E21" t="s">
        <v>731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hidden="1">
      <c r="A22" t="s">
        <v>258</v>
      </c>
      <c r="B22" t="str">
        <f>IF(ISERROR(VLOOKUP(A22,'Country category'!$A$3:$A$50,1,FALSE)),"non-SSA","sub-Saharan Africa")</f>
        <v>non-SSA</v>
      </c>
      <c r="C22" t="s">
        <v>259</v>
      </c>
      <c r="D22" t="s">
        <v>730</v>
      </c>
      <c r="E22" t="s">
        <v>731</v>
      </c>
      <c r="F22">
        <v>7.7179087826215198E-4</v>
      </c>
      <c r="G22">
        <v>1.00907922094061E-3</v>
      </c>
      <c r="H22">
        <v>1.02834416802294E-3</v>
      </c>
      <c r="I22">
        <v>1.1068204906711399E-3</v>
      </c>
      <c r="J22">
        <v>2.2462258887183898E-3</v>
      </c>
      <c r="K22">
        <v>2.6038760437173199E-3</v>
      </c>
      <c r="L22">
        <v>5.5730101083891802E-3</v>
      </c>
      <c r="M22">
        <v>5.8188055722858002E-3</v>
      </c>
      <c r="N22">
        <v>3.1641036081462301E-3</v>
      </c>
      <c r="O22">
        <v>4.3859670912098098E-3</v>
      </c>
      <c r="P22">
        <v>2.9857330917374002E-3</v>
      </c>
      <c r="Q22">
        <v>1.9811506703978502E-3</v>
      </c>
      <c r="R22">
        <v>1.5103086260540701E-3</v>
      </c>
      <c r="S22">
        <v>9.7667138437133993E-3</v>
      </c>
      <c r="T22">
        <v>1.5681117501038101E-2</v>
      </c>
      <c r="U22">
        <v>1.5740106497502699E-2</v>
      </c>
      <c r="V22">
        <v>8.2681300115323795E-3</v>
      </c>
      <c r="W22">
        <v>1.0575431001277801E-2</v>
      </c>
      <c r="X22">
        <v>7.8607802274032797E-3</v>
      </c>
      <c r="Y22">
        <v>1.07064337961716E-2</v>
      </c>
      <c r="Z22">
        <v>2.11318609264818E-2</v>
      </c>
      <c r="AA22">
        <v>1.19208176552172E-2</v>
      </c>
      <c r="AB22">
        <v>1.46183489839685E-2</v>
      </c>
      <c r="AC22">
        <v>1.4579907845519199E-2</v>
      </c>
      <c r="AD22">
        <v>1.8371563196088798E-2</v>
      </c>
      <c r="AE22">
        <v>1.4369922536455301E-2</v>
      </c>
      <c r="AF22">
        <v>1.87976949303E-2</v>
      </c>
      <c r="AG22">
        <v>1.8767378864610499E-2</v>
      </c>
      <c r="AH22">
        <v>9.0316711452434507E-3</v>
      </c>
      <c r="AI22">
        <v>1.5962043105116199E-2</v>
      </c>
      <c r="AJ22">
        <v>3.1281081335811298E-2</v>
      </c>
      <c r="AK22">
        <v>5.1411458646421201E-2</v>
      </c>
      <c r="AL22">
        <v>8.3039226130940696E-2</v>
      </c>
      <c r="AM22">
        <v>7.3898050773082202E-2</v>
      </c>
      <c r="AN22">
        <v>8.8633632903114795E-2</v>
      </c>
      <c r="AO22">
        <v>8.6668218033070094E-2</v>
      </c>
      <c r="AP22">
        <v>0.105327270754595</v>
      </c>
      <c r="AQ22">
        <v>0.15024663718384501</v>
      </c>
      <c r="AR22">
        <v>0.20968906621097499</v>
      </c>
      <c r="AS22">
        <v>8.5902369517813798E-2</v>
      </c>
      <c r="AT22">
        <v>0.109200661173282</v>
      </c>
      <c r="AU22">
        <v>0.14634407398096899</v>
      </c>
      <c r="AV22">
        <v>0.163667983439649</v>
      </c>
      <c r="AW22">
        <v>0.134063363114031</v>
      </c>
      <c r="AX22">
        <v>9.4205747388161398E-2</v>
      </c>
      <c r="AY22">
        <v>2.9243276024823201E-2</v>
      </c>
      <c r="AZ22">
        <v>1.3959307992155201E-2</v>
      </c>
      <c r="BA22">
        <v>1.7392018230696801E-2</v>
      </c>
      <c r="BB22">
        <v>2.61805244410942E-2</v>
      </c>
      <c r="BC22">
        <v>1.5414128515506499E-2</v>
      </c>
    </row>
    <row r="23" spans="1:55" hidden="1">
      <c r="A23" t="s">
        <v>260</v>
      </c>
      <c r="B23" t="str">
        <f>IF(ISERROR(VLOOKUP(A23,'Country category'!$A$3:$A$50,1,FALSE)),"non-SSA","sub-Saharan Africa")</f>
        <v>non-SSA</v>
      </c>
      <c r="C23" t="s">
        <v>261</v>
      </c>
      <c r="D23" t="s">
        <v>730</v>
      </c>
      <c r="E23" t="s">
        <v>731</v>
      </c>
      <c r="P23">
        <v>0.101818264506998</v>
      </c>
      <c r="Q23">
        <v>7.7772524192877807E-2</v>
      </c>
      <c r="R23">
        <v>4.4174314406818203E-2</v>
      </c>
      <c r="S23">
        <v>7.5915200678554395E-2</v>
      </c>
      <c r="T23">
        <v>0.10055927888798</v>
      </c>
      <c r="U23">
        <v>0.15804116327541001</v>
      </c>
      <c r="V23">
        <v>5.5055046051349303E-2</v>
      </c>
      <c r="W23">
        <v>6.5737060200767E-2</v>
      </c>
      <c r="X23">
        <v>4.46972719775705E-2</v>
      </c>
      <c r="Y23">
        <v>8.4087564517892302E-2</v>
      </c>
      <c r="Z23">
        <v>9.9166337214684694E-2</v>
      </c>
      <c r="AA23">
        <v>2.61735173338885E-2</v>
      </c>
      <c r="AB23">
        <v>2.6916025977123399E-2</v>
      </c>
      <c r="AC23">
        <v>2.2819950351386099E-2</v>
      </c>
      <c r="AD23">
        <v>2.5693002610118702E-2</v>
      </c>
      <c r="AE23">
        <v>1.33009190590019E-2</v>
      </c>
      <c r="AF23">
        <v>2.0189664739837802E-2</v>
      </c>
      <c r="AG23">
        <v>1.48516848429862E-2</v>
      </c>
      <c r="AH23">
        <v>3.79165357403962E-3</v>
      </c>
      <c r="AI23">
        <v>1.49719021910057E-2</v>
      </c>
      <c r="AJ23">
        <v>3.7509444693474198E-2</v>
      </c>
      <c r="AK23">
        <v>1.8192519744964001E-2</v>
      </c>
      <c r="AL23">
        <v>2.0498683985622601E-2</v>
      </c>
      <c r="AM23">
        <v>1.5310989397988899E-2</v>
      </c>
      <c r="AN23">
        <v>2.7982986093542401E-2</v>
      </c>
      <c r="AO23">
        <v>3.5644457517324098E-2</v>
      </c>
      <c r="AP23">
        <v>3.7279987960107598E-2</v>
      </c>
      <c r="AQ23">
        <v>3.1447307536450898E-2</v>
      </c>
      <c r="AR23">
        <v>3.6158769038919902E-2</v>
      </c>
      <c r="AS23">
        <v>1.9978661343603099E-2</v>
      </c>
      <c r="AT23">
        <v>2.9624380834691901E-2</v>
      </c>
      <c r="AU23">
        <v>3.9634412423800197E-2</v>
      </c>
      <c r="AV23">
        <v>4.0767760790237903E-2</v>
      </c>
      <c r="AW23">
        <v>3.5798100391490097E-2</v>
      </c>
      <c r="AX23">
        <v>3.1477937486678702E-2</v>
      </c>
      <c r="AY23">
        <v>1.49237314555368E-2</v>
      </c>
      <c r="AZ23">
        <v>1.12069911123285E-2</v>
      </c>
      <c r="BA23">
        <v>1.5719925670654399E-2</v>
      </c>
      <c r="BB23">
        <v>2.2683366161127899E-2</v>
      </c>
      <c r="BC23">
        <v>1.9667173793822299E-2</v>
      </c>
    </row>
    <row r="24" spans="1:55" hidden="1">
      <c r="A24" t="s">
        <v>262</v>
      </c>
      <c r="B24" t="str">
        <f>IF(ISERROR(VLOOKUP(A24,'Country category'!$A$3:$A$50,1,FALSE)),"non-SSA","sub-Saharan Africa")</f>
        <v>non-SSA</v>
      </c>
      <c r="C24" t="s">
        <v>263</v>
      </c>
      <c r="D24" t="s">
        <v>730</v>
      </c>
      <c r="E24" t="s">
        <v>731</v>
      </c>
      <c r="P24">
        <v>18.642767526671399</v>
      </c>
      <c r="Q24">
        <v>13.9252047696167</v>
      </c>
      <c r="R24">
        <v>10.049741283499801</v>
      </c>
      <c r="S24">
        <v>9.5930367746700504</v>
      </c>
      <c r="T24">
        <v>8.8052255069577292</v>
      </c>
      <c r="U24">
        <v>9.4036163203134304</v>
      </c>
      <c r="V24">
        <v>5.83384789804298</v>
      </c>
      <c r="W24">
        <v>7.0117216858912004</v>
      </c>
      <c r="X24">
        <v>5.4652834240983204</v>
      </c>
      <c r="Y24">
        <v>7.1476933147011703</v>
      </c>
      <c r="Z24">
        <v>8.6188073832718004</v>
      </c>
      <c r="AA24">
        <v>4.3386214904909899</v>
      </c>
      <c r="AB24">
        <v>4.2778146678253703</v>
      </c>
      <c r="AC24">
        <v>4.1172258832286701</v>
      </c>
      <c r="AD24">
        <v>3.5025581167830802</v>
      </c>
      <c r="AE24">
        <v>3.6112381710348802</v>
      </c>
      <c r="AF24">
        <v>3.6914776522611801</v>
      </c>
      <c r="AG24">
        <v>3.65585058213175</v>
      </c>
      <c r="AH24">
        <v>2.2278485870609201</v>
      </c>
      <c r="AI24">
        <v>3.0832969846049001</v>
      </c>
      <c r="AJ24">
        <v>3.9031222146243301</v>
      </c>
      <c r="AK24">
        <v>3.1324401624018199</v>
      </c>
      <c r="AL24">
        <v>2.9698419681973802</v>
      </c>
      <c r="AM24">
        <v>3.0695446921488898</v>
      </c>
      <c r="AN24">
        <v>3.3609006026213901</v>
      </c>
      <c r="AO24">
        <v>3.8739109212647702</v>
      </c>
      <c r="AP24">
        <v>3.9958321485099799</v>
      </c>
      <c r="AQ24">
        <v>3.6564639213011301</v>
      </c>
      <c r="AR24">
        <v>4.1654692678687297</v>
      </c>
      <c r="AS24">
        <v>2.7276801060393501</v>
      </c>
      <c r="AT24">
        <v>3.33562895030478</v>
      </c>
      <c r="AU24">
        <v>4.3105529240020104</v>
      </c>
      <c r="AV24">
        <v>4.7676344941997204</v>
      </c>
      <c r="AW24">
        <v>5.0551256131001798</v>
      </c>
      <c r="AX24">
        <v>4.5746284877566898</v>
      </c>
      <c r="AY24">
        <v>2.44740453424048</v>
      </c>
      <c r="AZ24">
        <v>1.81372211734587</v>
      </c>
      <c r="BA24">
        <v>1.96374359111284</v>
      </c>
      <c r="BB24">
        <v>2.4256457073414901</v>
      </c>
      <c r="BC24">
        <v>2.1500623110646302</v>
      </c>
    </row>
    <row r="25" spans="1:55" hidden="1">
      <c r="A25" t="s">
        <v>264</v>
      </c>
      <c r="B25" t="str">
        <f>IF(ISERROR(VLOOKUP(A25,'Country category'!$A$3:$A$50,1,FALSE)),"non-SSA","sub-Saharan Africa")</f>
        <v>non-SSA</v>
      </c>
      <c r="C25" t="s">
        <v>265</v>
      </c>
      <c r="D25" t="s">
        <v>730</v>
      </c>
      <c r="E25" t="s">
        <v>731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hidden="1">
      <c r="A26" t="s">
        <v>266</v>
      </c>
      <c r="B26" t="str">
        <f>IF(ISERROR(VLOOKUP(A26,'Country category'!$A$3:$A$50,1,FALSE)),"non-SSA","sub-Saharan Africa")</f>
        <v>non-SSA</v>
      </c>
      <c r="C26" t="s">
        <v>267</v>
      </c>
      <c r="D26" t="s">
        <v>730</v>
      </c>
      <c r="E26" t="s">
        <v>731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hidden="1">
      <c r="A27" t="s">
        <v>268</v>
      </c>
      <c r="B27" t="str">
        <f>IF(ISERROR(VLOOKUP(A27,'Country category'!$A$3:$A$50,1,FALSE)),"non-SSA","sub-Saharan Africa")</f>
        <v>non-SSA</v>
      </c>
      <c r="C27" t="s">
        <v>269</v>
      </c>
      <c r="D27" t="s">
        <v>730</v>
      </c>
      <c r="E27" t="s">
        <v>731</v>
      </c>
      <c r="Z27">
        <v>1.18698082653184</v>
      </c>
      <c r="AA27">
        <v>0.55771894423772295</v>
      </c>
      <c r="AB27">
        <v>0.59651434606216502</v>
      </c>
      <c r="AC27">
        <v>0.60535084468714395</v>
      </c>
      <c r="AD27">
        <v>0.60452487644977204</v>
      </c>
      <c r="AE27">
        <v>0.69585037543513095</v>
      </c>
      <c r="AF27">
        <v>0.87475560018641096</v>
      </c>
      <c r="AG27">
        <v>0.71975480477354103</v>
      </c>
      <c r="AH27">
        <v>0.17026366421363401</v>
      </c>
      <c r="AI27">
        <v>0.76834462690904004</v>
      </c>
      <c r="AJ27">
        <v>1.6903963485287501</v>
      </c>
      <c r="AK27">
        <v>1.28283824812641</v>
      </c>
      <c r="AL27">
        <v>1.13654404162879</v>
      </c>
      <c r="AM27">
        <v>1.09921604131392</v>
      </c>
      <c r="AN27">
        <v>1.15082304568192</v>
      </c>
      <c r="AO27">
        <v>1.2350057144946001</v>
      </c>
      <c r="AP27">
        <v>1.21464095419951</v>
      </c>
      <c r="AQ27">
        <v>1.0794625941071101</v>
      </c>
      <c r="AR27">
        <v>1.1272104432853201</v>
      </c>
      <c r="AS27">
        <v>0.67397466486466295</v>
      </c>
      <c r="AT27">
        <v>0.895421856098221</v>
      </c>
      <c r="AU27">
        <v>1.2524849514349801</v>
      </c>
      <c r="AV27">
        <v>1.12697704345134</v>
      </c>
      <c r="AW27">
        <v>0.87507499430404301</v>
      </c>
      <c r="AX27">
        <v>0.74386551839067205</v>
      </c>
      <c r="AY27">
        <v>0.42176956260360898</v>
      </c>
      <c r="AZ27">
        <v>0.38504613451766201</v>
      </c>
      <c r="BA27">
        <v>0.51397954621642195</v>
      </c>
      <c r="BB27">
        <v>0.56037616783171895</v>
      </c>
      <c r="BC27">
        <v>0.72531866583138205</v>
      </c>
    </row>
    <row r="28" spans="1:55" hidden="1">
      <c r="A28" t="s">
        <v>270</v>
      </c>
      <c r="B28" t="str">
        <f>IF(ISERROR(VLOOKUP(A28,'Country category'!$A$3:$A$50,1,FALSE)),"non-SSA","sub-Saharan Africa")</f>
        <v>non-SSA</v>
      </c>
      <c r="C28" t="s">
        <v>271</v>
      </c>
      <c r="D28" t="s">
        <v>730</v>
      </c>
      <c r="E28" t="s">
        <v>731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4.2408799595322802E-2</v>
      </c>
      <c r="AP28">
        <v>3.0076807088944499</v>
      </c>
      <c r="AQ28">
        <v>3.9207083174058601</v>
      </c>
      <c r="AR28">
        <v>5.8891399699797198</v>
      </c>
      <c r="AS28">
        <v>3.4175896354946902</v>
      </c>
      <c r="AT28">
        <v>4.8584896635098804</v>
      </c>
      <c r="AU28">
        <v>6.5283030969474503</v>
      </c>
      <c r="AV28">
        <v>4.4402706376174104</v>
      </c>
      <c r="AW28">
        <v>3.1151004301527498</v>
      </c>
      <c r="AX28">
        <v>2.1532446655727999</v>
      </c>
      <c r="AY28">
        <v>0.78857547722080301</v>
      </c>
      <c r="AZ28">
        <v>0.56191238018433398</v>
      </c>
      <c r="BA28">
        <v>0.89969927147728102</v>
      </c>
      <c r="BB28">
        <v>1.36012942994002</v>
      </c>
      <c r="BC28">
        <v>1.21655695629228</v>
      </c>
    </row>
    <row r="29" spans="1:55" hidden="1">
      <c r="A29" t="s">
        <v>272</v>
      </c>
      <c r="B29" t="str">
        <f>IF(ISERROR(VLOOKUP(A29,'Country category'!$A$3:$A$50,1,FALSE)),"non-SSA","sub-Saharan Africa")</f>
        <v>non-SSA</v>
      </c>
      <c r="C29" t="s">
        <v>273</v>
      </c>
      <c r="D29" t="s">
        <v>730</v>
      </c>
      <c r="E29" t="s">
        <v>731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hidden="1">
      <c r="A30" t="s">
        <v>274</v>
      </c>
      <c r="B30" t="str">
        <f>IF(ISERROR(VLOOKUP(A30,'Country category'!$A$3:$A$50,1,FALSE)),"non-SSA","sub-Saharan Africa")</f>
        <v>non-SSA</v>
      </c>
      <c r="C30" t="s">
        <v>275</v>
      </c>
      <c r="D30" t="s">
        <v>730</v>
      </c>
      <c r="E30" t="s">
        <v>731</v>
      </c>
      <c r="F30">
        <v>0.62280985748486595</v>
      </c>
      <c r="G30">
        <v>0.83822489540146705</v>
      </c>
      <c r="H30">
        <v>0.70041707668125597</v>
      </c>
      <c r="I30">
        <v>1.16129477339784</v>
      </c>
      <c r="J30">
        <v>3.6396861019121101</v>
      </c>
      <c r="K30">
        <v>3.0814945511129301</v>
      </c>
      <c r="L30">
        <v>2.9767219741493198</v>
      </c>
      <c r="M30">
        <v>1.9039504623786501</v>
      </c>
      <c r="N30">
        <v>2.07491307943957</v>
      </c>
      <c r="O30">
        <v>4.5141065283427597</v>
      </c>
      <c r="P30">
        <v>5.5688366296273903</v>
      </c>
      <c r="Q30">
        <v>2.92901777689239</v>
      </c>
      <c r="R30">
        <v>2.10952972258705</v>
      </c>
      <c r="S30">
        <v>2.6069065758713101</v>
      </c>
      <c r="T30">
        <v>2.1194900502758802</v>
      </c>
      <c r="U30">
        <v>2.2313834746818602</v>
      </c>
      <c r="V30">
        <v>1.20664835711829</v>
      </c>
      <c r="W30">
        <v>1.86210537563927</v>
      </c>
      <c r="X30">
        <v>1.3036132078159499</v>
      </c>
      <c r="Y30">
        <v>1.9852130614686601</v>
      </c>
      <c r="Z30">
        <v>2.8073147183445699</v>
      </c>
      <c r="AA30">
        <v>1.45100635587098</v>
      </c>
      <c r="AB30">
        <v>1.4841937023084899</v>
      </c>
      <c r="AC30">
        <v>1.3998252092988499</v>
      </c>
      <c r="AD30">
        <v>1.3487471625163601</v>
      </c>
      <c r="AE30">
        <v>1.6154906979058901</v>
      </c>
      <c r="AF30">
        <v>2.08350612462135</v>
      </c>
      <c r="AG30">
        <v>1.59573971746341</v>
      </c>
      <c r="AH30">
        <v>0.929678395588174</v>
      </c>
      <c r="AI30">
        <v>1.5422750236795399</v>
      </c>
      <c r="AJ30">
        <v>2.6459031831409598</v>
      </c>
      <c r="AK30">
        <v>2.2786077993974798</v>
      </c>
      <c r="AL30">
        <v>2.34240240596352</v>
      </c>
      <c r="AM30">
        <v>2.4699049424385802</v>
      </c>
      <c r="AN30">
        <v>4.9493814862387202</v>
      </c>
      <c r="AO30">
        <v>7.2477852404794003</v>
      </c>
      <c r="AP30">
        <v>6.8845640939347801</v>
      </c>
      <c r="AQ30">
        <v>6.2395406683882602</v>
      </c>
      <c r="AR30">
        <v>5.2771808384448899</v>
      </c>
      <c r="AS30">
        <v>2.2034385243929702</v>
      </c>
      <c r="AT30">
        <v>2.84350392455642</v>
      </c>
      <c r="AU30">
        <v>3.6615087336009702</v>
      </c>
      <c r="AV30">
        <v>3.6857854809754298</v>
      </c>
      <c r="AW30">
        <v>3.5060736801973702</v>
      </c>
      <c r="AX30">
        <v>3.1499831715048998</v>
      </c>
      <c r="AY30">
        <v>1.3406572769237499</v>
      </c>
      <c r="AZ30">
        <v>1.0288532778261801</v>
      </c>
      <c r="BA30">
        <v>1.54537083602004</v>
      </c>
      <c r="BB30">
        <v>2.2215147194455702</v>
      </c>
      <c r="BC30">
        <v>1.97256719115534</v>
      </c>
    </row>
    <row r="31" spans="1:55" hidden="1">
      <c r="A31" t="s">
        <v>276</v>
      </c>
      <c r="B31" t="str">
        <f>IF(ISERROR(VLOOKUP(A31,'Country category'!$A$3:$A$50,1,FALSE)),"non-SSA","sub-Saharan Africa")</f>
        <v>non-SSA</v>
      </c>
      <c r="C31" t="s">
        <v>277</v>
      </c>
      <c r="D31" t="s">
        <v>730</v>
      </c>
      <c r="E31" t="s">
        <v>731</v>
      </c>
      <c r="F31">
        <v>8.5110486770572605E-2</v>
      </c>
      <c r="G31">
        <v>0.10982300600933</v>
      </c>
      <c r="H31">
        <v>0.101587221275985</v>
      </c>
      <c r="I31">
        <v>0.124957968494118</v>
      </c>
      <c r="J31">
        <v>0.50583872558465004</v>
      </c>
      <c r="K31">
        <v>0.41497640265918601</v>
      </c>
      <c r="L31">
        <v>0.34427409356167998</v>
      </c>
      <c r="M31">
        <v>0.248655700610103</v>
      </c>
      <c r="N31">
        <v>0.23496044205966701</v>
      </c>
      <c r="O31">
        <v>0.55105360695076</v>
      </c>
      <c r="P31">
        <v>0.72303705127533702</v>
      </c>
      <c r="Q31">
        <v>0.63188756616195296</v>
      </c>
      <c r="R31">
        <v>0.45332058329630198</v>
      </c>
      <c r="S31">
        <v>1.0713941175209001</v>
      </c>
      <c r="T31">
        <v>1.4150102451150901</v>
      </c>
      <c r="U31">
        <v>1.5177209243718299</v>
      </c>
      <c r="V31">
        <v>0.56605740493585499</v>
      </c>
      <c r="W31">
        <v>0.81553681018494995</v>
      </c>
      <c r="X31">
        <v>0.52893398807501402</v>
      </c>
      <c r="Y31">
        <v>0.65553928223226399</v>
      </c>
      <c r="Z31">
        <v>0.88882783589750003</v>
      </c>
      <c r="AA31">
        <v>0.38581718746678201</v>
      </c>
      <c r="AB31">
        <v>0.62332502105311505</v>
      </c>
      <c r="AC31">
        <v>0.56371563584094098</v>
      </c>
      <c r="AD31">
        <v>0.42195896438681901</v>
      </c>
      <c r="AE31">
        <v>0.34785140329222303</v>
      </c>
      <c r="AF31">
        <v>0.477631043927364</v>
      </c>
      <c r="AG31">
        <v>0.41770196401149501</v>
      </c>
      <c r="AH31">
        <v>0.25312816000738902</v>
      </c>
      <c r="AI31">
        <v>0.75397812375476803</v>
      </c>
      <c r="AJ31">
        <v>1.4377196702211099</v>
      </c>
      <c r="AK31">
        <v>1.2509266947214099</v>
      </c>
      <c r="AL31">
        <v>1.6493157738353199</v>
      </c>
      <c r="AM31">
        <v>1.8237472803074499</v>
      </c>
      <c r="AN31">
        <v>2.01210949741776</v>
      </c>
      <c r="AO31">
        <v>2.49931349540251</v>
      </c>
      <c r="AP31">
        <v>2.5078355454605501</v>
      </c>
      <c r="AQ31">
        <v>2.0794199711597998</v>
      </c>
      <c r="AR31">
        <v>2.42249871499825</v>
      </c>
      <c r="AS31">
        <v>1.3202642258255699</v>
      </c>
      <c r="AT31">
        <v>1.5008526501202399</v>
      </c>
      <c r="AU31">
        <v>1.99161326276229</v>
      </c>
      <c r="AV31">
        <v>2.0092030622643402</v>
      </c>
      <c r="AW31">
        <v>1.8549394491467901</v>
      </c>
      <c r="AX31">
        <v>1.86746966097789</v>
      </c>
      <c r="AY31">
        <v>1.0760843460204801</v>
      </c>
      <c r="AZ31">
        <v>0.82012160081067798</v>
      </c>
      <c r="BA31">
        <v>1.2353380738930899</v>
      </c>
      <c r="BB31">
        <v>2.0538062709078901</v>
      </c>
      <c r="BC31">
        <v>2.03819585673231</v>
      </c>
    </row>
    <row r="32" spans="1:55" hidden="1">
      <c r="A32" t="s">
        <v>278</v>
      </c>
      <c r="B32" t="str">
        <f>IF(ISERROR(VLOOKUP(A32,'Country category'!$A$3:$A$50,1,FALSE)),"non-SSA","sub-Saharan Africa")</f>
        <v>non-SSA</v>
      </c>
      <c r="C32" t="s">
        <v>279</v>
      </c>
      <c r="D32" t="s">
        <v>730</v>
      </c>
      <c r="E32" t="s">
        <v>731</v>
      </c>
      <c r="J32">
        <v>1.46206503894097</v>
      </c>
      <c r="K32">
        <v>1.17921000541979</v>
      </c>
      <c r="L32">
        <v>1.2843328493188499</v>
      </c>
      <c r="M32">
        <v>0.84291784681337001</v>
      </c>
      <c r="N32">
        <v>0.80857927142526698</v>
      </c>
      <c r="O32">
        <v>1.6338303721238401</v>
      </c>
      <c r="P32">
        <v>1.2367682634391</v>
      </c>
      <c r="Q32">
        <v>0.80757804888862905</v>
      </c>
      <c r="R32">
        <v>0.42195547526662802</v>
      </c>
      <c r="S32">
        <v>0.51984437399043804</v>
      </c>
      <c r="T32">
        <v>0.92461295322018799</v>
      </c>
      <c r="U32">
        <v>0.85125650673267905</v>
      </c>
      <c r="V32">
        <v>0.34288534363623002</v>
      </c>
      <c r="W32">
        <v>0.34806680744164498</v>
      </c>
      <c r="X32">
        <v>0.22622018163988999</v>
      </c>
      <c r="Y32">
        <v>0.25666992180908899</v>
      </c>
      <c r="Z32">
        <v>0.38806996813100603</v>
      </c>
      <c r="AA32">
        <v>0.219261252654016</v>
      </c>
      <c r="AB32">
        <v>0.28535619015902602</v>
      </c>
      <c r="AC32">
        <v>0.24182185984890001</v>
      </c>
      <c r="AD32">
        <v>0.19564353278830299</v>
      </c>
      <c r="AE32">
        <v>0.22564460958820601</v>
      </c>
      <c r="AF32">
        <v>0.216161393170831</v>
      </c>
      <c r="AG32">
        <v>0.15798324316647</v>
      </c>
      <c r="AH32">
        <v>0.12819717769904701</v>
      </c>
      <c r="AI32">
        <v>0.25702285453498702</v>
      </c>
      <c r="AJ32">
        <v>0.37134186825576099</v>
      </c>
      <c r="AK32">
        <v>0.22481188982452099</v>
      </c>
      <c r="AL32">
        <v>0.18532902711254901</v>
      </c>
      <c r="AM32">
        <v>0.21205422839285501</v>
      </c>
      <c r="AN32">
        <v>0.26464783159377098</v>
      </c>
      <c r="AO32">
        <v>0.357157671553329</v>
      </c>
      <c r="AP32">
        <v>0.42054977296965002</v>
      </c>
      <c r="AQ32">
        <v>0.355577638296038</v>
      </c>
      <c r="AR32">
        <v>0.473749236129276</v>
      </c>
      <c r="AS32">
        <v>0.25270619784321602</v>
      </c>
      <c r="AT32">
        <v>0.35617903679312601</v>
      </c>
      <c r="AU32">
        <v>0.531359629335728</v>
      </c>
      <c r="AV32">
        <v>0.52125207619621305</v>
      </c>
      <c r="AW32">
        <v>0.48458428969876</v>
      </c>
      <c r="AX32">
        <v>0.43314794735573398</v>
      </c>
      <c r="AY32">
        <v>0.16874666738359301</v>
      </c>
      <c r="AZ32">
        <v>0.12147736768544801</v>
      </c>
      <c r="BA32">
        <v>0.195257684635357</v>
      </c>
      <c r="BB32">
        <v>0.29432860794187199</v>
      </c>
      <c r="BC32">
        <v>0.25822467903081398</v>
      </c>
    </row>
    <row r="33" spans="1:55" hidden="1">
      <c r="A33" t="s">
        <v>280</v>
      </c>
      <c r="B33" t="str">
        <f>IF(ISERROR(VLOOKUP(A33,'Country category'!$A$3:$A$50,1,FALSE)),"non-SSA","sub-Saharan Africa")</f>
        <v>non-SSA</v>
      </c>
      <c r="C33" t="s">
        <v>281</v>
      </c>
      <c r="D33" t="s">
        <v>730</v>
      </c>
      <c r="E33" t="s">
        <v>731</v>
      </c>
      <c r="F33">
        <v>2.4531961066844898</v>
      </c>
      <c r="G33">
        <v>6.8442185758068401</v>
      </c>
      <c r="H33">
        <v>16.0272016327812</v>
      </c>
      <c r="I33">
        <v>27.426704716979</v>
      </c>
      <c r="J33">
        <v>55.171193757998999</v>
      </c>
      <c r="K33">
        <v>51.800207547089599</v>
      </c>
      <c r="L33">
        <v>53.573324798750399</v>
      </c>
      <c r="M33">
        <v>51.504426327367</v>
      </c>
      <c r="N33">
        <v>48.013664333034399</v>
      </c>
      <c r="P33">
        <v>50.672066596036103</v>
      </c>
      <c r="Q33">
        <v>32.983884370867202</v>
      </c>
      <c r="R33">
        <v>21.042003176483501</v>
      </c>
      <c r="S33">
        <v>28.709884603920599</v>
      </c>
      <c r="T33">
        <v>28.4971753094847</v>
      </c>
      <c r="U33">
        <v>28.627305420235601</v>
      </c>
      <c r="V33">
        <v>21.640577607081699</v>
      </c>
      <c r="W33">
        <v>23.049698740851099</v>
      </c>
      <c r="X33">
        <v>17.7060523188219</v>
      </c>
      <c r="Y33">
        <v>22.0592357378776</v>
      </c>
      <c r="Z33">
        <v>28.871503409490099</v>
      </c>
      <c r="AA33">
        <v>16.6788201432622</v>
      </c>
      <c r="AB33">
        <v>16.671580201149201</v>
      </c>
      <c r="AC33">
        <v>16.591103380743402</v>
      </c>
      <c r="AD33">
        <v>15.207928427449</v>
      </c>
      <c r="AE33">
        <v>13.933891286637399</v>
      </c>
      <c r="AF33">
        <v>15.5893471316259</v>
      </c>
      <c r="AG33">
        <v>13.925620504351199</v>
      </c>
      <c r="AH33">
        <v>8.9024673801733307</v>
      </c>
      <c r="AI33">
        <v>14.914230714693799</v>
      </c>
      <c r="AJ33">
        <v>24.0200542093344</v>
      </c>
      <c r="AK33">
        <v>18.645326610589201</v>
      </c>
      <c r="AL33">
        <v>15.4756474801202</v>
      </c>
      <c r="AM33">
        <v>16.716313312068799</v>
      </c>
      <c r="AN33">
        <v>21.2272629594767</v>
      </c>
      <c r="AO33">
        <v>27.964870152459401</v>
      </c>
      <c r="AP33">
        <v>29.2957601812926</v>
      </c>
      <c r="AQ33">
        <v>21.607633612083099</v>
      </c>
      <c r="AR33">
        <v>22.7312114956522</v>
      </c>
      <c r="AS33">
        <v>15.2741268968766</v>
      </c>
      <c r="AT33">
        <v>17.754526371039699</v>
      </c>
      <c r="AU33">
        <v>23.896678046148899</v>
      </c>
      <c r="AV33">
        <v>20.8808358209975</v>
      </c>
      <c r="AW33">
        <v>17.007909086460899</v>
      </c>
      <c r="AX33">
        <v>14.8515784878176</v>
      </c>
      <c r="AY33">
        <v>7.7084506484747699</v>
      </c>
      <c r="AZ33">
        <v>6.8529159415510597</v>
      </c>
      <c r="BA33">
        <v>8.81131433768698</v>
      </c>
      <c r="BB33">
        <v>11.6561779192679</v>
      </c>
      <c r="BC33">
        <v>11.6196140360714</v>
      </c>
    </row>
    <row r="34" spans="1:55" hidden="1">
      <c r="A34" t="s">
        <v>282</v>
      </c>
      <c r="B34" t="str">
        <f>IF(ISERROR(VLOOKUP(A34,'Country category'!$A$3:$A$50,1,FALSE)),"non-SSA","sub-Saharan Africa")</f>
        <v>non-SSA</v>
      </c>
      <c r="C34" t="s">
        <v>283</v>
      </c>
      <c r="D34" t="s">
        <v>730</v>
      </c>
      <c r="E34" t="s">
        <v>731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>
      <c r="A35" t="s">
        <v>138</v>
      </c>
      <c r="B35" t="str">
        <f>IF(ISERROR(VLOOKUP(A35,'Country category'!$A$3:$A$50,1,FALSE)),"non-SSA","sub-Saharan Africa")</f>
        <v>sub-Saharan Africa</v>
      </c>
      <c r="C35" t="s">
        <v>284</v>
      </c>
      <c r="D35" t="s">
        <v>730</v>
      </c>
      <c r="E35" t="s">
        <v>731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>
      <c r="A36" t="s">
        <v>143</v>
      </c>
      <c r="B36" t="str">
        <f>IF(ISERROR(VLOOKUP(A36,'Country category'!$A$3:$A$50,1,FALSE)),"non-SSA","sub-Saharan Africa")</f>
        <v>sub-Saharan Africa</v>
      </c>
      <c r="C36" t="s">
        <v>285</v>
      </c>
      <c r="D36" t="s">
        <v>730</v>
      </c>
      <c r="E36" t="s">
        <v>731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hidden="1">
      <c r="A37" t="s">
        <v>286</v>
      </c>
      <c r="B37" t="str">
        <f>IF(ISERROR(VLOOKUP(A37,'Country category'!$A$3:$A$50,1,FALSE)),"non-SSA","sub-Saharan Africa")</f>
        <v>non-SSA</v>
      </c>
      <c r="C37" t="s">
        <v>287</v>
      </c>
      <c r="D37" t="s">
        <v>730</v>
      </c>
      <c r="E37" t="s">
        <v>731</v>
      </c>
      <c r="F37">
        <v>0.651772171029664</v>
      </c>
      <c r="G37">
        <v>0.68821600664180205</v>
      </c>
      <c r="H37">
        <v>0.73230233162334302</v>
      </c>
      <c r="I37">
        <v>0.90791911346347098</v>
      </c>
      <c r="J37">
        <v>2.575101667952</v>
      </c>
      <c r="K37">
        <v>2.3216498900309901</v>
      </c>
      <c r="L37">
        <v>2.0161227579106802</v>
      </c>
      <c r="M37">
        <v>2.2675428197243099</v>
      </c>
      <c r="N37">
        <v>2.1729297513064099</v>
      </c>
      <c r="O37">
        <v>4.5603654062744496</v>
      </c>
      <c r="P37">
        <v>5.2381210237002804</v>
      </c>
      <c r="Q37">
        <v>3.3967692181253599</v>
      </c>
      <c r="R37">
        <v>2.0772918463416898</v>
      </c>
      <c r="S37">
        <v>2.6971504961176902</v>
      </c>
      <c r="T37">
        <v>2.6845038209229801</v>
      </c>
      <c r="U37">
        <v>2.4924654279362501</v>
      </c>
      <c r="V37">
        <v>1.0822930667273201</v>
      </c>
      <c r="W37">
        <v>1.5544693986737601</v>
      </c>
      <c r="X37">
        <v>0.97683508082997395</v>
      </c>
      <c r="Y37">
        <v>1.23083841278507</v>
      </c>
      <c r="Z37">
        <v>1.60136727635081</v>
      </c>
      <c r="AA37">
        <v>1.0661171747820199</v>
      </c>
      <c r="AB37">
        <v>1.1813569852069401</v>
      </c>
      <c r="AC37">
        <v>1.1160831065419901</v>
      </c>
      <c r="AD37">
        <v>0.99885018102169398</v>
      </c>
      <c r="AE37">
        <v>1.0750735150594</v>
      </c>
      <c r="AF37">
        <v>1.34756047508205</v>
      </c>
      <c r="AG37">
        <v>0.86336351102953102</v>
      </c>
      <c r="AH37">
        <v>0.365183495760599</v>
      </c>
      <c r="AI37">
        <v>0.78853486616855795</v>
      </c>
      <c r="AJ37">
        <v>1.4647926595437399</v>
      </c>
      <c r="AK37">
        <v>0.80943372719996998</v>
      </c>
      <c r="AL37">
        <v>0.88372277549199296</v>
      </c>
      <c r="AM37">
        <v>1.0031617208774299</v>
      </c>
      <c r="AN37">
        <v>1.3598400180344301</v>
      </c>
      <c r="AO37">
        <v>1.6672010441887199</v>
      </c>
      <c r="AP37">
        <v>1.55708079181916</v>
      </c>
      <c r="AQ37">
        <v>1.59625467093616</v>
      </c>
      <c r="AR37">
        <v>2.6187979805654802</v>
      </c>
      <c r="AS37">
        <v>1.4145406861413901</v>
      </c>
      <c r="AT37">
        <v>1.4807559918592701</v>
      </c>
      <c r="AU37">
        <v>2.0270153241095699</v>
      </c>
      <c r="AV37">
        <v>1.23592904909177</v>
      </c>
      <c r="AW37">
        <v>1.4543648835102501</v>
      </c>
      <c r="AX37">
        <v>1.23720479763917</v>
      </c>
      <c r="AY37">
        <v>3.7848988421922802E-2</v>
      </c>
      <c r="AZ37">
        <v>0.46691419014588298</v>
      </c>
      <c r="BA37">
        <v>0.88859177940205603</v>
      </c>
      <c r="BB37">
        <v>1.7805065363430299</v>
      </c>
      <c r="BC37">
        <v>1.60477784160866</v>
      </c>
    </row>
    <row r="38" spans="1:55" hidden="1">
      <c r="A38" t="s">
        <v>288</v>
      </c>
      <c r="B38" t="str">
        <f>IF(ISERROR(VLOOKUP(A38,'Country category'!$A$3:$A$50,1,FALSE)),"non-SSA","sub-Saharan Africa")</f>
        <v>non-SSA</v>
      </c>
      <c r="C38" t="s">
        <v>289</v>
      </c>
      <c r="D38" t="s">
        <v>730</v>
      </c>
      <c r="E38" t="s">
        <v>731</v>
      </c>
      <c r="P38">
        <v>0.101818264506998</v>
      </c>
      <c r="Q38">
        <v>7.7772524192877807E-2</v>
      </c>
      <c r="R38">
        <v>4.4174314406818203E-2</v>
      </c>
      <c r="S38">
        <v>7.5915200678554395E-2</v>
      </c>
      <c r="T38">
        <v>0.10055927888798</v>
      </c>
      <c r="U38">
        <v>0.15804116327541001</v>
      </c>
      <c r="V38">
        <v>5.505504605134931E-2</v>
      </c>
      <c r="W38">
        <v>1.02291799792646</v>
      </c>
      <c r="X38">
        <v>0.71517517366931671</v>
      </c>
      <c r="Y38">
        <v>1.067909915019122</v>
      </c>
      <c r="Z38">
        <v>0.48905625535754949</v>
      </c>
      <c r="AA38">
        <v>0.2106592621236707</v>
      </c>
      <c r="AB38">
        <v>0.2051455142216852</v>
      </c>
      <c r="AC38">
        <v>0.18870679081617131</v>
      </c>
      <c r="AD38">
        <v>0.16098421155373319</v>
      </c>
      <c r="AE38">
        <v>0.1419426081305</v>
      </c>
      <c r="AF38">
        <v>0.18473386039655629</v>
      </c>
      <c r="AG38">
        <v>0.14970743312665549</v>
      </c>
      <c r="AH38">
        <v>3.3013643163046238E-2</v>
      </c>
      <c r="AI38">
        <v>0.1165534419727661</v>
      </c>
      <c r="AJ38">
        <v>0.26639477916244658</v>
      </c>
      <c r="AK38">
        <v>0.18558820628086001</v>
      </c>
      <c r="AL38">
        <v>0.173758844646768</v>
      </c>
      <c r="AM38">
        <v>0.1635087429983639</v>
      </c>
      <c r="AN38">
        <v>0.18192790781204821</v>
      </c>
      <c r="AO38">
        <v>0.20584710343705609</v>
      </c>
      <c r="AP38">
        <v>0.2019168372392092</v>
      </c>
      <c r="AQ38">
        <v>0.17102872908499581</v>
      </c>
      <c r="AR38">
        <v>0.20164118749469179</v>
      </c>
      <c r="AS38">
        <v>0.12710470499049811</v>
      </c>
      <c r="AT38">
        <v>0.17470290652446421</v>
      </c>
      <c r="AU38">
        <v>0.23882763491874009</v>
      </c>
      <c r="AV38">
        <v>0.23039767093534591</v>
      </c>
      <c r="AW38">
        <v>0.20252722854613811</v>
      </c>
      <c r="AX38">
        <v>0.1707214694473666</v>
      </c>
      <c r="AY38">
        <v>8.1613384234348066E-2</v>
      </c>
      <c r="AZ38">
        <v>6.339123913059741E-2</v>
      </c>
      <c r="BA38">
        <v>8.4966360379638423E-2</v>
      </c>
      <c r="BB38">
        <v>0.1203177048348421</v>
      </c>
      <c r="BC38">
        <v>0.106673269510055</v>
      </c>
    </row>
    <row r="39" spans="1:55" hidden="1">
      <c r="A39" t="s">
        <v>290</v>
      </c>
      <c r="B39" t="str">
        <f>IF(ISERROR(VLOOKUP(A39,'Country category'!$A$3:$A$50,1,FALSE)),"non-SSA","sub-Saharan Africa")</f>
        <v>non-SSA</v>
      </c>
      <c r="C39" t="s">
        <v>291</v>
      </c>
      <c r="D39" t="s">
        <v>730</v>
      </c>
      <c r="E39" t="s">
        <v>731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hidden="1">
      <c r="A40" t="s">
        <v>292</v>
      </c>
      <c r="B40" t="str">
        <f>IF(ISERROR(VLOOKUP(A40,'Country category'!$A$3:$A$50,1,FALSE)),"non-SSA","sub-Saharan Africa")</f>
        <v>non-SSA</v>
      </c>
      <c r="C40" t="s">
        <v>293</v>
      </c>
      <c r="D40" t="s">
        <v>730</v>
      </c>
      <c r="E40" t="s">
        <v>731</v>
      </c>
    </row>
    <row r="41" spans="1:55" hidden="1">
      <c r="A41" t="s">
        <v>294</v>
      </c>
      <c r="B41" t="str">
        <f>IF(ISERROR(VLOOKUP(A41,'Country category'!$A$3:$A$50,1,FALSE)),"non-SSA","sub-Saharan Africa")</f>
        <v>non-SSA</v>
      </c>
      <c r="C41" t="s">
        <v>295</v>
      </c>
      <c r="D41" t="s">
        <v>730</v>
      </c>
      <c r="E41" t="s">
        <v>731</v>
      </c>
      <c r="F41">
        <v>8.1358781281929804E-2</v>
      </c>
      <c r="G41">
        <v>9.6700271828045303E-2</v>
      </c>
      <c r="H41">
        <v>0.101580454628503</v>
      </c>
      <c r="I41">
        <v>0.11734114667560699</v>
      </c>
      <c r="J41">
        <v>0.62661511859395003</v>
      </c>
      <c r="K41">
        <v>1.27273659731412</v>
      </c>
      <c r="L41">
        <v>1.0158817965638101</v>
      </c>
      <c r="M41">
        <v>0.64888001070563095</v>
      </c>
      <c r="N41">
        <v>0.61200985964051302</v>
      </c>
      <c r="O41">
        <v>1.1341516381113099</v>
      </c>
      <c r="P41">
        <v>1.06113285352105</v>
      </c>
      <c r="Q41">
        <v>0.92892742557247499</v>
      </c>
      <c r="R41">
        <v>0.83386332088198001</v>
      </c>
      <c r="S41">
        <v>1.23103571656102</v>
      </c>
      <c r="T41">
        <v>1.20584303638315</v>
      </c>
      <c r="U41">
        <v>1.22001480661949</v>
      </c>
      <c r="V41">
        <v>0.43543849150589198</v>
      </c>
      <c r="W41">
        <v>0.57119478574805205</v>
      </c>
      <c r="X41">
        <v>0.29073293632833802</v>
      </c>
      <c r="Y41">
        <v>0.34459458037261398</v>
      </c>
      <c r="Z41">
        <v>0.39301123176528802</v>
      </c>
      <c r="AA41">
        <v>0.16588802679057499</v>
      </c>
      <c r="AB41">
        <v>0.13017285681824101</v>
      </c>
      <c r="AC41">
        <v>0.11089784299222701</v>
      </c>
      <c r="AD41">
        <v>7.6359061909265599E-2</v>
      </c>
      <c r="AE41">
        <v>5.54210476004941E-2</v>
      </c>
      <c r="AF41">
        <v>6.0232848441967003E-2</v>
      </c>
      <c r="AG41">
        <v>3.8030677469407297E-2</v>
      </c>
      <c r="AH41">
        <v>2.2422987922474099E-2</v>
      </c>
      <c r="AI41">
        <v>4.1065321695716903E-2</v>
      </c>
      <c r="AJ41">
        <v>6.4489426144703793E-2</v>
      </c>
      <c r="AK41">
        <v>5.0556522875065103E-2</v>
      </c>
      <c r="AL41">
        <v>4.9534064796904399E-2</v>
      </c>
      <c r="AM41">
        <v>5.39838908056113E-2</v>
      </c>
      <c r="AN41">
        <v>5.1361324974284202E-2</v>
      </c>
      <c r="AO41">
        <v>4.9026002849584298E-2</v>
      </c>
      <c r="AP41">
        <v>3.1165541723770299E-2</v>
      </c>
      <c r="AQ41">
        <v>2.4414512470157801E-2</v>
      </c>
      <c r="AR41">
        <v>3.9019604929921597E-2</v>
      </c>
      <c r="AS41">
        <v>2.4114681157111299E-2</v>
      </c>
      <c r="AT41">
        <v>3.07461198993072E-2</v>
      </c>
      <c r="AU41">
        <v>4.4995531876063602E-2</v>
      </c>
      <c r="AV41">
        <v>5.4712069208772099E-2</v>
      </c>
      <c r="AW41">
        <v>5.4267732273527901E-2</v>
      </c>
      <c r="AX41">
        <v>5.1382234087011203E-2</v>
      </c>
      <c r="AY41">
        <v>2.0420417203465699E-2</v>
      </c>
      <c r="AZ41">
        <v>1.0363455133797999E-2</v>
      </c>
      <c r="BA41">
        <v>1.1380767435945601E-2</v>
      </c>
      <c r="BB41">
        <v>1.5058464124647101E-2</v>
      </c>
      <c r="BC41">
        <v>1.54420663833355E-2</v>
      </c>
    </row>
    <row r="42" spans="1:55" hidden="1">
      <c r="A42" t="s">
        <v>296</v>
      </c>
      <c r="B42" t="str">
        <f>IF(ISERROR(VLOOKUP(A42,'Country category'!$A$3:$A$50,1,FALSE)),"non-SSA","sub-Saharan Africa")</f>
        <v>non-SSA</v>
      </c>
      <c r="C42" t="s">
        <v>297</v>
      </c>
      <c r="D42" t="s">
        <v>730</v>
      </c>
      <c r="E42" t="s">
        <v>731</v>
      </c>
      <c r="F42">
        <v>2.1421339887775299E-2</v>
      </c>
      <c r="G42">
        <v>8.2888516662985301E-2</v>
      </c>
      <c r="H42">
        <v>0.191868271253543</v>
      </c>
      <c r="I42">
        <v>0.39958499412168802</v>
      </c>
      <c r="J42">
        <v>2.7020194384809502</v>
      </c>
      <c r="K42">
        <v>3.0644941254816001</v>
      </c>
      <c r="L42">
        <v>3.98374500425167</v>
      </c>
      <c r="M42">
        <v>4.2261153404463698</v>
      </c>
      <c r="N42">
        <v>5.4275199143623496</v>
      </c>
      <c r="O42">
        <v>11.1427515344865</v>
      </c>
      <c r="P42">
        <v>11.7976625397849</v>
      </c>
      <c r="Q42">
        <v>9.1693296562974496</v>
      </c>
      <c r="R42">
        <v>5.8262174326857599</v>
      </c>
      <c r="S42">
        <v>6.2916138805120596</v>
      </c>
      <c r="T42">
        <v>5.9487266232260296</v>
      </c>
      <c r="U42">
        <v>5.3432675932076004</v>
      </c>
      <c r="V42">
        <v>2.6831812588237902</v>
      </c>
      <c r="W42">
        <v>4.5075150424854202</v>
      </c>
      <c r="X42">
        <v>3.0557944998988198</v>
      </c>
      <c r="Y42">
        <v>3.9654739799865699</v>
      </c>
      <c r="Z42">
        <v>5.2157554825578796</v>
      </c>
      <c r="AA42">
        <v>2.83213988544491</v>
      </c>
      <c r="AB42">
        <v>2.81662298379486</v>
      </c>
      <c r="AC42">
        <v>2.6850096844776798</v>
      </c>
      <c r="AD42">
        <v>1.92990238755878</v>
      </c>
      <c r="AE42">
        <v>1.65234370627237</v>
      </c>
      <c r="AF42">
        <v>1.8862741967375301</v>
      </c>
      <c r="AG42">
        <v>1.5123458996694901</v>
      </c>
      <c r="AH42">
        <v>0.71677174677827704</v>
      </c>
      <c r="AI42">
        <v>1.1091260569882699</v>
      </c>
      <c r="AJ42">
        <v>2.0080688438128198</v>
      </c>
      <c r="AK42">
        <v>1.32203890074748</v>
      </c>
      <c r="AL42">
        <v>1.26421442515728</v>
      </c>
      <c r="AM42">
        <v>1.3230507542896901</v>
      </c>
      <c r="AN42">
        <v>1.67197670504428</v>
      </c>
      <c r="AO42">
        <v>2.2626531997294901</v>
      </c>
      <c r="AP42">
        <v>2.27585108393375</v>
      </c>
      <c r="AQ42">
        <v>1.86311714226183</v>
      </c>
      <c r="AR42">
        <v>2.0346978676920302</v>
      </c>
      <c r="AS42">
        <v>0.950748491930409</v>
      </c>
      <c r="AT42">
        <v>1.24346297994017</v>
      </c>
      <c r="AU42">
        <v>1.52661479077706</v>
      </c>
      <c r="AV42">
        <v>1.3298190332853901</v>
      </c>
      <c r="AW42">
        <v>1.1100189629330699</v>
      </c>
      <c r="AX42">
        <v>0.899303001957935</v>
      </c>
      <c r="AY42">
        <v>0.33665351839978902</v>
      </c>
      <c r="AZ42">
        <v>0.25490562592850702</v>
      </c>
      <c r="BA42">
        <v>0.33171704579473799</v>
      </c>
      <c r="BB42">
        <v>0.43424103938898301</v>
      </c>
      <c r="BC42">
        <v>0.383458587815659</v>
      </c>
    </row>
    <row r="43" spans="1:55">
      <c r="A43" t="s">
        <v>298</v>
      </c>
      <c r="B43" t="str">
        <f>IF(ISERROR(VLOOKUP(A43,'Country category'!$A$3:$A$50,1,FALSE)),"non-SSA","sub-Saharan Africa")</f>
        <v>sub-Saharan Africa</v>
      </c>
      <c r="C43" t="s">
        <v>299</v>
      </c>
      <c r="D43" t="s">
        <v>730</v>
      </c>
      <c r="E43" t="s">
        <v>731</v>
      </c>
      <c r="P43">
        <v>7.3704352879006396E-2</v>
      </c>
      <c r="Q43">
        <v>0.298553992092849</v>
      </c>
      <c r="R43">
        <v>0.19093532256137799</v>
      </c>
      <c r="S43">
        <v>1.0695451318845399</v>
      </c>
      <c r="T43">
        <v>1.8829875996365499</v>
      </c>
      <c r="U43">
        <v>1.88679731653779</v>
      </c>
      <c r="V43">
        <v>0.35060861502056601</v>
      </c>
      <c r="W43">
        <v>0.66525988492588695</v>
      </c>
      <c r="X43">
        <v>0.338185061820786</v>
      </c>
      <c r="Y43">
        <v>0.101996817482021</v>
      </c>
      <c r="Z43">
        <v>0.12246576344172801</v>
      </c>
      <c r="AA43">
        <v>6.6117602388064398E-2</v>
      </c>
      <c r="AB43">
        <v>5.41419708825705E-2</v>
      </c>
      <c r="AC43">
        <v>1.6450084922804802E-2</v>
      </c>
      <c r="AD43">
        <v>0.23805798253757901</v>
      </c>
      <c r="AE43">
        <v>0.25119957794593201</v>
      </c>
      <c r="AF43">
        <v>0.60707122297151805</v>
      </c>
      <c r="AG43">
        <v>0.61672188094203295</v>
      </c>
      <c r="AH43">
        <v>0.22714949957417499</v>
      </c>
      <c r="AI43">
        <v>0.37870414158586102</v>
      </c>
      <c r="AJ43">
        <v>0.70724669598813195</v>
      </c>
      <c r="AK43">
        <v>0.43566614530613301</v>
      </c>
      <c r="AL43">
        <v>0.43417259901903699</v>
      </c>
      <c r="AM43">
        <v>0.57781306215844896</v>
      </c>
      <c r="AN43">
        <v>1.3146866446374199</v>
      </c>
      <c r="AO43">
        <v>3.00810986504107</v>
      </c>
      <c r="AP43">
        <v>5.5950213987205704</v>
      </c>
      <c r="AQ43">
        <v>4.6061009710496696</v>
      </c>
      <c r="AR43">
        <v>6.3570195283791904</v>
      </c>
      <c r="AS43">
        <v>2.8699495698530999</v>
      </c>
      <c r="AT43">
        <v>3.2283224023975499</v>
      </c>
      <c r="AU43">
        <v>4.2436610600534497</v>
      </c>
      <c r="AV43">
        <v>3.7412148410797399</v>
      </c>
      <c r="AW43">
        <v>2.8284451211605699</v>
      </c>
      <c r="AX43">
        <v>2.0288368910235901</v>
      </c>
      <c r="AY43">
        <v>0.43228532656757201</v>
      </c>
      <c r="AZ43">
        <v>0.50385657390961403</v>
      </c>
      <c r="BA43">
        <v>0.85177308862550205</v>
      </c>
      <c r="BB43">
        <v>1.1161572966239299</v>
      </c>
      <c r="BC43">
        <v>1.0475005420051</v>
      </c>
    </row>
    <row r="44" spans="1:55">
      <c r="A44" t="s">
        <v>142</v>
      </c>
      <c r="B44" t="str">
        <f>IF(ISERROR(VLOOKUP(A44,'Country category'!$A$3:$A$50,1,FALSE)),"non-SSA","sub-Saharan Africa")</f>
        <v>sub-Saharan Africa</v>
      </c>
      <c r="C44" t="s">
        <v>300</v>
      </c>
      <c r="D44" t="s">
        <v>730</v>
      </c>
      <c r="E44" t="s">
        <v>731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7.44270659215477E-2</v>
      </c>
      <c r="N44">
        <v>0.87249041483176304</v>
      </c>
      <c r="O44">
        <v>4.57641213034029</v>
      </c>
      <c r="P44">
        <v>6.4531709949808702</v>
      </c>
      <c r="Q44">
        <v>4.0975042644189301</v>
      </c>
      <c r="R44">
        <v>2.3895511641271598</v>
      </c>
      <c r="S44">
        <v>4.9107916412953001</v>
      </c>
      <c r="T44">
        <v>8.2561868591222201</v>
      </c>
      <c r="U44">
        <v>10.675425502740399</v>
      </c>
      <c r="V44">
        <v>2.6755245044329299</v>
      </c>
      <c r="W44">
        <v>5.2730981769008904</v>
      </c>
      <c r="X44">
        <v>3.7707431738933299</v>
      </c>
      <c r="Y44">
        <v>7.5936885179495999</v>
      </c>
      <c r="Z44">
        <v>9.5440145380708206</v>
      </c>
      <c r="AA44">
        <v>4.26814395696214</v>
      </c>
      <c r="AB44">
        <v>4.9453511069492899</v>
      </c>
      <c r="AC44">
        <v>2.9684548566258</v>
      </c>
      <c r="AD44">
        <v>2.9638196296918098</v>
      </c>
      <c r="AE44">
        <v>3.9639932815720802</v>
      </c>
      <c r="AF44">
        <v>4.7321443446950102</v>
      </c>
      <c r="AG44">
        <v>4.4091173081575397</v>
      </c>
      <c r="AH44">
        <v>1.63312851469784</v>
      </c>
      <c r="AI44">
        <v>2.79033531843774</v>
      </c>
      <c r="AJ44">
        <v>5.5453740486709497</v>
      </c>
      <c r="AK44">
        <v>3.2789047439905401</v>
      </c>
      <c r="AL44">
        <v>2.7063006949664201</v>
      </c>
      <c r="AM44">
        <v>2.1484907649337601</v>
      </c>
      <c r="AN44">
        <v>3.17463544848788</v>
      </c>
      <c r="AO44">
        <v>6.0474599525337602</v>
      </c>
      <c r="AP44">
        <v>7.1770926891055504</v>
      </c>
      <c r="AQ44">
        <v>6.6824037152599898</v>
      </c>
      <c r="AR44">
        <v>8.0475724167956599</v>
      </c>
      <c r="AS44">
        <v>3.5763662678867298</v>
      </c>
      <c r="AT44">
        <v>4.55669824312095</v>
      </c>
      <c r="AU44">
        <v>5.7184013972304504</v>
      </c>
      <c r="AV44">
        <v>5.7221811101176998</v>
      </c>
      <c r="AW44">
        <v>4.6366052032079903</v>
      </c>
      <c r="AX44">
        <v>4.2719276952279603</v>
      </c>
      <c r="AY44">
        <v>2.1210413474652601</v>
      </c>
      <c r="AZ44">
        <v>1.68071585651115</v>
      </c>
      <c r="BA44">
        <v>2.5007713439086299</v>
      </c>
      <c r="BB44">
        <v>3.1206224278470902</v>
      </c>
      <c r="BC44">
        <v>2.80179480883054</v>
      </c>
    </row>
    <row r="45" spans="1:55">
      <c r="A45" t="s">
        <v>146</v>
      </c>
      <c r="B45" t="str">
        <f>IF(ISERROR(VLOOKUP(A45,'Country category'!$A$3:$A$50,1,FALSE)),"non-SSA","sub-Saharan Africa")</f>
        <v>sub-Saharan Africa</v>
      </c>
      <c r="C45" t="s">
        <v>301</v>
      </c>
      <c r="D45" t="s">
        <v>730</v>
      </c>
      <c r="E45" t="s">
        <v>731</v>
      </c>
      <c r="G45">
        <v>0</v>
      </c>
      <c r="H45">
        <v>0</v>
      </c>
      <c r="I45">
        <v>0</v>
      </c>
      <c r="J45">
        <v>0</v>
      </c>
      <c r="K45">
        <v>7.5137133401550499E-3</v>
      </c>
      <c r="L45">
        <v>0.38094729390674598</v>
      </c>
      <c r="M45">
        <v>0.58404516513660198</v>
      </c>
      <c r="N45">
        <v>0.46384786162548403</v>
      </c>
      <c r="O45">
        <v>1.0360910476107601</v>
      </c>
      <c r="P45">
        <v>1.04201587893894</v>
      </c>
      <c r="Q45">
        <v>0.57371166305396404</v>
      </c>
      <c r="R45">
        <v>0.27046803241404499</v>
      </c>
      <c r="S45">
        <v>0.72226161062912597</v>
      </c>
      <c r="T45">
        <v>1.9431071668355699</v>
      </c>
      <c r="U45">
        <v>2.1565372965940499</v>
      </c>
      <c r="V45">
        <v>0.63463056543796204</v>
      </c>
      <c r="W45">
        <v>1.5571771924809801</v>
      </c>
      <c r="X45">
        <v>0.97845278486214304</v>
      </c>
      <c r="Y45">
        <v>1.54437591885297</v>
      </c>
      <c r="Z45">
        <v>2.0504012912446101</v>
      </c>
      <c r="AA45">
        <v>1.0090414243688799</v>
      </c>
      <c r="AB45">
        <v>1.2721756646161799</v>
      </c>
      <c r="AC45">
        <v>0.84860941554302505</v>
      </c>
      <c r="AD45">
        <v>1.31313229851135</v>
      </c>
      <c r="AE45">
        <v>1.8308063694168799</v>
      </c>
      <c r="AF45">
        <v>2.3941255748017598</v>
      </c>
      <c r="AG45">
        <v>1.7916331865770301</v>
      </c>
      <c r="AH45">
        <v>0.61850095726400101</v>
      </c>
      <c r="AI45">
        <v>1.4591408279854401</v>
      </c>
      <c r="AJ45">
        <v>0.89797095706031005</v>
      </c>
      <c r="AK45">
        <v>1.43157607240718</v>
      </c>
      <c r="AL45">
        <v>1.16557102929372</v>
      </c>
      <c r="AM45">
        <v>1.1483931566402501</v>
      </c>
      <c r="AN45">
        <v>1.71703364038877</v>
      </c>
      <c r="AO45">
        <v>2.1759197381569502</v>
      </c>
      <c r="AP45">
        <v>2.2250648234668802</v>
      </c>
      <c r="AQ45">
        <v>2.38862428398394</v>
      </c>
      <c r="AR45">
        <v>2.63573097055369</v>
      </c>
      <c r="AS45">
        <v>1.42740375456951</v>
      </c>
      <c r="AT45">
        <v>1.78642479026989</v>
      </c>
      <c r="AU45">
        <v>2.12564794908497</v>
      </c>
      <c r="AV45">
        <v>1.80395364828146</v>
      </c>
      <c r="AW45">
        <v>1.4630795671971</v>
      </c>
      <c r="AX45">
        <v>1.11000896791867</v>
      </c>
      <c r="AY45">
        <v>0.35307911545861698</v>
      </c>
      <c r="AZ45">
        <v>0.32118460664395199</v>
      </c>
      <c r="BA45">
        <v>0.57788340416659101</v>
      </c>
      <c r="BB45">
        <v>0.93420228713150699</v>
      </c>
      <c r="BC45">
        <v>0.74870783289040399</v>
      </c>
    </row>
    <row r="46" spans="1:55">
      <c r="A46" t="s">
        <v>147</v>
      </c>
      <c r="B46" t="str">
        <f>IF(ISERROR(VLOOKUP(A46,'Country category'!$A$3:$A$50,1,FALSE)),"non-SSA","sub-Saharan Africa")</f>
        <v>sub-Saharan Africa</v>
      </c>
      <c r="C46" t="s">
        <v>302</v>
      </c>
      <c r="D46" t="s">
        <v>730</v>
      </c>
      <c r="E46" t="s">
        <v>731</v>
      </c>
      <c r="F46">
        <v>0</v>
      </c>
      <c r="G46">
        <v>1.86249194620516E-3</v>
      </c>
      <c r="H46">
        <v>0</v>
      </c>
      <c r="I46">
        <v>0.90626700881212396</v>
      </c>
      <c r="J46">
        <v>22.3261738773374</v>
      </c>
      <c r="K46">
        <v>12.7008266068122</v>
      </c>
      <c r="L46">
        <v>15.3676407241497</v>
      </c>
      <c r="M46">
        <v>13.8392872074912</v>
      </c>
      <c r="N46">
        <v>16.718607964420201</v>
      </c>
      <c r="O46">
        <v>35.372160048856699</v>
      </c>
      <c r="P46">
        <v>26.944111082368501</v>
      </c>
      <c r="Q46">
        <v>14.3514898072359</v>
      </c>
      <c r="R46">
        <v>6.5618956721804302</v>
      </c>
      <c r="S46">
        <v>15.7785481196399</v>
      </c>
      <c r="T46">
        <v>25.3512458990825</v>
      </c>
      <c r="U46">
        <v>25.058478353023901</v>
      </c>
      <c r="V46">
        <v>10.021621501407999</v>
      </c>
      <c r="W46">
        <v>19.881849407155499</v>
      </c>
      <c r="X46">
        <v>17.783903174251599</v>
      </c>
      <c r="Y46">
        <v>32.161021320808203</v>
      </c>
      <c r="Z46">
        <v>36.785774293160699</v>
      </c>
      <c r="AA46">
        <v>19.887503102749299</v>
      </c>
      <c r="AB46">
        <v>22.932622378455999</v>
      </c>
      <c r="AC46">
        <v>35.037663680535097</v>
      </c>
      <c r="AD46">
        <v>30.509306389788701</v>
      </c>
      <c r="AE46">
        <v>29.2568860718915</v>
      </c>
      <c r="AF46">
        <v>36.326871148392598</v>
      </c>
      <c r="AG46">
        <v>37.271416706998799</v>
      </c>
      <c r="AH46">
        <v>19.381849025228199</v>
      </c>
      <c r="AI46">
        <v>35.345773396528102</v>
      </c>
      <c r="AJ46">
        <v>54.256589287499303</v>
      </c>
      <c r="AK46">
        <v>39.343726467728501</v>
      </c>
      <c r="AL46">
        <v>35.205513756966603</v>
      </c>
      <c r="AM46">
        <v>28.894632009094099</v>
      </c>
      <c r="AN46">
        <v>40.515488905915802</v>
      </c>
      <c r="AO46">
        <v>48.921112823884698</v>
      </c>
      <c r="AP46">
        <v>55.457766611358899</v>
      </c>
      <c r="AQ46">
        <v>46.005937026046396</v>
      </c>
      <c r="AR46">
        <v>53.106605294832001</v>
      </c>
      <c r="AS46">
        <v>34.355698186944601</v>
      </c>
      <c r="AT46">
        <v>43.796456971922403</v>
      </c>
      <c r="AU46">
        <v>52.302794761194001</v>
      </c>
      <c r="AV46">
        <v>41.828061573936097</v>
      </c>
      <c r="AW46">
        <v>32.2879790461471</v>
      </c>
      <c r="AX46">
        <v>28.3730241724863</v>
      </c>
      <c r="AY46">
        <v>13.1159799304841</v>
      </c>
      <c r="AZ46">
        <v>13.3869137849764</v>
      </c>
      <c r="BA46">
        <v>27.851780851630899</v>
      </c>
      <c r="BB46">
        <v>42.779815067893402</v>
      </c>
      <c r="BC46">
        <v>43.449576811241798</v>
      </c>
    </row>
    <row r="47" spans="1:55" hidden="1">
      <c r="A47" t="s">
        <v>303</v>
      </c>
      <c r="B47" t="str">
        <f>IF(ISERROR(VLOOKUP(A47,'Country category'!$A$3:$A$50,1,FALSE)),"non-SSA","sub-Saharan Africa")</f>
        <v>non-SSA</v>
      </c>
      <c r="C47" t="s">
        <v>304</v>
      </c>
      <c r="D47" t="s">
        <v>730</v>
      </c>
      <c r="E47" t="s">
        <v>731</v>
      </c>
      <c r="F47">
        <v>0.67714946871372905</v>
      </c>
      <c r="G47">
        <v>0.88959093778023302</v>
      </c>
      <c r="H47">
        <v>0.83358054477327403</v>
      </c>
      <c r="I47">
        <v>1.0910973547919101</v>
      </c>
      <c r="J47">
        <v>4.2748450794701798</v>
      </c>
      <c r="K47">
        <v>3.6267286423634002</v>
      </c>
      <c r="L47">
        <v>3.13553393543835</v>
      </c>
      <c r="M47">
        <v>2.01149071115915</v>
      </c>
      <c r="N47">
        <v>1.7366577100526099</v>
      </c>
      <c r="O47">
        <v>3.4476799273203298</v>
      </c>
      <c r="P47">
        <v>3.6620012625402101</v>
      </c>
      <c r="Q47">
        <v>3.0082008108489702</v>
      </c>
      <c r="R47">
        <v>1.85267807530811</v>
      </c>
      <c r="S47">
        <v>2.6212545430044698</v>
      </c>
      <c r="T47">
        <v>2.8160564800711101</v>
      </c>
      <c r="U47">
        <v>3.1463126168557798</v>
      </c>
      <c r="V47">
        <v>2.3313405796815698</v>
      </c>
      <c r="W47">
        <v>4.5200940388593001</v>
      </c>
      <c r="X47">
        <v>3.0569357844591298</v>
      </c>
      <c r="Y47">
        <v>4.8184331938583904</v>
      </c>
      <c r="Z47">
        <v>6.0658503719641796</v>
      </c>
      <c r="AA47">
        <v>3.2283200222798301</v>
      </c>
      <c r="AB47">
        <v>3.0179938260855299</v>
      </c>
      <c r="AC47">
        <v>2.6455429932641601</v>
      </c>
      <c r="AD47">
        <v>1.9747469780670199</v>
      </c>
      <c r="AE47">
        <v>2.4584071013164399</v>
      </c>
      <c r="AF47">
        <v>3.3378584452591298</v>
      </c>
      <c r="AG47">
        <v>2.73381916889447</v>
      </c>
      <c r="AH47">
        <v>1.7777259095351701</v>
      </c>
      <c r="AI47">
        <v>3.8819066711260501</v>
      </c>
      <c r="AJ47">
        <v>5.1065100810148696</v>
      </c>
      <c r="AK47">
        <v>3.3230685954680301</v>
      </c>
      <c r="AL47">
        <v>3.39560032586864</v>
      </c>
      <c r="AM47">
        <v>3.8921578530712</v>
      </c>
      <c r="AN47">
        <v>4.1160539382092596</v>
      </c>
      <c r="AO47">
        <v>4.9162388220603201</v>
      </c>
      <c r="AP47">
        <v>5.2494294740293403</v>
      </c>
      <c r="AQ47">
        <v>4.2847674986255804</v>
      </c>
      <c r="AR47">
        <v>5.5047798040079803</v>
      </c>
      <c r="AS47">
        <v>3.26184745557619</v>
      </c>
      <c r="AT47">
        <v>4.4180679029216101</v>
      </c>
      <c r="AU47">
        <v>6.7615043500906502</v>
      </c>
      <c r="AV47">
        <v>6.1150731373160996</v>
      </c>
      <c r="AW47">
        <v>5.9915548216543399</v>
      </c>
      <c r="AX47">
        <v>5.28794655440469</v>
      </c>
      <c r="AY47">
        <v>2.7306340749643598</v>
      </c>
      <c r="AZ47">
        <v>1.8367075091674301</v>
      </c>
      <c r="BA47">
        <v>2.6606430860031298</v>
      </c>
      <c r="BB47">
        <v>3.8793823735039901</v>
      </c>
      <c r="BC47">
        <v>3.6775397888347698</v>
      </c>
    </row>
    <row r="48" spans="1:55">
      <c r="A48" t="s">
        <v>145</v>
      </c>
      <c r="B48" t="str">
        <f>IF(ISERROR(VLOOKUP(A48,'Country category'!$A$3:$A$50,1,FALSE)),"non-SSA","sub-Saharan Africa")</f>
        <v>sub-Saharan Africa</v>
      </c>
      <c r="C48" t="s">
        <v>305</v>
      </c>
      <c r="D48" t="s">
        <v>730</v>
      </c>
      <c r="E48" t="s">
        <v>731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>
      <c r="A49" t="s">
        <v>141</v>
      </c>
      <c r="B49" t="str">
        <f>IF(ISERROR(VLOOKUP(A49,'Country category'!$A$3:$A$50,1,FALSE)),"non-SSA","sub-Saharan Africa")</f>
        <v>sub-Saharan Africa</v>
      </c>
      <c r="C49" t="s">
        <v>306</v>
      </c>
      <c r="D49" t="s">
        <v>730</v>
      </c>
      <c r="E49" t="s">
        <v>731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hidden="1">
      <c r="A50" t="s">
        <v>307</v>
      </c>
      <c r="B50" t="str">
        <f>IF(ISERROR(VLOOKUP(A50,'Country category'!$A$3:$A$50,1,FALSE)),"non-SSA","sub-Saharan Africa")</f>
        <v>non-SSA</v>
      </c>
      <c r="C50" t="s">
        <v>308</v>
      </c>
      <c r="D50" t="s">
        <v>730</v>
      </c>
      <c r="E50" t="s">
        <v>731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 hidden="1">
      <c r="A51" t="s">
        <v>309</v>
      </c>
      <c r="B51" t="str">
        <f>IF(ISERROR(VLOOKUP(A51,'Country category'!$A$3:$A$50,1,FALSE)),"non-SSA","sub-Saharan Africa")</f>
        <v>non-SSA</v>
      </c>
      <c r="C51" t="s">
        <v>310</v>
      </c>
      <c r="D51" t="s">
        <v>730</v>
      </c>
      <c r="E51" t="s">
        <v>731</v>
      </c>
      <c r="H51">
        <v>1.6971061008242001</v>
      </c>
      <c r="I51">
        <v>3.027014241492171</v>
      </c>
      <c r="J51">
        <v>12.045846190446539</v>
      </c>
      <c r="K51">
        <v>11.04943136124259</v>
      </c>
      <c r="L51">
        <v>11.38809565385694</v>
      </c>
      <c r="M51">
        <v>9.1028235772244379</v>
      </c>
      <c r="N51">
        <v>10.08457684113727</v>
      </c>
      <c r="O51">
        <v>20.856330644802689</v>
      </c>
      <c r="P51">
        <v>14.691133650384121</v>
      </c>
      <c r="Q51">
        <v>12.662694969238871</v>
      </c>
      <c r="R51">
        <v>5.4015514980269979</v>
      </c>
      <c r="S51">
        <v>6.2031456061202643</v>
      </c>
      <c r="T51">
        <v>6.7191530073219532</v>
      </c>
      <c r="U51">
        <v>6.7540143840781974</v>
      </c>
      <c r="V51">
        <v>3.1592748755025122</v>
      </c>
      <c r="W51">
        <v>4.3836770870575554</v>
      </c>
      <c r="X51">
        <v>3.0985453692493792</v>
      </c>
      <c r="Y51">
        <v>4.4084225527953258</v>
      </c>
      <c r="Z51">
        <v>5.6045499226830264</v>
      </c>
      <c r="AA51">
        <v>3.22945863146029</v>
      </c>
      <c r="AB51">
        <v>3.254570490037541</v>
      </c>
      <c r="AC51">
        <v>2.8567820596213842</v>
      </c>
      <c r="AD51">
        <v>2.4451408441189089</v>
      </c>
      <c r="AE51">
        <v>2.4369722739549511</v>
      </c>
      <c r="AF51">
        <v>2.9335326084312681</v>
      </c>
      <c r="AG51">
        <v>2.0919341507532532</v>
      </c>
      <c r="AH51">
        <v>1.010531872276714</v>
      </c>
      <c r="AI51">
        <v>1.7294336803689561</v>
      </c>
      <c r="AJ51">
        <v>2.9490055137114131</v>
      </c>
      <c r="AK51">
        <v>1.9559202442512149</v>
      </c>
      <c r="AL51">
        <v>2.1048664535024209</v>
      </c>
      <c r="AM51">
        <v>2.5276398085583738</v>
      </c>
      <c r="AN51">
        <v>2.8476019202611802</v>
      </c>
      <c r="AO51">
        <v>4.3978830520318786</v>
      </c>
      <c r="AP51">
        <v>4.6118157327553719</v>
      </c>
      <c r="AQ51">
        <v>3.761954650381373</v>
      </c>
      <c r="AR51">
        <v>4.349229390614525</v>
      </c>
      <c r="AS51">
        <v>2.427438855239231</v>
      </c>
      <c r="AT51">
        <v>2.98119346526956</v>
      </c>
      <c r="AU51">
        <v>3.1986694226577539</v>
      </c>
      <c r="AV51">
        <v>2.9747041962053751</v>
      </c>
      <c r="AW51">
        <v>2.6986784068294458</v>
      </c>
      <c r="AX51">
        <v>2.384098405514274</v>
      </c>
      <c r="AY51">
        <v>0.9351369542449175</v>
      </c>
      <c r="AZ51">
        <v>0.77469639602123175</v>
      </c>
      <c r="BA51">
        <v>1.2506669778084429</v>
      </c>
      <c r="BB51">
        <v>1.6756233770541871</v>
      </c>
      <c r="BC51">
        <v>1.3864415312048259</v>
      </c>
    </row>
    <row r="52" spans="1:55" hidden="1">
      <c r="A52" t="s">
        <v>311</v>
      </c>
      <c r="B52" t="str">
        <f>IF(ISERROR(VLOOKUP(A52,'Country category'!$A$3:$A$50,1,FALSE)),"non-SSA","sub-Saharan Africa")</f>
        <v>non-SSA</v>
      </c>
      <c r="C52" t="s">
        <v>312</v>
      </c>
      <c r="D52" t="s">
        <v>730</v>
      </c>
      <c r="E52" t="s">
        <v>731</v>
      </c>
      <c r="F52">
        <v>6.9073085489923802E-3</v>
      </c>
      <c r="G52">
        <v>1.7493659107872098E-2</v>
      </c>
      <c r="H52">
        <v>2.2938496096696102E-2</v>
      </c>
      <c r="I52">
        <v>3.8006941444630099E-2</v>
      </c>
      <c r="J52">
        <v>0.204460592393719</v>
      </c>
      <c r="K52">
        <v>0.19918414745902099</v>
      </c>
      <c r="L52">
        <v>0.20413586345072099</v>
      </c>
      <c r="M52">
        <v>0.171244351646819</v>
      </c>
      <c r="N52">
        <v>0.14769392754593599</v>
      </c>
      <c r="O52">
        <v>0.34089177332397202</v>
      </c>
      <c r="P52">
        <v>0.23444390085271699</v>
      </c>
      <c r="Q52">
        <v>0.31042079937280498</v>
      </c>
      <c r="R52">
        <v>0.23438747367562701</v>
      </c>
      <c r="S52">
        <v>0.347239602993409</v>
      </c>
      <c r="T52">
        <v>0.38853492247898802</v>
      </c>
      <c r="U52">
        <v>0.44497095867664199</v>
      </c>
      <c r="V52">
        <v>0.19715222569624999</v>
      </c>
      <c r="W52">
        <v>0.30250350415321697</v>
      </c>
      <c r="X52">
        <v>0.17231947212114099</v>
      </c>
      <c r="Y52">
        <v>0.25983589381355998</v>
      </c>
      <c r="Z52">
        <v>0.31802241400578002</v>
      </c>
      <c r="AA52">
        <v>0.212560939402336</v>
      </c>
      <c r="AB52">
        <v>0.28897201768373798</v>
      </c>
      <c r="AC52">
        <v>0.343194845974646</v>
      </c>
      <c r="AD52">
        <v>0.295902616890589</v>
      </c>
      <c r="AE52">
        <v>0.32584346465855701</v>
      </c>
      <c r="AF52">
        <v>0.61268899547494504</v>
      </c>
      <c r="AG52">
        <v>0.51867888450514399</v>
      </c>
      <c r="AH52">
        <v>0.27187749199973199</v>
      </c>
      <c r="AI52">
        <v>0.53495227335843498</v>
      </c>
      <c r="AJ52">
        <v>0.996062793267943</v>
      </c>
      <c r="AK52">
        <v>0.85264016492349803</v>
      </c>
      <c r="AL52">
        <v>0.81062826283462397</v>
      </c>
      <c r="AM52">
        <v>1.04581698229765</v>
      </c>
      <c r="AN52">
        <v>1.3822945287469699</v>
      </c>
      <c r="AO52">
        <v>1.6720698778860701</v>
      </c>
      <c r="AP52">
        <v>1.57883410651388</v>
      </c>
      <c r="AQ52">
        <v>1.43325437105477</v>
      </c>
      <c r="AR52">
        <v>1.94775771420111</v>
      </c>
      <c r="AS52">
        <v>0.87679196616022204</v>
      </c>
      <c r="AT52">
        <v>1.3293592983407201</v>
      </c>
      <c r="AU52">
        <v>1.9012146122981699</v>
      </c>
      <c r="AV52">
        <v>1.70840633441922</v>
      </c>
      <c r="AW52">
        <v>1.49824281729891</v>
      </c>
      <c r="AX52">
        <v>1.2863053718578501</v>
      </c>
      <c r="AY52">
        <v>0.44743537234995301</v>
      </c>
      <c r="AZ52">
        <v>0.29539062659902399</v>
      </c>
      <c r="BA52">
        <v>0.44158223643588101</v>
      </c>
      <c r="BB52">
        <v>0.68850877655770404</v>
      </c>
    </row>
    <row r="53" spans="1:55" hidden="1">
      <c r="A53" t="s">
        <v>313</v>
      </c>
      <c r="B53" t="str">
        <f>IF(ISERROR(VLOOKUP(A53,'Country category'!$A$3:$A$50,1,FALSE)),"non-SSA","sub-Saharan Africa")</f>
        <v>non-SSA</v>
      </c>
      <c r="C53" t="s">
        <v>314</v>
      </c>
      <c r="D53" t="s">
        <v>730</v>
      </c>
      <c r="E53" t="s">
        <v>731</v>
      </c>
    </row>
    <row r="54" spans="1:55" hidden="1">
      <c r="A54" t="s">
        <v>315</v>
      </c>
      <c r="B54" t="str">
        <f>IF(ISERROR(VLOOKUP(A54,'Country category'!$A$3:$A$50,1,FALSE)),"non-SSA","sub-Saharan Africa")</f>
        <v>non-SSA</v>
      </c>
      <c r="C54" t="s">
        <v>316</v>
      </c>
      <c r="D54" t="s">
        <v>730</v>
      </c>
      <c r="E54" t="s">
        <v>731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5" hidden="1">
      <c r="A55" t="s">
        <v>317</v>
      </c>
      <c r="B55" t="str">
        <f>IF(ISERROR(VLOOKUP(A55,'Country category'!$A$3:$A$50,1,FALSE)),"non-SSA","sub-Saharan Africa")</f>
        <v>non-SSA</v>
      </c>
      <c r="C55" t="s">
        <v>318</v>
      </c>
      <c r="D55" t="s">
        <v>730</v>
      </c>
      <c r="E55" t="s">
        <v>731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 hidden="1">
      <c r="A56" t="s">
        <v>319</v>
      </c>
      <c r="B56" t="str">
        <f>IF(ISERROR(VLOOKUP(A56,'Country category'!$A$3:$A$50,1,FALSE)),"non-SSA","sub-Saharan Africa")</f>
        <v>non-SSA</v>
      </c>
      <c r="C56" t="s">
        <v>320</v>
      </c>
      <c r="D56" t="s">
        <v>730</v>
      </c>
      <c r="E56" t="s">
        <v>731</v>
      </c>
      <c r="Z56">
        <v>1.26593937397745E-2</v>
      </c>
      <c r="AA56">
        <v>1.10928310542393E-2</v>
      </c>
      <c r="AB56">
        <v>1.20728566673263E-2</v>
      </c>
      <c r="AC56">
        <v>1.35165534331843E-2</v>
      </c>
      <c r="AD56">
        <v>1.22375565255346E-2</v>
      </c>
      <c r="AE56">
        <v>1.2386468521015799E-2</v>
      </c>
      <c r="AF56">
        <v>1.6113317483187801E-2</v>
      </c>
      <c r="AG56">
        <v>1.48051671470647E-2</v>
      </c>
      <c r="AH56">
        <v>3.8462084176771501E-3</v>
      </c>
      <c r="AI56">
        <v>1.4430554862427799E-2</v>
      </c>
      <c r="AJ56">
        <v>3.3160654155064598E-2</v>
      </c>
      <c r="AK56">
        <v>2.3345783518371601E-2</v>
      </c>
      <c r="AL56">
        <v>2.9573853480831799E-2</v>
      </c>
      <c r="AM56">
        <v>3.4433221560652101E-2</v>
      </c>
      <c r="AN56">
        <v>3.7704710409614497E-2</v>
      </c>
      <c r="AO56">
        <v>4.9114362725710001E-2</v>
      </c>
      <c r="AP56">
        <v>4.3913268811347599E-2</v>
      </c>
      <c r="AQ56">
        <v>3.6467180873321403E-2</v>
      </c>
      <c r="AR56">
        <v>4.0476529086924E-2</v>
      </c>
      <c r="AS56">
        <v>2.2450053728627201E-2</v>
      </c>
      <c r="AT56">
        <v>2.5379051705984298E-2</v>
      </c>
      <c r="AU56">
        <v>3.3017257182751197E-2</v>
      </c>
      <c r="AV56">
        <v>3.3110863261380498E-2</v>
      </c>
      <c r="AW56">
        <v>2.92373482592625E-2</v>
      </c>
      <c r="AX56">
        <v>2.5911513569471099E-2</v>
      </c>
      <c r="AY56">
        <v>1.03795484467685E-2</v>
      </c>
      <c r="AZ56">
        <v>7.2374440514390102E-3</v>
      </c>
      <c r="BA56">
        <v>9.2510943530850695E-3</v>
      </c>
      <c r="BB56">
        <v>1.33996113282739E-2</v>
      </c>
      <c r="BC56">
        <v>8.7372613166848394E-3</v>
      </c>
    </row>
    <row r="57" spans="1:55" hidden="1">
      <c r="A57" t="s">
        <v>321</v>
      </c>
      <c r="B57" t="str">
        <f>IF(ISERROR(VLOOKUP(A57,'Country category'!$A$3:$A$50,1,FALSE)),"non-SSA","sub-Saharan Africa")</f>
        <v>non-SSA</v>
      </c>
      <c r="C57" t="s">
        <v>322</v>
      </c>
      <c r="D57" t="s">
        <v>730</v>
      </c>
      <c r="E57" t="s">
        <v>731</v>
      </c>
      <c r="F57">
        <v>2.6753104002793199E-3</v>
      </c>
      <c r="G57">
        <v>3.5426630627591301E-3</v>
      </c>
      <c r="H57">
        <v>4.3983446381220996E-3</v>
      </c>
      <c r="I57">
        <v>7.9907304213696698E-3</v>
      </c>
      <c r="J57">
        <v>5.3430762933724903E-2</v>
      </c>
      <c r="K57">
        <v>4.1721130429586098E-2</v>
      </c>
      <c r="L57">
        <v>4.2154220520347001E-2</v>
      </c>
      <c r="M57">
        <v>3.85502038316183E-2</v>
      </c>
      <c r="N57">
        <v>2.9878884820213399E-2</v>
      </c>
      <c r="O57">
        <v>5.8097966683197499E-2</v>
      </c>
      <c r="P57">
        <v>6.6456461430802402E-2</v>
      </c>
      <c r="Q57">
        <v>5.8494655917930398E-2</v>
      </c>
      <c r="R57">
        <v>3.1714381366759699E-2</v>
      </c>
      <c r="S57">
        <v>4.5618226082543803E-2</v>
      </c>
      <c r="T57">
        <v>5.0021629852585799E-2</v>
      </c>
      <c r="U57">
        <v>5.1650459308359098E-2</v>
      </c>
      <c r="V57">
        <v>1.4551681985135701E-2</v>
      </c>
      <c r="W57">
        <v>1.8038510659479701E-2</v>
      </c>
      <c r="X57">
        <v>1.3150765998783001E-2</v>
      </c>
      <c r="Y57">
        <v>2.0490024211293E-2</v>
      </c>
      <c r="Z57">
        <v>2.1233330681547001E-2</v>
      </c>
      <c r="AA57">
        <v>8.7458373838251707E-3</v>
      </c>
      <c r="AB57">
        <v>7.8827873823164099E-3</v>
      </c>
      <c r="AC57">
        <v>7.3613020215149696E-3</v>
      </c>
      <c r="AD57">
        <v>6.0953401200231298E-3</v>
      </c>
      <c r="AE57">
        <v>5.7741883371373601E-3</v>
      </c>
      <c r="AF57">
        <v>8.2214621607413201E-3</v>
      </c>
      <c r="AG57">
        <v>7.1593301682379403E-3</v>
      </c>
      <c r="AH57">
        <v>1.8811026795808399E-3</v>
      </c>
      <c r="AI57">
        <v>6.4316862159060802E-3</v>
      </c>
      <c r="AJ57">
        <v>1.9088684146047401E-2</v>
      </c>
      <c r="AK57">
        <v>1.45856781345061E-2</v>
      </c>
      <c r="AL57">
        <v>1.55602073859104E-2</v>
      </c>
      <c r="AM57">
        <v>1.60719380715049E-2</v>
      </c>
      <c r="AN57">
        <v>1.8199234802756301E-2</v>
      </c>
      <c r="AO57">
        <v>2.6247506975865899E-2</v>
      </c>
      <c r="AP57">
        <v>2.9276570978866701E-2</v>
      </c>
      <c r="AQ57">
        <v>2.76966537824576E-2</v>
      </c>
      <c r="AR57">
        <v>3.2112077367069898E-2</v>
      </c>
      <c r="AS57">
        <v>1.7088891966528099E-2</v>
      </c>
      <c r="AT57">
        <v>2.2066991492308799E-2</v>
      </c>
      <c r="AU57">
        <v>3.22281678137286E-2</v>
      </c>
      <c r="AV57">
        <v>3.2700695473723299E-2</v>
      </c>
      <c r="AW57">
        <v>2.83809587113589E-2</v>
      </c>
      <c r="AX57">
        <v>2.2673671387784901E-2</v>
      </c>
      <c r="AY57">
        <v>1.09669742178985E-2</v>
      </c>
      <c r="AZ57">
        <v>8.2527904600411296E-3</v>
      </c>
      <c r="BA57">
        <v>1.12742657505714E-2</v>
      </c>
      <c r="BB57">
        <v>1.5765569434795099E-2</v>
      </c>
      <c r="BC57">
        <v>1.32206736871066E-2</v>
      </c>
    </row>
    <row r="58" spans="1:55" hidden="1">
      <c r="A58" t="s">
        <v>323</v>
      </c>
      <c r="B58" t="str">
        <f>IF(ISERROR(VLOOKUP(A58,'Country category'!$A$3:$A$50,1,FALSE)),"non-SSA","sub-Saharan Africa")</f>
        <v>non-SSA</v>
      </c>
      <c r="C58" t="s">
        <v>324</v>
      </c>
      <c r="D58" t="s">
        <v>730</v>
      </c>
      <c r="E58" t="s">
        <v>731</v>
      </c>
      <c r="U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hidden="1">
      <c r="A59" t="s">
        <v>325</v>
      </c>
      <c r="B59" t="str">
        <f>IF(ISERROR(VLOOKUP(A59,'Country category'!$A$3:$A$50,1,FALSE)),"non-SSA","sub-Saharan Africa")</f>
        <v>non-SSA</v>
      </c>
      <c r="C59" t="s">
        <v>326</v>
      </c>
      <c r="D59" t="s">
        <v>730</v>
      </c>
      <c r="E59" t="s">
        <v>731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hidden="1">
      <c r="A60" t="s">
        <v>327</v>
      </c>
      <c r="B60" t="str">
        <f>IF(ISERROR(VLOOKUP(A60,'Country category'!$A$3:$A$50,1,FALSE)),"non-SSA","sub-Saharan Africa")</f>
        <v>non-SSA</v>
      </c>
      <c r="C60" t="s">
        <v>328</v>
      </c>
      <c r="D60" t="s">
        <v>730</v>
      </c>
      <c r="E60" t="s">
        <v>731</v>
      </c>
      <c r="G60">
        <v>0</v>
      </c>
      <c r="H60">
        <v>7.81768518769566E-4</v>
      </c>
      <c r="I60">
        <v>2.2922994149280501E-3</v>
      </c>
      <c r="J60">
        <v>1.10258656628057E-2</v>
      </c>
      <c r="K60">
        <v>1.29354378000031E-2</v>
      </c>
      <c r="L60">
        <v>1.7507002778762E-2</v>
      </c>
      <c r="M60">
        <v>4.2130950013162902E-2</v>
      </c>
      <c r="N60">
        <v>2.8307370224982999E-2</v>
      </c>
      <c r="O60">
        <v>6.0076847397177197E-2</v>
      </c>
      <c r="P60">
        <v>5.6686958596343102E-2</v>
      </c>
      <c r="Q60">
        <v>0.12505881609793801</v>
      </c>
      <c r="R60">
        <v>0.159939415024381</v>
      </c>
      <c r="S60">
        <v>0.29784519129274201</v>
      </c>
      <c r="T60">
        <v>0.35184122390716599</v>
      </c>
      <c r="U60">
        <v>0.433828617961103</v>
      </c>
      <c r="V60">
        <v>0.15572479816243401</v>
      </c>
      <c r="W60">
        <v>0.26168293427206801</v>
      </c>
      <c r="X60">
        <v>0.19073341646953201</v>
      </c>
      <c r="Y60">
        <v>0.36863909290552599</v>
      </c>
      <c r="Z60">
        <v>0.44699344676796399</v>
      </c>
      <c r="AA60">
        <v>0.24248141575023999</v>
      </c>
      <c r="AB60">
        <v>0.26127527659539201</v>
      </c>
      <c r="AC60">
        <v>0.28914577165252497</v>
      </c>
      <c r="AD60">
        <v>0.26840479865231998</v>
      </c>
      <c r="AE60">
        <v>0.25407388885022097</v>
      </c>
      <c r="AF60">
        <v>0.39327161884053502</v>
      </c>
      <c r="AG60">
        <v>0.37071159157188699</v>
      </c>
      <c r="AH60">
        <v>9.5598976643869696E-2</v>
      </c>
      <c r="AI60">
        <v>0.427624413996473</v>
      </c>
      <c r="AJ60">
        <v>1.2865507816738799</v>
      </c>
      <c r="AK60">
        <v>0.90471052339158298</v>
      </c>
      <c r="AL60">
        <v>0.94350773275509203</v>
      </c>
      <c r="AM60">
        <v>0.90852018130780698</v>
      </c>
      <c r="AN60">
        <v>1.13747360258984</v>
      </c>
      <c r="AO60">
        <v>1.5312542306593599</v>
      </c>
      <c r="AP60">
        <v>1.56646525925457</v>
      </c>
      <c r="AQ60">
        <v>1.36063561679001</v>
      </c>
      <c r="AR60">
        <v>1.59890080596674</v>
      </c>
      <c r="AS60">
        <v>0.85628056663829299</v>
      </c>
      <c r="AT60">
        <v>1.15672710814128</v>
      </c>
      <c r="AU60">
        <v>1.48474876901983</v>
      </c>
      <c r="AV60">
        <v>1.37434542981435</v>
      </c>
      <c r="AW60">
        <v>1.03218108090394</v>
      </c>
      <c r="AX60">
        <v>0.84654989067763198</v>
      </c>
      <c r="AY60">
        <v>0.393694127287608</v>
      </c>
      <c r="AZ60">
        <v>0.27286466027130601</v>
      </c>
      <c r="BA60">
        <v>0.38606420451793499</v>
      </c>
      <c r="BB60">
        <v>0.48757409923114298</v>
      </c>
      <c r="BC60">
        <v>0.396754908398398</v>
      </c>
    </row>
    <row r="61" spans="1:55" hidden="1">
      <c r="A61" t="s">
        <v>329</v>
      </c>
      <c r="B61" t="str">
        <f>IF(ISERROR(VLOOKUP(A61,'Country category'!$A$3:$A$50,1,FALSE)),"non-SSA","sub-Saharan Africa")</f>
        <v>non-SSA</v>
      </c>
      <c r="C61" t="s">
        <v>330</v>
      </c>
      <c r="D61" t="s">
        <v>730</v>
      </c>
      <c r="E61" t="s">
        <v>731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hidden="1">
      <c r="A62" t="s">
        <v>331</v>
      </c>
      <c r="B62" t="str">
        <f>IF(ISERROR(VLOOKUP(A62,'Country category'!$A$3:$A$50,1,FALSE)),"non-SSA","sub-Saharan Africa")</f>
        <v>non-SSA</v>
      </c>
      <c r="C62" t="s">
        <v>332</v>
      </c>
      <c r="D62" t="s">
        <v>730</v>
      </c>
      <c r="E62" t="s">
        <v>731</v>
      </c>
      <c r="F62">
        <v>8.2960560579899205</v>
      </c>
      <c r="G62">
        <v>8.0771806247292393</v>
      </c>
      <c r="H62">
        <v>9.9760633214132106</v>
      </c>
      <c r="I62">
        <v>11.637109748110101</v>
      </c>
      <c r="J62">
        <v>28.7478446074342</v>
      </c>
      <c r="K62">
        <v>23.2754714074172</v>
      </c>
      <c r="L62">
        <v>24.4985488786891</v>
      </c>
      <c r="M62">
        <v>23.908429810678101</v>
      </c>
      <c r="N62">
        <v>20.663874435562199</v>
      </c>
      <c r="O62">
        <v>37.688219300810403</v>
      </c>
      <c r="P62">
        <v>30.981468458580899</v>
      </c>
      <c r="Q62">
        <v>23.691866833467301</v>
      </c>
      <c r="R62">
        <v>18.234355157178801</v>
      </c>
      <c r="S62">
        <v>16.8262525622564</v>
      </c>
      <c r="T62">
        <v>15.832920518590999</v>
      </c>
      <c r="U62">
        <v>14.4638647014166</v>
      </c>
      <c r="V62">
        <v>6.8177436608810096</v>
      </c>
      <c r="W62">
        <v>8.9928314351042999</v>
      </c>
      <c r="X62">
        <v>8.2046921356476297</v>
      </c>
      <c r="Y62">
        <v>12.9293037134707</v>
      </c>
      <c r="Z62">
        <v>16.5087896012184</v>
      </c>
      <c r="AA62">
        <v>13.4989165481438</v>
      </c>
      <c r="AB62">
        <v>13.843061443934801</v>
      </c>
      <c r="AC62">
        <v>12.204151824264001</v>
      </c>
      <c r="AD62">
        <v>12.9185847108586</v>
      </c>
      <c r="AE62">
        <v>14.3335852270227</v>
      </c>
      <c r="AF62">
        <v>16.819028846194101</v>
      </c>
      <c r="AG62">
        <v>15.163190191917</v>
      </c>
      <c r="AH62">
        <v>9.2212531765590402</v>
      </c>
      <c r="AI62">
        <v>13.352436596465401</v>
      </c>
      <c r="AJ62">
        <v>20.6176446454811</v>
      </c>
      <c r="AK62">
        <v>17.567325048801301</v>
      </c>
      <c r="AL62">
        <v>18.393814476552901</v>
      </c>
      <c r="AM62">
        <v>20.2261011695322</v>
      </c>
      <c r="AN62">
        <v>22.227802666638901</v>
      </c>
      <c r="AO62">
        <v>29.040996139553702</v>
      </c>
      <c r="AP62">
        <v>30.664489239167398</v>
      </c>
      <c r="AQ62">
        <v>28.721279278233101</v>
      </c>
      <c r="AR62">
        <v>30.4955850209357</v>
      </c>
      <c r="AS62">
        <v>20.614995996157401</v>
      </c>
      <c r="AT62">
        <v>23.405598442522098</v>
      </c>
      <c r="AU62">
        <v>27.2770215091601</v>
      </c>
      <c r="AV62">
        <v>26.1694891376893</v>
      </c>
      <c r="AW62">
        <v>23.856580991167998</v>
      </c>
      <c r="AX62">
        <v>20.493674092483001</v>
      </c>
      <c r="AY62">
        <v>12.819665097584499</v>
      </c>
      <c r="AZ62">
        <v>10.044543447476</v>
      </c>
      <c r="BA62">
        <v>12.1567196408339</v>
      </c>
      <c r="BB62">
        <v>15.623652189828</v>
      </c>
      <c r="BC62">
        <v>14.3947588904912</v>
      </c>
    </row>
    <row r="63" spans="1:55" hidden="1">
      <c r="A63" t="s">
        <v>333</v>
      </c>
      <c r="B63" t="str">
        <f>IF(ISERROR(VLOOKUP(A63,'Country category'!$A$3:$A$50,1,FALSE)),"non-SSA","sub-Saharan Africa")</f>
        <v>non-SSA</v>
      </c>
      <c r="C63" t="s">
        <v>334</v>
      </c>
      <c r="D63" t="s">
        <v>730</v>
      </c>
      <c r="E63" t="s">
        <v>731</v>
      </c>
      <c r="F63">
        <v>4.5389153715197167E-2</v>
      </c>
      <c r="G63">
        <v>0.14188853874179411</v>
      </c>
      <c r="H63">
        <v>0.33891210884732609</v>
      </c>
      <c r="I63">
        <v>0.69773227019552664</v>
      </c>
      <c r="J63">
        <v>3.9529428483811708</v>
      </c>
      <c r="K63">
        <v>4.0705703046153294</v>
      </c>
      <c r="L63">
        <v>5.0321714737098766</v>
      </c>
      <c r="M63">
        <v>5.3500743446122554</v>
      </c>
      <c r="N63">
        <v>5.7438965459109879</v>
      </c>
      <c r="O63">
        <v>12.161558827695391</v>
      </c>
      <c r="P63">
        <v>11.75852631777879</v>
      </c>
      <c r="Q63">
        <v>8.8862217472014517</v>
      </c>
      <c r="R63">
        <v>5.3059690633167094</v>
      </c>
      <c r="S63">
        <v>6.1668829247278572</v>
      </c>
      <c r="T63">
        <v>6.0623746124719684</v>
      </c>
      <c r="U63">
        <v>5.4474646754690568</v>
      </c>
      <c r="V63">
        <v>2.6928603056923208</v>
      </c>
      <c r="W63">
        <v>4.0597793291569442</v>
      </c>
      <c r="X63">
        <v>2.850611655862874</v>
      </c>
      <c r="Y63">
        <v>3.904768093716156</v>
      </c>
      <c r="Z63">
        <v>5.0738021081544202</v>
      </c>
      <c r="AA63">
        <v>2.7757254508420899</v>
      </c>
      <c r="AB63">
        <v>2.7409567574759048</v>
      </c>
      <c r="AC63">
        <v>2.4941458731558059</v>
      </c>
      <c r="AD63">
        <v>1.881323854601632</v>
      </c>
      <c r="AE63">
        <v>1.6988947458361561</v>
      </c>
      <c r="AF63">
        <v>1.9580242045088401</v>
      </c>
      <c r="AG63">
        <v>1.67128119084428</v>
      </c>
      <c r="AH63">
        <v>0.94267331307462165</v>
      </c>
      <c r="AI63">
        <v>1.4089184082229529</v>
      </c>
      <c r="AJ63">
        <v>2.53657664164446</v>
      </c>
      <c r="AK63">
        <v>1.702273723622977</v>
      </c>
      <c r="AL63">
        <v>1.587288218695186</v>
      </c>
      <c r="AM63">
        <v>1.6446467462057011</v>
      </c>
      <c r="AN63">
        <v>2.0975799289133992</v>
      </c>
      <c r="AO63">
        <v>2.769426582401465</v>
      </c>
      <c r="AP63">
        <v>2.7369996169706319</v>
      </c>
      <c r="AQ63">
        <v>2.2412626027946549</v>
      </c>
      <c r="AR63">
        <v>2.501638759223936</v>
      </c>
      <c r="AS63">
        <v>1.196034470833512</v>
      </c>
      <c r="AT63">
        <v>1.487339706492685</v>
      </c>
      <c r="AU63">
        <v>1.816752234411221</v>
      </c>
      <c r="AV63">
        <v>1.596273738479</v>
      </c>
      <c r="AW63">
        <v>1.3422994363337131</v>
      </c>
      <c r="AX63">
        <v>1.098485982347263</v>
      </c>
      <c r="AY63">
        <v>0.42315622876670211</v>
      </c>
      <c r="AZ63">
        <v>0.32780833451538027</v>
      </c>
      <c r="BA63">
        <v>0.42476620073304339</v>
      </c>
      <c r="BB63">
        <v>0.55546022445751475</v>
      </c>
      <c r="BC63">
        <v>0.47833477450263889</v>
      </c>
    </row>
    <row r="64" spans="1:55" hidden="1">
      <c r="A64" t="s">
        <v>335</v>
      </c>
      <c r="B64" t="str">
        <f>IF(ISERROR(VLOOKUP(A64,'Country category'!$A$3:$A$50,1,FALSE)),"non-SSA","sub-Saharan Africa")</f>
        <v>non-SSA</v>
      </c>
      <c r="C64" t="s">
        <v>336</v>
      </c>
      <c r="D64" t="s">
        <v>730</v>
      </c>
      <c r="E64" t="s">
        <v>731</v>
      </c>
      <c r="F64">
        <v>2.289084552045713</v>
      </c>
      <c r="G64">
        <v>2.403748359787591</v>
      </c>
      <c r="H64">
        <v>3.0464540134552589</v>
      </c>
      <c r="I64">
        <v>4.2018445031843283</v>
      </c>
      <c r="J64">
        <v>13.56180964119735</v>
      </c>
      <c r="K64">
        <v>10.961068649364259</v>
      </c>
      <c r="L64">
        <v>12.48558159284762</v>
      </c>
      <c r="M64">
        <v>12.160017933106809</v>
      </c>
      <c r="N64">
        <v>10.670618427007479</v>
      </c>
      <c r="O64">
        <v>20.019134457870571</v>
      </c>
      <c r="P64">
        <v>17.860960724954001</v>
      </c>
      <c r="Q64">
        <v>13.74587656693447</v>
      </c>
      <c r="R64">
        <v>9.3194266551397629</v>
      </c>
      <c r="S64">
        <v>9.4394745498387351</v>
      </c>
      <c r="T64">
        <v>9.0723467828776414</v>
      </c>
      <c r="U64">
        <v>7.897560749102202</v>
      </c>
      <c r="V64">
        <v>4.1300515085479041</v>
      </c>
      <c r="W64">
        <v>5.93064651190363</v>
      </c>
      <c r="X64">
        <v>4.6842791756010929</v>
      </c>
      <c r="Y64">
        <v>7.0228744789422786</v>
      </c>
      <c r="Z64">
        <v>9.6209947127416626</v>
      </c>
      <c r="AA64">
        <v>5.6082650825156453</v>
      </c>
      <c r="AB64">
        <v>5.490722525379411</v>
      </c>
      <c r="AC64">
        <v>5.4613435123800134</v>
      </c>
      <c r="AD64">
        <v>5.0120717739156886</v>
      </c>
      <c r="AE64">
        <v>5.2271388707605766</v>
      </c>
      <c r="AF64">
        <v>6.1897859391909664</v>
      </c>
      <c r="AG64">
        <v>5.2410251686157414</v>
      </c>
      <c r="AH64">
        <v>3.1267064855725928</v>
      </c>
      <c r="AI64">
        <v>4.4735122684364068</v>
      </c>
      <c r="AJ64">
        <v>7.2915884986150488</v>
      </c>
      <c r="AK64">
        <v>5.6889779964863729</v>
      </c>
      <c r="AL64">
        <v>5.8259753405455932</v>
      </c>
      <c r="AM64">
        <v>6.5688384881463922</v>
      </c>
      <c r="AN64">
        <v>7.832505199923121</v>
      </c>
      <c r="AO64">
        <v>10.19638643192719</v>
      </c>
      <c r="AP64">
        <v>10.379145370006141</v>
      </c>
      <c r="AQ64">
        <v>8.9761088901357517</v>
      </c>
      <c r="AR64">
        <v>10.579499239424891</v>
      </c>
      <c r="AS64">
        <v>5.7374674715645666</v>
      </c>
      <c r="AT64">
        <v>6.7035395863152036</v>
      </c>
      <c r="AU64">
        <v>8.5179099382770236</v>
      </c>
      <c r="AV64">
        <v>8.2793452997712933</v>
      </c>
      <c r="AW64">
        <v>7.4129303532325848</v>
      </c>
      <c r="AX64">
        <v>6.3372083597585709</v>
      </c>
      <c r="AY64">
        <v>2.9566491307974361</v>
      </c>
      <c r="AZ64">
        <v>2.400730282204413</v>
      </c>
      <c r="BA64">
        <v>3.0844628014558082</v>
      </c>
      <c r="BB64">
        <v>4.007536200094</v>
      </c>
      <c r="BC64">
        <v>2.9741570445027041</v>
      </c>
    </row>
    <row r="65" spans="1:55" hidden="1">
      <c r="A65" t="s">
        <v>337</v>
      </c>
      <c r="B65" t="str">
        <f>IF(ISERROR(VLOOKUP(A65,'Country category'!$A$3:$A$50,1,FALSE)),"non-SSA","sub-Saharan Africa")</f>
        <v>non-SSA</v>
      </c>
      <c r="C65" t="s">
        <v>338</v>
      </c>
      <c r="D65" t="s">
        <v>730</v>
      </c>
      <c r="E65" t="s">
        <v>731</v>
      </c>
      <c r="F65">
        <v>1.6864751868921349E-2</v>
      </c>
      <c r="G65">
        <v>5.3365922059254382E-2</v>
      </c>
      <c r="H65">
        <v>0.115409801515428</v>
      </c>
      <c r="I65">
        <v>0.22693918869188409</v>
      </c>
      <c r="J65">
        <v>1.2226538303712331</v>
      </c>
      <c r="K65">
        <v>1.2810836699185071</v>
      </c>
      <c r="L65">
        <v>1.4401989715592201</v>
      </c>
      <c r="M65">
        <v>1.4729293283826841</v>
      </c>
      <c r="N65">
        <v>1.202072533885796</v>
      </c>
      <c r="O65">
        <v>2.5736233483137538</v>
      </c>
      <c r="P65">
        <v>2.7437861690654022</v>
      </c>
      <c r="Q65">
        <v>1.99764662057266</v>
      </c>
      <c r="R65">
        <v>1.277456548069803</v>
      </c>
      <c r="S65">
        <v>1.472213183871665</v>
      </c>
      <c r="T65">
        <v>1.4767075836471679</v>
      </c>
      <c r="U65">
        <v>1.4225369535174159</v>
      </c>
      <c r="V65">
        <v>0.52935672282443202</v>
      </c>
      <c r="W65">
        <v>0.67143141021924668</v>
      </c>
      <c r="X65">
        <v>0.43276059378807558</v>
      </c>
      <c r="Y65">
        <v>0.60736211938008888</v>
      </c>
      <c r="Z65">
        <v>0.82252894445591418</v>
      </c>
      <c r="AA65">
        <v>0.42854598137749811</v>
      </c>
      <c r="AB65">
        <v>0.43340053266524509</v>
      </c>
      <c r="AC65">
        <v>0.3846964945989485</v>
      </c>
      <c r="AD65">
        <v>0.30937311341568852</v>
      </c>
      <c r="AE65">
        <v>0.30345019686625418</v>
      </c>
      <c r="AF65">
        <v>0.41499622178898787</v>
      </c>
      <c r="AG65">
        <v>0.38598559070922772</v>
      </c>
      <c r="AH65">
        <v>0.21936795704914641</v>
      </c>
      <c r="AI65">
        <v>0.32361651058619112</v>
      </c>
      <c r="AJ65">
        <v>0.61095181135079524</v>
      </c>
      <c r="AK65">
        <v>0.46557956868850031</v>
      </c>
      <c r="AL65">
        <v>0.4683745558767472</v>
      </c>
      <c r="AM65">
        <v>0.49026608639911429</v>
      </c>
      <c r="AN65">
        <v>0.63878949898158854</v>
      </c>
      <c r="AO65">
        <v>0.9188777709386029</v>
      </c>
      <c r="AP65">
        <v>1.030070686448058</v>
      </c>
      <c r="AQ65">
        <v>0.95316410817405661</v>
      </c>
      <c r="AR65">
        <v>1.167166469848218</v>
      </c>
      <c r="AS65">
        <v>0.58782362752926876</v>
      </c>
      <c r="AT65">
        <v>0.75945923707358398</v>
      </c>
      <c r="AU65">
        <v>0.97296072418322221</v>
      </c>
      <c r="AV65">
        <v>0.88724523607376804</v>
      </c>
      <c r="AW65">
        <v>0.80195252206825685</v>
      </c>
      <c r="AX65">
        <v>0.68738815044850032</v>
      </c>
      <c r="AY65">
        <v>0.27512653289628047</v>
      </c>
      <c r="AZ65">
        <v>0.20948212046082401</v>
      </c>
      <c r="BA65">
        <v>0.27706166853075592</v>
      </c>
      <c r="BB65">
        <v>0.37334089561982903</v>
      </c>
      <c r="BC65">
        <v>0.33035668733926637</v>
      </c>
    </row>
    <row r="66" spans="1:55" hidden="1">
      <c r="A66" t="s">
        <v>339</v>
      </c>
      <c r="B66" t="str">
        <f>IF(ISERROR(VLOOKUP(A66,'Country category'!$A$3:$A$50,1,FALSE)),"non-SSA","sub-Saharan Africa")</f>
        <v>non-SSA</v>
      </c>
      <c r="C66" t="s">
        <v>340</v>
      </c>
      <c r="D66" t="s">
        <v>730</v>
      </c>
      <c r="E66" t="s">
        <v>731</v>
      </c>
      <c r="G66">
        <v>2.48585275779678E-2</v>
      </c>
      <c r="H66">
        <v>3.0323549511023E-2</v>
      </c>
      <c r="I66">
        <v>6.4711581603421595E-2</v>
      </c>
      <c r="J66">
        <v>0.35345055001056402</v>
      </c>
      <c r="K66">
        <v>0.244429139176189</v>
      </c>
      <c r="L66">
        <v>0.198804616505975</v>
      </c>
      <c r="M66">
        <v>0.18795032200659201</v>
      </c>
      <c r="N66">
        <v>0.18112400330664699</v>
      </c>
      <c r="O66">
        <v>0.336944382111864</v>
      </c>
      <c r="P66">
        <v>0.37157363144299982</v>
      </c>
      <c r="Q66">
        <v>0.2780367836849259</v>
      </c>
      <c r="R66">
        <v>0.17956995440609341</v>
      </c>
      <c r="S66">
        <v>0.25229759418716952</v>
      </c>
      <c r="T66">
        <v>0.55695309079036182</v>
      </c>
      <c r="U66">
        <v>0.53546845105112162</v>
      </c>
      <c r="V66">
        <v>0.20224778394740001</v>
      </c>
      <c r="W66">
        <v>0.81951964622720641</v>
      </c>
      <c r="X66">
        <v>3.29711359752122</v>
      </c>
      <c r="Y66">
        <v>5.3058861296825448</v>
      </c>
      <c r="Z66">
        <v>6.2616593260227864</v>
      </c>
      <c r="AA66">
        <v>3.038366180808965</v>
      </c>
      <c r="AB66">
        <v>2.8168225678667</v>
      </c>
      <c r="AC66">
        <v>2.4754336046959868</v>
      </c>
      <c r="AD66">
        <v>2.378566396635887</v>
      </c>
      <c r="AE66">
        <v>2.5649899129107951</v>
      </c>
      <c r="AF66">
        <v>3.5425627631992751</v>
      </c>
      <c r="AG66">
        <v>2.7401627863070082</v>
      </c>
      <c r="AH66">
        <v>0.74693451261136479</v>
      </c>
      <c r="AI66">
        <v>3.1187204652646399</v>
      </c>
      <c r="AJ66">
        <v>6.7231035379994459</v>
      </c>
      <c r="AK66">
        <v>5.3833308982601444</v>
      </c>
      <c r="AL66">
        <v>5.450648742293609</v>
      </c>
      <c r="AM66">
        <v>5.6108148608991373</v>
      </c>
      <c r="AN66">
        <v>6.2702045424670727</v>
      </c>
      <c r="AO66">
        <v>7.4285372855794076</v>
      </c>
      <c r="AP66">
        <v>7.5674169369784936</v>
      </c>
      <c r="AQ66">
        <v>6.6126190341037354</v>
      </c>
      <c r="AR66">
        <v>7.5378713789472824</v>
      </c>
      <c r="AS66">
        <v>5.2175324221784756</v>
      </c>
      <c r="AT66">
        <v>6.4124699597262884</v>
      </c>
      <c r="AU66">
        <v>7.9198396225313488</v>
      </c>
      <c r="AV66">
        <v>7.2516705303096574</v>
      </c>
      <c r="AW66">
        <v>6.2680525975798176</v>
      </c>
      <c r="AX66">
        <v>6.0652549308420154</v>
      </c>
      <c r="AY66">
        <v>3.359988560324445</v>
      </c>
      <c r="AZ66">
        <v>2.843122425710956</v>
      </c>
      <c r="BA66">
        <v>3.9323904167206418</v>
      </c>
      <c r="BB66">
        <v>6.2467243624930786</v>
      </c>
      <c r="BC66">
        <v>5.6309870537990507</v>
      </c>
    </row>
    <row r="67" spans="1:55" hidden="1">
      <c r="A67" t="s">
        <v>341</v>
      </c>
      <c r="B67" t="str">
        <f>IF(ISERROR(VLOOKUP(A67,'Country category'!$A$3:$A$50,1,FALSE)),"non-SSA","sub-Saharan Africa")</f>
        <v>non-SSA</v>
      </c>
      <c r="C67" t="s">
        <v>342</v>
      </c>
      <c r="D67" t="s">
        <v>730</v>
      </c>
      <c r="E67" t="s">
        <v>731</v>
      </c>
      <c r="F67">
        <v>1.715528677290547E-3</v>
      </c>
      <c r="G67">
        <v>2.2887979446496311E-3</v>
      </c>
      <c r="H67">
        <v>3.0534695354942931E-3</v>
      </c>
      <c r="I67">
        <v>6.1385671099878653E-3</v>
      </c>
      <c r="J67">
        <v>4.4355644195408273E-2</v>
      </c>
      <c r="K67">
        <v>5.015987775925683E-2</v>
      </c>
      <c r="L67">
        <v>8.1461678589002218E-2</v>
      </c>
      <c r="M67">
        <v>0.1252558684984135</v>
      </c>
      <c r="N67">
        <v>0.13350723767644801</v>
      </c>
      <c r="O67">
        <v>0.35102158381093901</v>
      </c>
      <c r="P67">
        <v>0.4043343957426575</v>
      </c>
      <c r="Q67">
        <v>0.37570365510993892</v>
      </c>
      <c r="R67">
        <v>0.24184668080264529</v>
      </c>
      <c r="S67">
        <v>0.41964129387882382</v>
      </c>
      <c r="T67">
        <v>0.50561391619244944</v>
      </c>
      <c r="U67">
        <v>0.52219369861200837</v>
      </c>
      <c r="V67">
        <v>0.16146979099315331</v>
      </c>
      <c r="W67">
        <v>0.2415627401863589</v>
      </c>
      <c r="X67">
        <v>0.50576474705172003</v>
      </c>
      <c r="Y67">
        <v>0.7817578631814649</v>
      </c>
      <c r="Z67">
        <v>0.87174325504826</v>
      </c>
      <c r="AA67">
        <v>0.36951783207834848</v>
      </c>
      <c r="AB67">
        <v>0.34309687914330661</v>
      </c>
      <c r="AC67">
        <v>0.34506464822731592</v>
      </c>
      <c r="AD67">
        <v>0.30933962496890599</v>
      </c>
      <c r="AE67">
        <v>0.31533602277601458</v>
      </c>
      <c r="AF67">
        <v>0.44512491303234553</v>
      </c>
      <c r="AG67">
        <v>0.37453917125934783</v>
      </c>
      <c r="AH67">
        <v>9.2849869121561346E-2</v>
      </c>
      <c r="AI67">
        <v>0.33438749085402958</v>
      </c>
      <c r="AJ67">
        <v>0.82743217369347954</v>
      </c>
      <c r="AK67">
        <v>0.62965184223062365</v>
      </c>
      <c r="AL67">
        <v>0.64385751487916809</v>
      </c>
      <c r="AM67">
        <v>0.65146516531236864</v>
      </c>
      <c r="AN67">
        <v>0.78802404873236143</v>
      </c>
      <c r="AO67">
        <v>1.069790542314085</v>
      </c>
      <c r="AP67">
        <v>1.1916260957809901</v>
      </c>
      <c r="AQ67">
        <v>1.1268585764508541</v>
      </c>
      <c r="AR67">
        <v>1.4288118032106181</v>
      </c>
      <c r="AS67">
        <v>0.86573225843761148</v>
      </c>
      <c r="AT67">
        <v>1.212582593276569</v>
      </c>
      <c r="AU67">
        <v>1.6353272803457519</v>
      </c>
      <c r="AV67">
        <v>1.614138154104781</v>
      </c>
      <c r="AW67">
        <v>1.399083238718134</v>
      </c>
      <c r="AX67">
        <v>1.2452997936379691</v>
      </c>
      <c r="AY67">
        <v>0.61756856774737667</v>
      </c>
      <c r="AZ67">
        <v>0.50096388893282484</v>
      </c>
      <c r="BA67">
        <v>0.73116557918118608</v>
      </c>
      <c r="BB67">
        <v>1.111187635255283</v>
      </c>
      <c r="BC67">
        <v>1.0168816900362161</v>
      </c>
    </row>
    <row r="68" spans="1:55" hidden="1">
      <c r="A68" t="s">
        <v>343</v>
      </c>
      <c r="B68" t="str">
        <f>IF(ISERROR(VLOOKUP(A68,'Country category'!$A$3:$A$50,1,FALSE)),"non-SSA","sub-Saharan Africa")</f>
        <v>non-SSA</v>
      </c>
      <c r="C68" t="s">
        <v>344</v>
      </c>
      <c r="D68" t="s">
        <v>730</v>
      </c>
      <c r="E68" t="s">
        <v>731</v>
      </c>
      <c r="F68">
        <v>3.0150357373005102E-2</v>
      </c>
      <c r="G68">
        <v>4.5123756539475299E-2</v>
      </c>
      <c r="H68">
        <v>0.87512650336366005</v>
      </c>
      <c r="I68">
        <v>3.1459122691651999</v>
      </c>
      <c r="J68">
        <v>8.1060018952972293</v>
      </c>
      <c r="K68">
        <v>6.0306013561981597</v>
      </c>
      <c r="L68">
        <v>6.4677561505515797</v>
      </c>
      <c r="M68">
        <v>4.5006958272188102</v>
      </c>
      <c r="N68">
        <v>4.9901842359186102</v>
      </c>
      <c r="O68">
        <v>11.273998347586399</v>
      </c>
      <c r="P68">
        <v>10.6599385324275</v>
      </c>
      <c r="Q68">
        <v>7.5699163337900899</v>
      </c>
      <c r="R68">
        <v>5.1962194945397497</v>
      </c>
      <c r="S68">
        <v>8.8826965045439508</v>
      </c>
      <c r="T68">
        <v>9.4960903607698892</v>
      </c>
      <c r="U68">
        <v>9.8389436875180394</v>
      </c>
      <c r="V68">
        <v>5.08161770080266</v>
      </c>
      <c r="W68">
        <v>5.2899928461730896</v>
      </c>
      <c r="X68">
        <v>7.3026659265859601</v>
      </c>
      <c r="Y68">
        <v>9.3952712784552794</v>
      </c>
      <c r="Z68">
        <v>12.171054978473901</v>
      </c>
      <c r="AA68">
        <v>6.4993247592448302</v>
      </c>
      <c r="AB68">
        <v>7.0741772235061902</v>
      </c>
      <c r="AC68">
        <v>6.9761267604804704</v>
      </c>
      <c r="AD68">
        <v>5.63854113286905</v>
      </c>
      <c r="AE68">
        <v>6.1825668713827602</v>
      </c>
      <c r="AF68">
        <v>8.0284392834995906</v>
      </c>
      <c r="AG68">
        <v>6.03943856066783</v>
      </c>
      <c r="AH68">
        <v>3.02374835256296</v>
      </c>
      <c r="AI68">
        <v>7.59182532366074</v>
      </c>
      <c r="AJ68">
        <v>16.024770728891198</v>
      </c>
      <c r="AK68">
        <v>9.0894674458503992</v>
      </c>
      <c r="AL68">
        <v>7.9294249274973101</v>
      </c>
      <c r="AM68">
        <v>8.6336731487793106</v>
      </c>
      <c r="AN68">
        <v>13.156749131874401</v>
      </c>
      <c r="AO68">
        <v>17.4868170658544</v>
      </c>
      <c r="AP68">
        <v>18.456068646654899</v>
      </c>
      <c r="AQ68">
        <v>16.6551537249759</v>
      </c>
      <c r="AR68">
        <v>18.513951921165201</v>
      </c>
      <c r="AS68">
        <v>8.7680438062221402</v>
      </c>
      <c r="AT68">
        <v>11.2686324511459</v>
      </c>
      <c r="AU68">
        <v>15.5888847386406</v>
      </c>
      <c r="AV68">
        <v>13.7669818160141</v>
      </c>
      <c r="AW68">
        <v>12.538186564482</v>
      </c>
      <c r="AX68">
        <v>11.0959578342878</v>
      </c>
      <c r="AY68">
        <v>4.3515435131844296</v>
      </c>
      <c r="AZ68">
        <v>3.21809681781414</v>
      </c>
      <c r="BA68">
        <v>4.9657921705467096</v>
      </c>
      <c r="BB68">
        <v>7.16952940208055</v>
      </c>
      <c r="BC68">
        <v>6.6752618715802301</v>
      </c>
    </row>
    <row r="69" spans="1:55" hidden="1">
      <c r="A69" t="s">
        <v>345</v>
      </c>
      <c r="B69" t="str">
        <f>IF(ISERROR(VLOOKUP(A69,'Country category'!$A$3:$A$50,1,FALSE)),"non-SSA","sub-Saharan Africa")</f>
        <v>non-SSA</v>
      </c>
      <c r="C69" t="s">
        <v>346</v>
      </c>
      <c r="D69" t="s">
        <v>730</v>
      </c>
      <c r="E69" t="s">
        <v>731</v>
      </c>
      <c r="F69">
        <v>1.5720282738973801</v>
      </c>
      <c r="G69">
        <v>1.74880151578067</v>
      </c>
      <c r="H69">
        <v>1.56055008773366</v>
      </c>
      <c r="I69">
        <v>1.5006293742427199</v>
      </c>
      <c r="J69">
        <v>6.1078922294646496</v>
      </c>
      <c r="K69">
        <v>7.4472765661639002</v>
      </c>
      <c r="L69">
        <v>10.0263511041122</v>
      </c>
      <c r="M69">
        <v>12.557558136973499</v>
      </c>
      <c r="N69">
        <v>14.491144163687901</v>
      </c>
      <c r="O69">
        <v>29.821803541039301</v>
      </c>
      <c r="P69">
        <v>32.5722707108118</v>
      </c>
      <c r="Q69">
        <v>28.3268452480613</v>
      </c>
      <c r="R69">
        <v>20.241424295334301</v>
      </c>
      <c r="S69">
        <v>20.0558718228068</v>
      </c>
      <c r="T69">
        <v>20.279437820416799</v>
      </c>
      <c r="U69">
        <v>18.370497343779299</v>
      </c>
      <c r="V69">
        <v>7.9834356703325797</v>
      </c>
      <c r="W69">
        <v>12.408153727845299</v>
      </c>
      <c r="X69">
        <v>11.246766020146</v>
      </c>
      <c r="Y69">
        <v>14.1551183243918</v>
      </c>
      <c r="Z69">
        <v>17.630907548214601</v>
      </c>
      <c r="AA69">
        <v>12.329825161041001</v>
      </c>
      <c r="AB69">
        <v>11.6430068887936</v>
      </c>
      <c r="AC69">
        <v>9.9776315788994694</v>
      </c>
      <c r="AD69">
        <v>8.2133422539596097</v>
      </c>
      <c r="AE69">
        <v>7.8797709098639404</v>
      </c>
      <c r="AF69">
        <v>8.7679556665342595</v>
      </c>
      <c r="AG69">
        <v>6.3370825782816498</v>
      </c>
      <c r="AH69">
        <v>3.5613276568618399</v>
      </c>
      <c r="AI69">
        <v>5.1789670291376897</v>
      </c>
      <c r="AJ69">
        <v>7.1615380446590802</v>
      </c>
      <c r="AK69">
        <v>5.6588620119940698</v>
      </c>
      <c r="AL69">
        <v>6.5027759397050504</v>
      </c>
      <c r="AM69">
        <v>8.0366824616322905</v>
      </c>
      <c r="AN69">
        <v>10.248473305059401</v>
      </c>
      <c r="AO69">
        <v>12.319746640644199</v>
      </c>
      <c r="AP69">
        <v>12.1104694926583</v>
      </c>
      <c r="AQ69">
        <v>10.573207709305899</v>
      </c>
      <c r="AR69">
        <v>11.8988203520751</v>
      </c>
      <c r="AS69">
        <v>6.1208758186193899</v>
      </c>
      <c r="AT69">
        <v>7.1172767950534999</v>
      </c>
      <c r="AU69">
        <v>9.5808877150557308</v>
      </c>
      <c r="AV69">
        <v>8.2063696143755198</v>
      </c>
      <c r="AW69">
        <v>7.6530374188272203</v>
      </c>
      <c r="AX69">
        <v>6.5155358855740504</v>
      </c>
      <c r="AY69">
        <v>3.0919111715822098</v>
      </c>
      <c r="AZ69">
        <v>2.3353433986638201</v>
      </c>
      <c r="BA69">
        <v>4.2131883828707304</v>
      </c>
      <c r="BB69">
        <v>5.5702759267783097</v>
      </c>
      <c r="BC69">
        <v>4.0186789704352899</v>
      </c>
    </row>
    <row r="70" spans="1:55" hidden="1">
      <c r="A70" t="s">
        <v>347</v>
      </c>
      <c r="B70" t="str">
        <f>IF(ISERROR(VLOOKUP(A70,'Country category'!$A$3:$A$50,1,FALSE)),"non-SSA","sub-Saharan Africa")</f>
        <v>non-SSA</v>
      </c>
      <c r="C70" t="s">
        <v>348</v>
      </c>
      <c r="D70" t="s">
        <v>730</v>
      </c>
      <c r="E70" t="s">
        <v>731</v>
      </c>
      <c r="F70">
        <v>2.101844197099534E-3</v>
      </c>
      <c r="G70">
        <v>2.4310559021432309E-3</v>
      </c>
      <c r="H70">
        <v>2.9424452472900488E-3</v>
      </c>
      <c r="I70">
        <v>5.6966767337542036E-3</v>
      </c>
      <c r="J70">
        <v>4.1620122506930923E-2</v>
      </c>
      <c r="K70">
        <v>3.222119370385531E-2</v>
      </c>
      <c r="L70">
        <v>3.3034546425566268E-2</v>
      </c>
      <c r="M70">
        <v>2.8648034414611709E-2</v>
      </c>
      <c r="N70">
        <v>2.3535557074466709E-2</v>
      </c>
      <c r="O70">
        <v>4.7926024166088849E-2</v>
      </c>
      <c r="P70">
        <v>5.5190191686281649E-2</v>
      </c>
      <c r="Q70">
        <v>4.8617506177671577E-2</v>
      </c>
      <c r="R70">
        <v>3.1302361648812178E-2</v>
      </c>
      <c r="S70">
        <v>5.6637765019668322E-2</v>
      </c>
      <c r="T70">
        <v>6.12040540687055E-2</v>
      </c>
      <c r="U70">
        <v>6.6708016457640545E-2</v>
      </c>
      <c r="V70">
        <v>2.073506246525501E-2</v>
      </c>
      <c r="W70">
        <v>2.8998437497284171E-2</v>
      </c>
      <c r="X70">
        <v>2.0148936182862131E-2</v>
      </c>
      <c r="Y70">
        <v>2.896949201939172E-2</v>
      </c>
      <c r="Z70">
        <v>3.109264076757946E-2</v>
      </c>
      <c r="AA70">
        <v>1.396414133471662E-2</v>
      </c>
      <c r="AB70">
        <v>1.2505589890544349E-2</v>
      </c>
      <c r="AC70">
        <v>1.268938523718125E-2</v>
      </c>
      <c r="AD70">
        <v>1.205826315683051E-2</v>
      </c>
      <c r="AE70">
        <v>1.1237382046625079E-2</v>
      </c>
      <c r="AF70">
        <v>1.472068971743978E-2</v>
      </c>
      <c r="AG70">
        <v>1.2506721223192701E-2</v>
      </c>
      <c r="AH70">
        <v>3.067001929662889E-3</v>
      </c>
      <c r="AI70">
        <v>9.0765137773834645E-3</v>
      </c>
      <c r="AJ70">
        <v>2.2775713663380461E-2</v>
      </c>
      <c r="AK70">
        <v>1.6125892389970149E-2</v>
      </c>
      <c r="AL70">
        <v>1.885997133801089E-2</v>
      </c>
      <c r="AM70">
        <v>1.8189771977048429E-2</v>
      </c>
      <c r="AN70">
        <v>2.055696089743406E-2</v>
      </c>
      <c r="AO70">
        <v>2.8317777136264408E-2</v>
      </c>
      <c r="AP70">
        <v>3.028088437388118E-2</v>
      </c>
      <c r="AQ70">
        <v>3.026522393923297E-2</v>
      </c>
      <c r="AR70">
        <v>3.536338996155089E-2</v>
      </c>
      <c r="AS70">
        <v>1.8412243427577031E-2</v>
      </c>
      <c r="AT70">
        <v>2.7545125690360849E-2</v>
      </c>
      <c r="AU70">
        <v>4.0923819338493372E-2</v>
      </c>
      <c r="AV70">
        <v>4.132706897238201E-2</v>
      </c>
      <c r="AW70">
        <v>3.6557417445353152E-2</v>
      </c>
      <c r="AX70">
        <v>3.2996383256925839E-2</v>
      </c>
      <c r="AY70">
        <v>1.544515676571075E-2</v>
      </c>
      <c r="AZ70">
        <v>9.598384470010872E-3</v>
      </c>
      <c r="BA70">
        <v>1.4081408331125939E-2</v>
      </c>
      <c r="BB70">
        <v>2.1833469754564051E-2</v>
      </c>
      <c r="BC70">
        <v>1.829502995301957E-2</v>
      </c>
    </row>
    <row r="71" spans="1:55">
      <c r="A71" t="s">
        <v>150</v>
      </c>
      <c r="B71" t="str">
        <f>IF(ISERROR(VLOOKUP(A71,'Country category'!$A$3:$A$50,1,FALSE)),"non-SSA","sub-Saharan Africa")</f>
        <v>sub-Saharan Africa</v>
      </c>
      <c r="C71" t="s">
        <v>349</v>
      </c>
      <c r="D71" t="s">
        <v>730</v>
      </c>
      <c r="E71" t="s">
        <v>731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55" hidden="1">
      <c r="A72" t="s">
        <v>350</v>
      </c>
      <c r="B72" t="str">
        <f>IF(ISERROR(VLOOKUP(A72,'Country category'!$A$3:$A$50,1,FALSE)),"non-SSA","sub-Saharan Africa")</f>
        <v>non-SSA</v>
      </c>
      <c r="C72" t="s">
        <v>351</v>
      </c>
      <c r="D72" t="s">
        <v>730</v>
      </c>
      <c r="E72" t="s">
        <v>731</v>
      </c>
      <c r="F72">
        <v>2.8064917435090898E-4</v>
      </c>
      <c r="G72">
        <v>3.2155322205968003E-4</v>
      </c>
      <c r="H72">
        <v>4.34894949775606E-4</v>
      </c>
      <c r="I72">
        <v>4.6812622132261601E-3</v>
      </c>
      <c r="J72">
        <v>7.8502823828477397E-2</v>
      </c>
      <c r="K72">
        <v>6.3245290109887997E-2</v>
      </c>
      <c r="L72">
        <v>5.9863280399135403E-2</v>
      </c>
      <c r="M72">
        <v>3.1911395161781798E-2</v>
      </c>
      <c r="N72">
        <v>2.67454196465883E-2</v>
      </c>
      <c r="O72">
        <v>5.8562582366923598E-2</v>
      </c>
      <c r="P72">
        <v>9.5271314274034E-2</v>
      </c>
      <c r="Q72">
        <v>6.3593531461541106E-2</v>
      </c>
      <c r="R72">
        <v>4.3498842740021103E-2</v>
      </c>
      <c r="S72">
        <v>0.142518724104787</v>
      </c>
      <c r="T72">
        <v>0.11826172726174</v>
      </c>
      <c r="U72">
        <v>0.11026012471614</v>
      </c>
      <c r="V72">
        <v>2.8025415934877201E-2</v>
      </c>
      <c r="W72">
        <v>3.2839519681071301E-2</v>
      </c>
      <c r="X72">
        <v>1.8309876842055098E-2</v>
      </c>
      <c r="Y72">
        <v>1.8733115924392502E-2</v>
      </c>
      <c r="Z72">
        <v>1.52290916497347E-2</v>
      </c>
      <c r="AA72">
        <v>9.0621090187029806E-3</v>
      </c>
      <c r="AB72">
        <v>8.8736589391324103E-3</v>
      </c>
      <c r="AC72">
        <v>8.4486785690251701E-3</v>
      </c>
      <c r="AD72">
        <v>7.2594859875411404E-3</v>
      </c>
      <c r="AE72">
        <v>5.4411487933169996E-3</v>
      </c>
      <c r="AF72">
        <v>5.7108718684676001E-3</v>
      </c>
      <c r="AG72">
        <v>3.6025318004137799E-3</v>
      </c>
      <c r="AH72">
        <v>1.2629354095841799E-3</v>
      </c>
      <c r="AI72">
        <v>2.4379603150188698E-3</v>
      </c>
      <c r="AJ72">
        <v>4.63146013941534E-3</v>
      </c>
      <c r="AK72">
        <v>4.8481064656695902E-3</v>
      </c>
      <c r="AL72">
        <v>4.1282346697417696E-3</v>
      </c>
      <c r="AM72">
        <v>3.9228014492582401E-3</v>
      </c>
      <c r="AN72">
        <v>4.1204793040662503E-3</v>
      </c>
      <c r="AO72">
        <v>2.85841807157464E-3</v>
      </c>
      <c r="AP72">
        <v>3.0494288557222698E-3</v>
      </c>
      <c r="AQ72">
        <v>2.6063236407109498E-3</v>
      </c>
      <c r="AR72">
        <v>3.2275212561386499E-3</v>
      </c>
      <c r="AS72">
        <v>1.6342927404519199E-3</v>
      </c>
      <c r="AT72">
        <v>2.70361005027665E-3</v>
      </c>
      <c r="AU72">
        <v>3.3340131182992001E-3</v>
      </c>
      <c r="AV72">
        <v>4.9896530567039897E-3</v>
      </c>
      <c r="AW72">
        <v>1.07792890053476E-2</v>
      </c>
      <c r="AX72">
        <v>8.1737364836162504E-3</v>
      </c>
      <c r="AY72">
        <v>2.9394173252370701E-3</v>
      </c>
      <c r="AZ72">
        <v>1.3049718025207101E-3</v>
      </c>
      <c r="BA72">
        <v>1.59136171471712E-3</v>
      </c>
      <c r="BB72">
        <v>1.8427509973030401E-3</v>
      </c>
      <c r="BC72">
        <v>7.3391728668971705E-4</v>
      </c>
    </row>
    <row r="73" spans="1:55" hidden="1">
      <c r="A73" t="s">
        <v>352</v>
      </c>
      <c r="B73" t="str">
        <f>IF(ISERROR(VLOOKUP(A73,'Country category'!$A$3:$A$50,1,FALSE)),"non-SSA","sub-Saharan Africa")</f>
        <v>non-SSA</v>
      </c>
      <c r="C73" t="s">
        <v>353</v>
      </c>
      <c r="D73" t="s">
        <v>730</v>
      </c>
      <c r="E73" t="s">
        <v>731</v>
      </c>
      <c r="AC73">
        <v>4.56664561394678E-2</v>
      </c>
      <c r="AD73">
        <v>4.0861794408497999E-2</v>
      </c>
      <c r="AE73">
        <v>4.8181943867351001E-2</v>
      </c>
      <c r="AF73">
        <v>7.2181901472943594E-2</v>
      </c>
      <c r="AG73">
        <v>5.9099843277704102E-2</v>
      </c>
      <c r="AH73">
        <v>1.3647630203755701E-2</v>
      </c>
      <c r="AI73">
        <v>4.8044816453307798E-2</v>
      </c>
      <c r="AJ73">
        <v>0.122562338111821</v>
      </c>
      <c r="AK73">
        <v>6.72413910088729E-2</v>
      </c>
      <c r="AL73">
        <v>5.53741212990242E-2</v>
      </c>
      <c r="AM73">
        <v>9.7969823060090694E-2</v>
      </c>
      <c r="AN73">
        <v>0.10850013595403001</v>
      </c>
      <c r="AO73">
        <v>0.15367624808835401</v>
      </c>
      <c r="AP73">
        <v>0.171004701574556</v>
      </c>
      <c r="AQ73">
        <v>0.33348526909535797</v>
      </c>
      <c r="AR73">
        <v>0.69585459686487405</v>
      </c>
      <c r="AS73">
        <v>0.61339019140907503</v>
      </c>
      <c r="AT73">
        <v>1.1139792986391099</v>
      </c>
      <c r="AU73">
        <v>1.73045172695965</v>
      </c>
      <c r="AV73">
        <v>1.1775234411294599</v>
      </c>
      <c r="AW73">
        <v>0.81519054357063303</v>
      </c>
      <c r="AX73">
        <v>0.57771570945293005</v>
      </c>
      <c r="AY73">
        <v>0.28292985399630999</v>
      </c>
      <c r="AZ73">
        <v>0.20842680486854301</v>
      </c>
      <c r="BA73">
        <v>0.26792859413942899</v>
      </c>
      <c r="BB73">
        <v>0.35440845579216901</v>
      </c>
      <c r="BC73">
        <v>0.28782172650726101</v>
      </c>
    </row>
    <row r="74" spans="1:55">
      <c r="A74" t="s">
        <v>152</v>
      </c>
      <c r="B74" t="str">
        <f>IF(ISERROR(VLOOKUP(A74,'Country category'!$A$3:$A$50,1,FALSE)),"non-SSA","sub-Saharan Africa")</f>
        <v>sub-Saharan Africa</v>
      </c>
      <c r="C74" t="s">
        <v>354</v>
      </c>
      <c r="D74" t="s">
        <v>730</v>
      </c>
      <c r="E74" t="s">
        <v>731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 hidden="1">
      <c r="A75" t="s">
        <v>355</v>
      </c>
      <c r="B75" t="str">
        <f>IF(ISERROR(VLOOKUP(A75,'Country category'!$A$3:$A$50,1,FALSE)),"non-SSA","sub-Saharan Africa")</f>
        <v>non-SSA</v>
      </c>
      <c r="C75" t="s">
        <v>356</v>
      </c>
      <c r="D75" t="s">
        <v>730</v>
      </c>
      <c r="E75" t="s">
        <v>731</v>
      </c>
      <c r="F75">
        <v>2.101844197099534E-3</v>
      </c>
      <c r="G75">
        <v>2.2428291947906992E-3</v>
      </c>
      <c r="H75">
        <v>2.7369482253194969E-3</v>
      </c>
      <c r="I75">
        <v>5.3345821064744873E-3</v>
      </c>
      <c r="J75">
        <v>3.8882779774322973E-2</v>
      </c>
      <c r="K75">
        <v>3.0083148287946091E-2</v>
      </c>
      <c r="L75">
        <v>3.088493437010251E-2</v>
      </c>
      <c r="M75">
        <v>2.7586969487359871E-2</v>
      </c>
      <c r="N75">
        <v>2.26068206825004E-2</v>
      </c>
      <c r="O75">
        <v>4.6135376894921511E-2</v>
      </c>
      <c r="P75">
        <v>5.3150555520362811E-2</v>
      </c>
      <c r="Q75">
        <v>4.8280199905098638E-2</v>
      </c>
      <c r="R75">
        <v>3.2996530903052067E-2</v>
      </c>
      <c r="S75">
        <v>6.0179892942593557E-2</v>
      </c>
      <c r="T75">
        <v>6.5723427307518997E-2</v>
      </c>
      <c r="U75">
        <v>7.3328603169508857E-2</v>
      </c>
      <c r="V75">
        <v>2.337050596794971E-2</v>
      </c>
      <c r="W75">
        <v>4.8226821878472929E-2</v>
      </c>
      <c r="X75">
        <v>3.2245956120117471E-2</v>
      </c>
      <c r="Y75">
        <v>4.8538525468836212E-2</v>
      </c>
      <c r="Z75">
        <v>5.1516421939294663E-2</v>
      </c>
      <c r="AA75">
        <v>2.4141352010422001E-2</v>
      </c>
      <c r="AB75">
        <v>2.2908275508763339E-2</v>
      </c>
      <c r="AC75">
        <v>2.4220725673145749E-2</v>
      </c>
      <c r="AD75">
        <v>2.2779976381183221E-2</v>
      </c>
      <c r="AE75">
        <v>2.2428156062605599E-2</v>
      </c>
      <c r="AF75">
        <v>3.0913850072167969E-2</v>
      </c>
      <c r="AG75">
        <v>2.7259413447237819E-2</v>
      </c>
      <c r="AH75">
        <v>6.6632554978838208E-3</v>
      </c>
      <c r="AI75">
        <v>2.3924815823177719E-2</v>
      </c>
      <c r="AJ75">
        <v>6.4432388813987523E-2</v>
      </c>
      <c r="AK75">
        <v>4.5682796178929758E-2</v>
      </c>
      <c r="AL75">
        <v>4.8536413088254057E-2</v>
      </c>
      <c r="AM75">
        <v>4.6115621351232629E-2</v>
      </c>
      <c r="AN75">
        <v>5.4992775469179543E-2</v>
      </c>
      <c r="AO75">
        <v>7.3735501299974499E-2</v>
      </c>
      <c r="AP75">
        <v>7.6800307057292391E-2</v>
      </c>
      <c r="AQ75">
        <v>6.9881395343629207E-2</v>
      </c>
      <c r="AR75">
        <v>8.3122004042308406E-2</v>
      </c>
      <c r="AS75">
        <v>4.4968201680582937E-2</v>
      </c>
      <c r="AT75">
        <v>6.359464553444949E-2</v>
      </c>
      <c r="AU75">
        <v>8.6915948147727976E-2</v>
      </c>
      <c r="AV75">
        <v>8.5514350992763402E-2</v>
      </c>
      <c r="AW75">
        <v>7.1961859930432748E-2</v>
      </c>
      <c r="AX75">
        <v>6.2399163920504992E-2</v>
      </c>
      <c r="AY75">
        <v>2.9316839156653628E-2</v>
      </c>
      <c r="AZ75">
        <v>2.0032878250405499E-2</v>
      </c>
      <c r="BA75">
        <v>2.8662401627181051E-2</v>
      </c>
      <c r="BB75">
        <v>4.1233134644879182E-2</v>
      </c>
      <c r="BC75">
        <v>3.5051804306974112E-2</v>
      </c>
    </row>
    <row r="76" spans="1:55" hidden="1">
      <c r="A76" t="s">
        <v>357</v>
      </c>
      <c r="B76" t="str">
        <f>IF(ISERROR(VLOOKUP(A76,'Country category'!$A$3:$A$50,1,FALSE)),"non-SSA","sub-Saharan Africa")</f>
        <v>non-SSA</v>
      </c>
      <c r="C76" t="s">
        <v>358</v>
      </c>
      <c r="D76" t="s">
        <v>730</v>
      </c>
      <c r="E76" t="s">
        <v>731</v>
      </c>
      <c r="F76">
        <v>4.6168739383579709</v>
      </c>
      <c r="G76">
        <v>4.9046300071552089</v>
      </c>
      <c r="H76">
        <v>4.4719801198916569</v>
      </c>
      <c r="I76">
        <v>6.6752051550767124</v>
      </c>
      <c r="J76">
        <v>25.92830233216614</v>
      </c>
      <c r="K76">
        <v>20.762758760388358</v>
      </c>
      <c r="L76">
        <v>19.97997784371956</v>
      </c>
      <c r="M76">
        <v>18.402798462094331</v>
      </c>
      <c r="N76">
        <v>17.10135526543133</v>
      </c>
      <c r="O76">
        <v>26.545218059904929</v>
      </c>
      <c r="P76">
        <v>28.18272371213504</v>
      </c>
      <c r="Q76">
        <v>10.029148689047551</v>
      </c>
      <c r="R76">
        <v>6.596845525566744</v>
      </c>
      <c r="S76">
        <v>9.4871120178217065</v>
      </c>
      <c r="T76">
        <v>12.304851444688071</v>
      </c>
      <c r="U76">
        <v>12.348703605029559</v>
      </c>
      <c r="V76">
        <v>6.3279948686910288</v>
      </c>
      <c r="W76">
        <v>11.12399695820595</v>
      </c>
      <c r="X76">
        <v>9.5499211993282884</v>
      </c>
      <c r="Y76">
        <v>17.150307223980349</v>
      </c>
      <c r="Z76">
        <v>15.64896382371083</v>
      </c>
      <c r="AA76">
        <v>12.23259857115144</v>
      </c>
      <c r="AB76">
        <v>13.52081147967805</v>
      </c>
      <c r="AC76">
        <v>14.25958453881081</v>
      </c>
      <c r="AD76">
        <v>14.73611164034417</v>
      </c>
      <c r="AE76">
        <v>14.46409361223621</v>
      </c>
      <c r="AF76">
        <v>18.02067020836666</v>
      </c>
      <c r="AG76">
        <v>14.539512716664561</v>
      </c>
      <c r="AH76">
        <v>7.8345692007295327</v>
      </c>
      <c r="AI76">
        <v>11.7467634618395</v>
      </c>
      <c r="AJ76">
        <v>18.357498122124738</v>
      </c>
      <c r="AK76">
        <v>13.46138110516444</v>
      </c>
      <c r="AL76">
        <v>13.51831222536028</v>
      </c>
      <c r="AM76">
        <v>15.09050014413021</v>
      </c>
      <c r="AN76">
        <v>21.538294356262249</v>
      </c>
      <c r="AO76">
        <v>26.10499058029805</v>
      </c>
      <c r="AP76">
        <v>25.65409010993837</v>
      </c>
      <c r="AQ76">
        <v>22.3215861206277</v>
      </c>
      <c r="AR76">
        <v>25.124722272489709</v>
      </c>
      <c r="AS76">
        <v>13.851829393930741</v>
      </c>
      <c r="AT76">
        <v>16.88235192214734</v>
      </c>
      <c r="AU76">
        <v>21.072085327621011</v>
      </c>
      <c r="AV76">
        <v>19.473685291307198</v>
      </c>
      <c r="AW76">
        <v>16.476238901633991</v>
      </c>
      <c r="AX76">
        <v>13.14114082743342</v>
      </c>
      <c r="AY76">
        <v>7.143132620237548</v>
      </c>
      <c r="AZ76">
        <v>6.6264194528541811</v>
      </c>
      <c r="BA76">
        <v>10.19887422032453</v>
      </c>
      <c r="BB76">
        <v>14.387792655169241</v>
      </c>
      <c r="BC76">
        <v>13.01593797408553</v>
      </c>
    </row>
    <row r="77" spans="1:55" hidden="1">
      <c r="A77" t="s">
        <v>359</v>
      </c>
      <c r="B77" t="str">
        <f>IF(ISERROR(VLOOKUP(A77,'Country category'!$A$3:$A$50,1,FALSE)),"non-SSA","sub-Saharan Africa")</f>
        <v>non-SSA</v>
      </c>
      <c r="C77" t="s">
        <v>360</v>
      </c>
      <c r="D77" t="s">
        <v>730</v>
      </c>
      <c r="E77" t="s">
        <v>731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 hidden="1">
      <c r="A78" t="s">
        <v>361</v>
      </c>
      <c r="B78" t="str">
        <f>IF(ISERROR(VLOOKUP(A78,'Country category'!$A$3:$A$50,1,FALSE)),"non-SSA","sub-Saharan Africa")</f>
        <v>non-SSA</v>
      </c>
      <c r="C78" t="s">
        <v>362</v>
      </c>
      <c r="D78" t="s">
        <v>730</v>
      </c>
      <c r="E78" t="s">
        <v>731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55" hidden="1">
      <c r="A79" t="s">
        <v>363</v>
      </c>
      <c r="B79" t="str">
        <f>IF(ISERROR(VLOOKUP(A79,'Country category'!$A$3:$A$50,1,FALSE)),"non-SSA","sub-Saharan Africa")</f>
        <v>non-SSA</v>
      </c>
      <c r="C79" t="s">
        <v>364</v>
      </c>
      <c r="D79" t="s">
        <v>730</v>
      </c>
      <c r="E79" t="s">
        <v>731</v>
      </c>
      <c r="F79">
        <v>1.2289327935682899E-3</v>
      </c>
      <c r="G79">
        <v>1.31338726196103E-3</v>
      </c>
      <c r="H79">
        <v>1.33355391454832E-3</v>
      </c>
      <c r="I79">
        <v>2.24844847736965E-3</v>
      </c>
      <c r="J79">
        <v>1.4382003518646999E-2</v>
      </c>
      <c r="K79">
        <v>1.0039291300779799E-2</v>
      </c>
      <c r="L79">
        <v>1.11531629342509E-2</v>
      </c>
      <c r="M79">
        <v>1.0704541857603301E-2</v>
      </c>
      <c r="N79">
        <v>9.5071402109970001E-3</v>
      </c>
      <c r="O79">
        <v>2.0802481902969999E-2</v>
      </c>
      <c r="P79">
        <v>2.49141781827164E-2</v>
      </c>
      <c r="Q79">
        <v>2.8495231309405299E-2</v>
      </c>
      <c r="R79">
        <v>1.6520359866361901E-2</v>
      </c>
      <c r="S79">
        <v>2.62601499006852E-2</v>
      </c>
      <c r="T79">
        <v>2.9181450634933302E-2</v>
      </c>
      <c r="U79">
        <v>4.0952830462094698E-2</v>
      </c>
      <c r="V79">
        <v>1.44154729113247E-2</v>
      </c>
      <c r="W79">
        <v>2.1421574743418499E-2</v>
      </c>
      <c r="X79">
        <v>1.5097371195786099E-2</v>
      </c>
      <c r="Y79">
        <v>2.3457675453923799E-2</v>
      </c>
      <c r="Z79">
        <v>2.45458523109356E-2</v>
      </c>
      <c r="AA79">
        <v>1.1051008575349601E-2</v>
      </c>
      <c r="AB79">
        <v>1.05316345560543E-2</v>
      </c>
      <c r="AC79">
        <v>1.0356320349548901E-2</v>
      </c>
      <c r="AD79">
        <v>9.1266966381791607E-3</v>
      </c>
      <c r="AE79">
        <v>7.9322612286058594E-3</v>
      </c>
      <c r="AF79">
        <v>9.5367018418780602E-3</v>
      </c>
      <c r="AG79">
        <v>6.8663284684453603E-3</v>
      </c>
      <c r="AH79">
        <v>1.6314434496108401E-3</v>
      </c>
      <c r="AI79">
        <v>5.1986690374037402E-3</v>
      </c>
      <c r="AJ79">
        <v>1.23858605810762E-2</v>
      </c>
      <c r="AK79">
        <v>8.6883205286854195E-3</v>
      </c>
      <c r="AL79">
        <v>8.1835721007816192E-3</v>
      </c>
      <c r="AM79">
        <v>7.0436949966010201E-3</v>
      </c>
      <c r="AN79">
        <v>8.0846082266313197E-3</v>
      </c>
      <c r="AO79">
        <v>1.03547169436101E-2</v>
      </c>
      <c r="AP79">
        <v>1.1891072739709701E-2</v>
      </c>
      <c r="AQ79">
        <v>1.0422844573124101E-2</v>
      </c>
      <c r="AR79">
        <v>1.3143326844511799E-2</v>
      </c>
      <c r="AS79">
        <v>7.0093048684818802E-3</v>
      </c>
      <c r="AT79">
        <v>1.0217946227573001E-2</v>
      </c>
      <c r="AU79">
        <v>1.4176169781394901E-2</v>
      </c>
      <c r="AV79">
        <v>1.3330470838583601E-2</v>
      </c>
      <c r="AW79">
        <v>1.13306783146245E-2</v>
      </c>
      <c r="AX79">
        <v>9.63126111051304E-3</v>
      </c>
      <c r="AY79">
        <v>5.1632666292944704E-3</v>
      </c>
      <c r="AZ79">
        <v>4.00561043774641E-3</v>
      </c>
      <c r="BA79">
        <v>5.4205487138048502E-3</v>
      </c>
      <c r="BB79">
        <v>8.3953267047337608E-3</v>
      </c>
      <c r="BC79">
        <v>7.1993579666597999E-3</v>
      </c>
    </row>
    <row r="80" spans="1:55" hidden="1">
      <c r="A80" t="s">
        <v>365</v>
      </c>
      <c r="B80" t="str">
        <f>IF(ISERROR(VLOOKUP(A80,'Country category'!$A$3:$A$50,1,FALSE)),"non-SSA","sub-Saharan Africa")</f>
        <v>non-SSA</v>
      </c>
      <c r="C80" t="s">
        <v>366</v>
      </c>
      <c r="D80" t="s">
        <v>730</v>
      </c>
      <c r="E80" t="s">
        <v>731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5" hidden="1">
      <c r="A81" t="s">
        <v>367</v>
      </c>
      <c r="B81" t="str">
        <f>IF(ISERROR(VLOOKUP(A81,'Country category'!$A$3:$A$50,1,FALSE)),"non-SSA","sub-Saharan Africa")</f>
        <v>non-SSA</v>
      </c>
      <c r="C81" t="s">
        <v>368</v>
      </c>
      <c r="D81" t="s">
        <v>730</v>
      </c>
      <c r="E81" t="s">
        <v>731</v>
      </c>
      <c r="S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5">
      <c r="A82" t="s">
        <v>153</v>
      </c>
      <c r="B82" t="str">
        <f>IF(ISERROR(VLOOKUP(A82,'Country category'!$A$3:$A$50,1,FALSE)),"non-SSA","sub-Saharan Africa")</f>
        <v>sub-Saharan Africa</v>
      </c>
      <c r="C82" t="s">
        <v>369</v>
      </c>
      <c r="D82" t="s">
        <v>730</v>
      </c>
      <c r="E82" t="s">
        <v>731</v>
      </c>
      <c r="F82">
        <v>0</v>
      </c>
      <c r="G82">
        <v>0.67163514968281002</v>
      </c>
      <c r="H82">
        <v>0</v>
      </c>
      <c r="I82">
        <v>2.5187847996506201</v>
      </c>
      <c r="J82">
        <v>35.713806276436401</v>
      </c>
      <c r="K82">
        <v>28.906088653530102</v>
      </c>
      <c r="L82">
        <v>21.0723904532985</v>
      </c>
      <c r="M82">
        <v>26.325501704986099</v>
      </c>
      <c r="N82">
        <v>27.153980571662601</v>
      </c>
      <c r="O82">
        <v>50.195194918349102</v>
      </c>
      <c r="P82">
        <v>30.667956846180999</v>
      </c>
      <c r="Q82">
        <v>14.061128086380201</v>
      </c>
      <c r="R82">
        <v>6.9219570123384404</v>
      </c>
      <c r="S82">
        <v>14.721386074076101</v>
      </c>
      <c r="T82">
        <v>21.0337371761781</v>
      </c>
      <c r="U82">
        <v>24.214163370036001</v>
      </c>
      <c r="V82">
        <v>7.8301892248331102</v>
      </c>
      <c r="W82">
        <v>17.608767266328599</v>
      </c>
      <c r="X82">
        <v>11.9840622792563</v>
      </c>
      <c r="Y82">
        <v>24.723652543573198</v>
      </c>
      <c r="Z82">
        <v>29.9767342698877</v>
      </c>
      <c r="AA82">
        <v>18.873558254385301</v>
      </c>
      <c r="AB82">
        <v>21.426052083180998</v>
      </c>
      <c r="AC82">
        <v>26.016016164348301</v>
      </c>
      <c r="AD82">
        <v>22.817105842050299</v>
      </c>
      <c r="AE82">
        <v>25.329599943560002</v>
      </c>
      <c r="AF82">
        <v>29.796391951541299</v>
      </c>
      <c r="AG82">
        <v>26.780478842742902</v>
      </c>
      <c r="AH82">
        <v>11.238620685047</v>
      </c>
      <c r="AI82">
        <v>22.1825165331786</v>
      </c>
      <c r="AJ82">
        <v>40.976599151255101</v>
      </c>
      <c r="AK82">
        <v>23.847784975221799</v>
      </c>
      <c r="AL82">
        <v>21.131664811254101</v>
      </c>
      <c r="AM82">
        <v>17.296016875873502</v>
      </c>
      <c r="AN82">
        <v>25.7989142914961</v>
      </c>
      <c r="AO82">
        <v>36.637179308701498</v>
      </c>
      <c r="AP82">
        <v>36.930835736053297</v>
      </c>
      <c r="AQ82">
        <v>35.379931578546902</v>
      </c>
      <c r="AR82">
        <v>41.6456345000746</v>
      </c>
      <c r="AS82">
        <v>24.184365472504901</v>
      </c>
      <c r="AT82">
        <v>31.384246619088501</v>
      </c>
      <c r="AU82">
        <v>36.106870645352203</v>
      </c>
      <c r="AV82">
        <v>35.407983214241</v>
      </c>
      <c r="AW82">
        <v>29.8903924872392</v>
      </c>
      <c r="AX82">
        <v>24.085568812391202</v>
      </c>
      <c r="AY82">
        <v>9.9284343190469606</v>
      </c>
      <c r="AZ82">
        <v>8.9649616017120106</v>
      </c>
      <c r="BA82">
        <v>15.4017300927453</v>
      </c>
      <c r="BB82">
        <v>20.3241711384062</v>
      </c>
      <c r="BC82">
        <v>18.801320629744001</v>
      </c>
    </row>
    <row r="83" spans="1:55" hidden="1">
      <c r="A83" t="s">
        <v>370</v>
      </c>
      <c r="B83" t="str">
        <f>IF(ISERROR(VLOOKUP(A83,'Country category'!$A$3:$A$50,1,FALSE)),"non-SSA","sub-Saharan Africa")</f>
        <v>non-SSA</v>
      </c>
      <c r="C83" t="s">
        <v>371</v>
      </c>
      <c r="D83" t="s">
        <v>730</v>
      </c>
      <c r="E83" t="s">
        <v>731</v>
      </c>
      <c r="F83">
        <v>2.38282159023982E-5</v>
      </c>
      <c r="G83">
        <v>4.54455553498476E-5</v>
      </c>
      <c r="H83">
        <v>8.3016975873169999E-5</v>
      </c>
      <c r="I83">
        <v>2.3702137647761199E-4</v>
      </c>
      <c r="J83">
        <v>2.1339733258615599E-3</v>
      </c>
      <c r="K83">
        <v>1.8578697460936201E-2</v>
      </c>
      <c r="L83">
        <v>0.201453861634179</v>
      </c>
      <c r="M83">
        <v>0.61369825306986903</v>
      </c>
      <c r="N83">
        <v>0.68693829636940296</v>
      </c>
      <c r="O83">
        <v>1.8884634554381901</v>
      </c>
      <c r="P83">
        <v>1.92931535702121</v>
      </c>
      <c r="Q83">
        <v>1.72782312042732</v>
      </c>
      <c r="R83">
        <v>1.13941514951662</v>
      </c>
      <c r="S83">
        <v>1.96576965867585</v>
      </c>
      <c r="T83">
        <v>2.37750576888617</v>
      </c>
      <c r="U83">
        <v>2.34232547936355</v>
      </c>
      <c r="V83">
        <v>0.78248423003924406</v>
      </c>
      <c r="W83">
        <v>0.99402164470710797</v>
      </c>
      <c r="X83">
        <v>0.56304155627278196</v>
      </c>
      <c r="Y83">
        <v>0.71928800538854298</v>
      </c>
      <c r="Z83">
        <v>0.85026668658219295</v>
      </c>
      <c r="AA83">
        <v>0.37383971734198601</v>
      </c>
      <c r="AB83">
        <v>0.39377543985409702</v>
      </c>
      <c r="AC83">
        <v>0.444692032547088</v>
      </c>
      <c r="AD83">
        <v>0.471719002376768</v>
      </c>
      <c r="AE83">
        <v>0.46889861145629003</v>
      </c>
      <c r="AF83">
        <v>0.64363246450466405</v>
      </c>
      <c r="AG83">
        <v>0.45170981505221097</v>
      </c>
      <c r="AH83">
        <v>0.11268856351751699</v>
      </c>
      <c r="AI83">
        <v>0.40607867672347198</v>
      </c>
      <c r="AJ83">
        <v>0.79843302179243303</v>
      </c>
      <c r="AK83">
        <v>0.59611702258016097</v>
      </c>
      <c r="AL83">
        <v>0.58343375842931899</v>
      </c>
      <c r="AM83">
        <v>0.54896804707935598</v>
      </c>
      <c r="AN83">
        <v>0.55976563347362496</v>
      </c>
      <c r="AO83">
        <v>0.69207884967810196</v>
      </c>
      <c r="AP83">
        <v>0.70421906728885497</v>
      </c>
      <c r="AQ83">
        <v>0.67450468478209002</v>
      </c>
      <c r="AR83">
        <v>0.93643116092691603</v>
      </c>
      <c r="AS83">
        <v>0.57215957904178105</v>
      </c>
      <c r="AT83">
        <v>0.74386036803170197</v>
      </c>
      <c r="AU83">
        <v>0.87810155208379104</v>
      </c>
      <c r="AV83">
        <v>0.72280121730423597</v>
      </c>
      <c r="AW83">
        <v>0.57245425456743404</v>
      </c>
      <c r="AX83">
        <v>0.46020726461377298</v>
      </c>
      <c r="AY83">
        <v>0.23032831193887501</v>
      </c>
      <c r="AZ83">
        <v>0.20879529747866801</v>
      </c>
      <c r="BA83">
        <v>0.31673492003262699</v>
      </c>
      <c r="BB83">
        <v>0.52498309940170995</v>
      </c>
      <c r="BC83">
        <v>0.48948289257654398</v>
      </c>
    </row>
    <row r="84" spans="1:55" hidden="1">
      <c r="A84" t="s">
        <v>372</v>
      </c>
      <c r="B84" t="str">
        <f>IF(ISERROR(VLOOKUP(A84,'Country category'!$A$3:$A$50,1,FALSE)),"non-SSA","sub-Saharan Africa")</f>
        <v>non-SSA</v>
      </c>
      <c r="C84" t="s">
        <v>373</v>
      </c>
      <c r="D84" t="s">
        <v>730</v>
      </c>
      <c r="E84" t="s">
        <v>731</v>
      </c>
      <c r="Z84">
        <v>0.24513918559470099</v>
      </c>
      <c r="AA84">
        <v>0.142047574419505</v>
      </c>
      <c r="AB84">
        <v>0.18294419879210999</v>
      </c>
      <c r="AC84">
        <v>7.6675033180657395E-2</v>
      </c>
      <c r="AD84">
        <v>8.3043953383809904E-2</v>
      </c>
      <c r="AE84">
        <v>9.3947011940905698E-2</v>
      </c>
      <c r="AF84">
        <v>0.29310919565610999</v>
      </c>
      <c r="AG84">
        <v>0.213565253459162</v>
      </c>
      <c r="AH84">
        <v>4.68705099006975E-2</v>
      </c>
      <c r="AI84">
        <v>0.16543951921061401</v>
      </c>
      <c r="AJ84">
        <v>0.41715556272904197</v>
      </c>
      <c r="AK84">
        <v>0.26343483676308299</v>
      </c>
      <c r="AL84">
        <v>0.19775201021424199</v>
      </c>
      <c r="AM84">
        <v>0.37785014771645198</v>
      </c>
      <c r="AN84">
        <v>0.279348171680882</v>
      </c>
      <c r="AO84">
        <v>0.22279732213558601</v>
      </c>
      <c r="AP84">
        <v>0.211808055465737</v>
      </c>
      <c r="AQ84">
        <v>0.156052639045588</v>
      </c>
      <c r="AR84">
        <v>0.16245018551891299</v>
      </c>
      <c r="AS84">
        <v>9.8117425709695102E-2</v>
      </c>
      <c r="AT84">
        <v>0.12727799555993499</v>
      </c>
      <c r="AU84">
        <v>0.15367652838335399</v>
      </c>
      <c r="AV84">
        <v>0.13039607780627199</v>
      </c>
      <c r="AW84">
        <v>0.111090663168382</v>
      </c>
      <c r="AX84">
        <v>8.7519397328019097E-2</v>
      </c>
      <c r="AY84">
        <v>4.0274176621341903E-2</v>
      </c>
      <c r="AZ84">
        <v>3.1059948953928398E-2</v>
      </c>
      <c r="BA84">
        <v>3.6641011933574802E-2</v>
      </c>
      <c r="BB84">
        <v>5.1465258420884903E-2</v>
      </c>
      <c r="BC84">
        <v>3.0838128508713401E-2</v>
      </c>
    </row>
    <row r="85" spans="1:55">
      <c r="A85" t="s">
        <v>155</v>
      </c>
      <c r="B85" t="str">
        <f>IF(ISERROR(VLOOKUP(A85,'Country category'!$A$3:$A$50,1,FALSE)),"non-SSA","sub-Saharan Africa")</f>
        <v>sub-Saharan Africa</v>
      </c>
      <c r="C85" t="s">
        <v>374</v>
      </c>
      <c r="D85" t="s">
        <v>730</v>
      </c>
      <c r="E85" t="s">
        <v>731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6.9949221320993807E-2</v>
      </c>
      <c r="O85">
        <v>0.35598062893532101</v>
      </c>
      <c r="P85">
        <v>0.337434711945162</v>
      </c>
      <c r="Q85">
        <v>0.17035390455680599</v>
      </c>
      <c r="R85">
        <v>7.9552392338715805E-2</v>
      </c>
      <c r="S85">
        <v>0.156750053611211</v>
      </c>
      <c r="T85">
        <v>0.216277220241856</v>
      </c>
      <c r="U85">
        <v>0.104386667277514</v>
      </c>
      <c r="V85">
        <v>8.4092242017816694E-3</v>
      </c>
      <c r="W85">
        <v>0</v>
      </c>
      <c r="X85">
        <v>0</v>
      </c>
      <c r="Y85">
        <v>0</v>
      </c>
      <c r="Z85">
        <v>0</v>
      </c>
      <c r="AA85">
        <v>0</v>
      </c>
      <c r="AB85">
        <v>6.9040476378412902E-2</v>
      </c>
      <c r="AC85">
        <v>9.7459400477368105E-2</v>
      </c>
      <c r="AD85">
        <v>7.4838647889014898E-2</v>
      </c>
      <c r="AE85">
        <v>0.213082234187397</v>
      </c>
      <c r="AF85">
        <v>0.39848935377573202</v>
      </c>
      <c r="AG85">
        <v>0.27949044202657097</v>
      </c>
      <c r="AH85">
        <v>9.5736835847518395E-2</v>
      </c>
      <c r="AI85">
        <v>0.24287442967157499</v>
      </c>
      <c r="AJ85">
        <v>0.92609480511817299</v>
      </c>
      <c r="AK85">
        <v>0.58434930701492804</v>
      </c>
      <c r="AL85">
        <v>0.50951445160881903</v>
      </c>
      <c r="AM85">
        <v>0.42788175919298099</v>
      </c>
      <c r="AN85">
        <v>0.66093787747390098</v>
      </c>
      <c r="AO85">
        <v>0.73616118305954303</v>
      </c>
      <c r="AP85">
        <v>0.47194248979696002</v>
      </c>
      <c r="AQ85">
        <v>0.436058714464159</v>
      </c>
      <c r="AR85">
        <v>0.54675990092695903</v>
      </c>
      <c r="AS85">
        <v>0.27870205558021299</v>
      </c>
      <c r="AT85">
        <v>0.40962012352705401</v>
      </c>
      <c r="AU85">
        <v>5.2988350795163104</v>
      </c>
      <c r="AV85">
        <v>5.0185548842526702</v>
      </c>
      <c r="AW85">
        <v>3.7508698658281401</v>
      </c>
      <c r="AX85">
        <v>3.9004567566230399</v>
      </c>
      <c r="AY85">
        <v>1.4108339562925201</v>
      </c>
      <c r="AZ85">
        <v>1.0663203888963999</v>
      </c>
      <c r="BA85">
        <v>2.95914322668603</v>
      </c>
      <c r="BB85">
        <v>4.6138357423390604</v>
      </c>
      <c r="BC85">
        <v>4.6960877241955901</v>
      </c>
    </row>
    <row r="86" spans="1:55" hidden="1">
      <c r="A86" t="s">
        <v>375</v>
      </c>
      <c r="B86" t="str">
        <f>IF(ISERROR(VLOOKUP(A86,'Country category'!$A$3:$A$50,1,FALSE)),"non-SSA","sub-Saharan Africa")</f>
        <v>non-SSA</v>
      </c>
      <c r="C86" t="s">
        <v>376</v>
      </c>
      <c r="D86" t="s">
        <v>730</v>
      </c>
      <c r="E86" t="s">
        <v>731</v>
      </c>
    </row>
    <row r="87" spans="1:55">
      <c r="A87" t="s">
        <v>156</v>
      </c>
      <c r="B87" t="str">
        <f>IF(ISERROR(VLOOKUP(A87,'Country category'!$A$3:$A$50,1,FALSE)),"non-SSA","sub-Saharan Africa")</f>
        <v>sub-Saharan Africa</v>
      </c>
      <c r="C87" t="s">
        <v>377</v>
      </c>
      <c r="D87" t="s">
        <v>730</v>
      </c>
      <c r="E87" t="s">
        <v>731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55">
      <c r="A88" t="s">
        <v>378</v>
      </c>
      <c r="B88" t="str">
        <f>IF(ISERROR(VLOOKUP(A88,'Country category'!$A$3:$A$50,1,FALSE)),"non-SSA","sub-Saharan Africa")</f>
        <v>sub-Saharan Africa</v>
      </c>
      <c r="C88" t="s">
        <v>379</v>
      </c>
      <c r="D88" t="s">
        <v>730</v>
      </c>
      <c r="E88" t="s">
        <v>731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</row>
    <row r="89" spans="1:55">
      <c r="A89" t="s">
        <v>157</v>
      </c>
      <c r="B89" t="str">
        <f>IF(ISERROR(VLOOKUP(A89,'Country category'!$A$3:$A$50,1,FALSE)),"non-SSA","sub-Saharan Africa")</f>
        <v>sub-Saharan Africa</v>
      </c>
      <c r="C89" t="s">
        <v>380</v>
      </c>
      <c r="D89" t="s">
        <v>730</v>
      </c>
      <c r="E89" t="s">
        <v>731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5">
      <c r="A90" t="s">
        <v>149</v>
      </c>
      <c r="B90" t="str">
        <f>IF(ISERROR(VLOOKUP(A90,'Country category'!$A$3:$A$50,1,FALSE)),"non-SSA","sub-Saharan Africa")</f>
        <v>sub-Saharan Africa</v>
      </c>
      <c r="C90" t="s">
        <v>381</v>
      </c>
      <c r="D90" t="s">
        <v>730</v>
      </c>
      <c r="E90" t="s">
        <v>731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0.31249885883219702</v>
      </c>
      <c r="AB90">
        <v>4.77111188736803</v>
      </c>
      <c r="AC90">
        <v>12.0248377779564</v>
      </c>
      <c r="AD90">
        <v>14.4397676669939</v>
      </c>
      <c r="AE90">
        <v>12.1307999911071</v>
      </c>
      <c r="AF90">
        <v>33.749855443446698</v>
      </c>
      <c r="AG90">
        <v>45.686647458433299</v>
      </c>
      <c r="AH90">
        <v>32.045798310358798</v>
      </c>
      <c r="AI90">
        <v>51.323955502784003</v>
      </c>
      <c r="AP90">
        <v>54.580866861772797</v>
      </c>
      <c r="AQ90">
        <v>47.571394993319601</v>
      </c>
      <c r="AR90">
        <v>44.684320236547499</v>
      </c>
      <c r="AS90">
        <v>25.971739059180202</v>
      </c>
      <c r="AT90">
        <v>33.514936831415497</v>
      </c>
      <c r="AU90">
        <v>35.439736362765402</v>
      </c>
      <c r="AV90">
        <v>34.151196753871297</v>
      </c>
      <c r="AW90">
        <v>29.451677275864999</v>
      </c>
      <c r="AX90">
        <v>23.769341166053401</v>
      </c>
      <c r="AY90">
        <v>12.6779826764327</v>
      </c>
      <c r="AZ90">
        <v>12.086864419059401</v>
      </c>
      <c r="BA90">
        <v>17.845174579698501</v>
      </c>
      <c r="BB90">
        <v>22.662193167257701</v>
      </c>
      <c r="BC90">
        <v>22.2649239155296</v>
      </c>
    </row>
    <row r="91" spans="1:55" hidden="1">
      <c r="A91" t="s">
        <v>382</v>
      </c>
      <c r="B91" t="str">
        <f>IF(ISERROR(VLOOKUP(A91,'Country category'!$A$3:$A$50,1,FALSE)),"non-SSA","sub-Saharan Africa")</f>
        <v>non-SSA</v>
      </c>
      <c r="C91" t="s">
        <v>383</v>
      </c>
      <c r="D91" t="s">
        <v>730</v>
      </c>
      <c r="E91" t="s">
        <v>731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7.8842483906265207E-2</v>
      </c>
      <c r="R91">
        <v>0.109267109585168</v>
      </c>
      <c r="S91">
        <v>0.203960516740674</v>
      </c>
      <c r="T91">
        <v>0.239566341339287</v>
      </c>
      <c r="U91">
        <v>0.23684821743819701</v>
      </c>
      <c r="V91">
        <v>8.2189306868529294E-2</v>
      </c>
      <c r="W91">
        <v>0.11254434161763199</v>
      </c>
      <c r="X91">
        <v>6.3219636783121896E-2</v>
      </c>
      <c r="Y91">
        <v>7.9447086511095499E-2</v>
      </c>
      <c r="Z91">
        <v>7.8256349919966398E-2</v>
      </c>
      <c r="AA91">
        <v>3.6178200348019399E-2</v>
      </c>
      <c r="AB91">
        <v>2.84639645836413E-2</v>
      </c>
      <c r="AC91">
        <v>2.4915311249480002E-2</v>
      </c>
      <c r="AD91">
        <v>1.9909788569565798E-2</v>
      </c>
      <c r="AE91">
        <v>1.6616674404136E-2</v>
      </c>
      <c r="AF91">
        <v>1.9457363911486201E-2</v>
      </c>
      <c r="AG91">
        <v>1.77397271230256E-2</v>
      </c>
      <c r="AH91">
        <v>3.1962004426372499E-3</v>
      </c>
      <c r="AI91">
        <v>6.0661748139630395E-4</v>
      </c>
      <c r="AJ91">
        <v>2.1230631553178898E-2</v>
      </c>
      <c r="AK91">
        <v>1.5702578985447899E-2</v>
      </c>
      <c r="AL91">
        <v>9.3369963655780402E-3</v>
      </c>
      <c r="AM91">
        <v>7.5466459730418297E-3</v>
      </c>
      <c r="AN91">
        <v>8.6448729556319395E-3</v>
      </c>
      <c r="AO91">
        <v>1.1477777021050999E-2</v>
      </c>
      <c r="AP91">
        <v>8.6257253847703101E-3</v>
      </c>
      <c r="AQ91">
        <v>5.4648501834769301E-3</v>
      </c>
      <c r="AR91">
        <v>5.5493750672633802E-3</v>
      </c>
      <c r="AS91">
        <v>3.6760073408735501E-3</v>
      </c>
      <c r="AT91">
        <v>1.16420611794206E-2</v>
      </c>
      <c r="AU91">
        <v>1.38389945681755E-2</v>
      </c>
      <c r="AV91">
        <v>1.4959492111072401E-2</v>
      </c>
      <c r="AW91">
        <v>1.0344079619360499E-2</v>
      </c>
      <c r="AX91">
        <v>8.7778511231670995E-3</v>
      </c>
      <c r="AY91">
        <v>4.1358425463769704E-3</v>
      </c>
      <c r="AZ91">
        <v>9.7970128999466093E-3</v>
      </c>
      <c r="BA91">
        <v>1.2543638263782299E-2</v>
      </c>
      <c r="BB91">
        <v>2.8101374955918201E-2</v>
      </c>
      <c r="BC91">
        <v>2.19470456490291E-2</v>
      </c>
    </row>
    <row r="92" spans="1:55" hidden="1">
      <c r="A92" t="s">
        <v>384</v>
      </c>
      <c r="B92" t="str">
        <f>IF(ISERROR(VLOOKUP(A92,'Country category'!$A$3:$A$50,1,FALSE)),"non-SSA","sub-Saharan Africa")</f>
        <v>non-SSA</v>
      </c>
      <c r="C92" t="s">
        <v>385</v>
      </c>
      <c r="D92" t="s">
        <v>730</v>
      </c>
      <c r="E92" t="s">
        <v>731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5" hidden="1">
      <c r="A93" t="s">
        <v>386</v>
      </c>
      <c r="B93" t="str">
        <f>IF(ISERROR(VLOOKUP(A93,'Country category'!$A$3:$A$50,1,FALSE)),"non-SSA","sub-Saharan Africa")</f>
        <v>non-SSA</v>
      </c>
      <c r="C93" t="s">
        <v>387</v>
      </c>
      <c r="D93" t="s">
        <v>730</v>
      </c>
      <c r="E93" t="s">
        <v>731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5" hidden="1">
      <c r="A94" t="s">
        <v>388</v>
      </c>
      <c r="B94" t="str">
        <f>IF(ISERROR(VLOOKUP(A94,'Country category'!$A$3:$A$50,1,FALSE)),"non-SSA","sub-Saharan Africa")</f>
        <v>non-SSA</v>
      </c>
      <c r="C94" t="s">
        <v>389</v>
      </c>
      <c r="D94" t="s">
        <v>730</v>
      </c>
      <c r="E94" t="s">
        <v>731</v>
      </c>
      <c r="G94">
        <v>0</v>
      </c>
      <c r="H94">
        <v>0</v>
      </c>
      <c r="I94">
        <v>0</v>
      </c>
      <c r="J94">
        <v>0</v>
      </c>
      <c r="K94">
        <v>0</v>
      </c>
      <c r="L94">
        <v>2.17339698352184E-2</v>
      </c>
      <c r="M94">
        <v>2.9766730544892098E-2</v>
      </c>
      <c r="N94">
        <v>0.104301217432966</v>
      </c>
      <c r="O94">
        <v>0.40050021353425203</v>
      </c>
      <c r="P94">
        <v>0.59254135533315899</v>
      </c>
      <c r="Q94">
        <v>0.45418659352569701</v>
      </c>
      <c r="R94">
        <v>0.33804569216296099</v>
      </c>
      <c r="S94">
        <v>0.49698932513448701</v>
      </c>
      <c r="T94">
        <v>0.32876240577079302</v>
      </c>
      <c r="U94">
        <v>0.18513470504881899</v>
      </c>
      <c r="V94">
        <v>0.183457288817064</v>
      </c>
      <c r="W94">
        <v>0.239251935924406</v>
      </c>
      <c r="X94">
        <v>0.120682477809456</v>
      </c>
      <c r="Y94">
        <v>0.22262583921489101</v>
      </c>
      <c r="Z94">
        <v>0.34023311960881197</v>
      </c>
      <c r="AA94">
        <v>0.17270331745852599</v>
      </c>
      <c r="AB94">
        <v>0.183381615713469</v>
      </c>
      <c r="AC94">
        <v>0.23613909235747399</v>
      </c>
      <c r="AD94">
        <v>0.22400575118020499</v>
      </c>
      <c r="AE94">
        <v>0.25019644518627998</v>
      </c>
      <c r="AF94">
        <v>0.41821967691824302</v>
      </c>
      <c r="AG94">
        <v>0.39443107438849401</v>
      </c>
      <c r="AH94">
        <v>0.276588434712433</v>
      </c>
      <c r="AI94">
        <v>0.50135845643072496</v>
      </c>
      <c r="AJ94">
        <v>0.79611839294457598</v>
      </c>
      <c r="AK94">
        <v>0.60894458598455703</v>
      </c>
      <c r="AL94">
        <v>0.49863723613867</v>
      </c>
      <c r="AM94">
        <v>0.68298186833186403</v>
      </c>
      <c r="AN94">
        <v>0.75357922564929203</v>
      </c>
      <c r="AO94">
        <v>0.85993735687738004</v>
      </c>
      <c r="AP94">
        <v>1.07444353778042</v>
      </c>
      <c r="AQ94">
        <v>0.77063361315241496</v>
      </c>
      <c r="AR94">
        <v>0.89925546587400795</v>
      </c>
      <c r="AS94">
        <v>0.40402941264884701</v>
      </c>
      <c r="AT94">
        <v>0.46655279300587998</v>
      </c>
      <c r="AU94">
        <v>0.56841477269754304</v>
      </c>
      <c r="AV94">
        <v>0.50506726321440198</v>
      </c>
      <c r="AW94">
        <v>0.42707740535358901</v>
      </c>
      <c r="AX94">
        <v>0.35345354173411903</v>
      </c>
      <c r="AY94">
        <v>0.12621683673422901</v>
      </c>
      <c r="AZ94">
        <v>8.6841634044899196E-2</v>
      </c>
      <c r="BA94">
        <v>0.13109620769351699</v>
      </c>
      <c r="BB94">
        <v>0.19538908292496801</v>
      </c>
      <c r="BC94">
        <v>0.154707855276526</v>
      </c>
    </row>
    <row r="95" spans="1:55" hidden="1">
      <c r="A95" t="s">
        <v>390</v>
      </c>
      <c r="B95" t="str">
        <f>IF(ISERROR(VLOOKUP(A95,'Country category'!$A$3:$A$50,1,FALSE)),"non-SSA","sub-Saharan Africa")</f>
        <v>non-SSA</v>
      </c>
      <c r="C95" t="s">
        <v>391</v>
      </c>
      <c r="D95" t="s">
        <v>730</v>
      </c>
      <c r="E95" t="s">
        <v>731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5" hidden="1">
      <c r="A96" t="s">
        <v>392</v>
      </c>
      <c r="B96" t="str">
        <f>IF(ISERROR(VLOOKUP(A96,'Country category'!$A$3:$A$50,1,FALSE)),"non-SSA","sub-Saharan Africa")</f>
        <v>non-SSA</v>
      </c>
      <c r="C96" t="s">
        <v>393</v>
      </c>
      <c r="D96" t="s">
        <v>730</v>
      </c>
      <c r="E96" t="s">
        <v>731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0.71541773848771595</v>
      </c>
    </row>
    <row r="97" spans="1:55" hidden="1">
      <c r="A97" t="s">
        <v>394</v>
      </c>
      <c r="B97" t="str">
        <f>IF(ISERROR(VLOOKUP(A97,'Country category'!$A$3:$A$50,1,FALSE)),"non-SSA","sub-Saharan Africa")</f>
        <v>non-SSA</v>
      </c>
      <c r="C97" t="s">
        <v>395</v>
      </c>
      <c r="D97" t="s">
        <v>730</v>
      </c>
      <c r="E97" t="s">
        <v>731</v>
      </c>
      <c r="F97">
        <v>0.35773404198100639</v>
      </c>
      <c r="G97">
        <v>0.38752102121042159</v>
      </c>
      <c r="H97">
        <v>0.41909921381416659</v>
      </c>
      <c r="I97">
        <v>0.50729239274901039</v>
      </c>
      <c r="J97">
        <v>1.8666714412654051</v>
      </c>
      <c r="K97">
        <v>1.6243870024027349</v>
      </c>
      <c r="L97">
        <v>1.7964113475638079</v>
      </c>
      <c r="M97">
        <v>1.813339408634518</v>
      </c>
      <c r="N97">
        <v>1.5244356176676761</v>
      </c>
      <c r="O97">
        <v>2.746834854699109</v>
      </c>
      <c r="P97">
        <v>3.3221092224024482</v>
      </c>
      <c r="Q97">
        <v>2.6731848501058759</v>
      </c>
      <c r="R97">
        <v>1.5912003349894961</v>
      </c>
      <c r="S97">
        <v>1.7059114168946301</v>
      </c>
      <c r="T97">
        <v>1.633968950950115</v>
      </c>
      <c r="U97">
        <v>1.398134813347687</v>
      </c>
      <c r="V97">
        <v>0.59774372208595283</v>
      </c>
      <c r="W97">
        <v>0.75168305397905355</v>
      </c>
      <c r="X97">
        <v>0.53183005944843165</v>
      </c>
      <c r="Y97">
        <v>0.73929631959289877</v>
      </c>
      <c r="Z97">
        <v>0.93361538548030365</v>
      </c>
      <c r="AA97">
        <v>0.57165980545317951</v>
      </c>
      <c r="AB97">
        <v>0.5817421369993091</v>
      </c>
      <c r="AC97">
        <v>0.54798307639071242</v>
      </c>
      <c r="AD97">
        <v>0.46711951227023518</v>
      </c>
      <c r="AE97">
        <v>0.46293881977564172</v>
      </c>
      <c r="AF97">
        <v>0.59377188706637651</v>
      </c>
      <c r="AG97">
        <v>0.50076010068904975</v>
      </c>
      <c r="AH97">
        <v>0.26536409648959769</v>
      </c>
      <c r="AI97">
        <v>0.4274331176433967</v>
      </c>
      <c r="AJ97">
        <v>0.80530943298968372</v>
      </c>
      <c r="AK97">
        <v>0.58797804168491152</v>
      </c>
      <c r="AL97">
        <v>0.56182839887073144</v>
      </c>
      <c r="AM97">
        <v>0.6350934322576316</v>
      </c>
      <c r="AN97">
        <v>0.78961028809219103</v>
      </c>
      <c r="AO97">
        <v>1.1106884246612729</v>
      </c>
      <c r="AP97">
        <v>1.194157791528133</v>
      </c>
      <c r="AQ97">
        <v>1.144440401401525</v>
      </c>
      <c r="AR97">
        <v>1.577362250979998</v>
      </c>
      <c r="AS97">
        <v>0.88385062685490479</v>
      </c>
      <c r="AT97">
        <v>1.184078530085996</v>
      </c>
      <c r="AU97">
        <v>1.6721007793499629</v>
      </c>
      <c r="AV97">
        <v>1.626675992121652</v>
      </c>
      <c r="AW97">
        <v>1.55338462032966</v>
      </c>
      <c r="AX97">
        <v>1.3731879525466151</v>
      </c>
      <c r="AY97">
        <v>0.64468501573481207</v>
      </c>
      <c r="AZ97">
        <v>0.56273649290817962</v>
      </c>
      <c r="BA97">
        <v>0.73721986296350028</v>
      </c>
      <c r="BB97">
        <v>1.0540692871010331</v>
      </c>
      <c r="BC97">
        <v>0.94866979229110338</v>
      </c>
    </row>
    <row r="98" spans="1:55" hidden="1">
      <c r="A98" t="s">
        <v>396</v>
      </c>
      <c r="B98" t="str">
        <f>IF(ISERROR(VLOOKUP(A98,'Country category'!$A$3:$A$50,1,FALSE)),"non-SSA","sub-Saharan Africa")</f>
        <v>non-SSA</v>
      </c>
      <c r="C98" t="s">
        <v>397</v>
      </c>
      <c r="D98" t="s">
        <v>730</v>
      </c>
      <c r="E98" t="s">
        <v>731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</row>
    <row r="99" spans="1:55" hidden="1">
      <c r="A99" t="s">
        <v>398</v>
      </c>
      <c r="B99" t="str">
        <f>IF(ISERROR(VLOOKUP(A99,'Country category'!$A$3:$A$50,1,FALSE)),"non-SSA","sub-Saharan Africa")</f>
        <v>non-SSA</v>
      </c>
      <c r="C99" t="s">
        <v>399</v>
      </c>
      <c r="D99" t="s">
        <v>730</v>
      </c>
      <c r="E99" t="s">
        <v>731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</row>
    <row r="100" spans="1:55" hidden="1">
      <c r="A100" t="s">
        <v>400</v>
      </c>
      <c r="B100" t="str">
        <f>IF(ISERROR(VLOOKUP(A100,'Country category'!$A$3:$A$50,1,FALSE)),"non-SSA","sub-Saharan Africa")</f>
        <v>non-SSA</v>
      </c>
      <c r="C100" t="s">
        <v>401</v>
      </c>
      <c r="D100" t="s">
        <v>730</v>
      </c>
      <c r="E100" t="s">
        <v>731</v>
      </c>
      <c r="G100">
        <v>4.6947607936197511E-2</v>
      </c>
      <c r="H100">
        <v>4.1937204367028781E-2</v>
      </c>
      <c r="I100">
        <v>7.6460202533182364E-2</v>
      </c>
      <c r="J100">
        <v>0.62925618419588225</v>
      </c>
      <c r="K100">
        <v>0.48840064563238028</v>
      </c>
      <c r="L100">
        <v>0.63186767943735378</v>
      </c>
      <c r="M100">
        <v>0.56334063009255686</v>
      </c>
      <c r="N100">
        <v>0.67397657621444096</v>
      </c>
      <c r="O100">
        <v>1.8846844183244831</v>
      </c>
      <c r="P100">
        <v>1.465431262551081</v>
      </c>
      <c r="Q100">
        <v>0.90077405424363632</v>
      </c>
      <c r="R100">
        <v>0.49624310556478363</v>
      </c>
      <c r="S100">
        <v>1.0732715532177981</v>
      </c>
      <c r="T100">
        <v>1.7685354999081691</v>
      </c>
      <c r="U100">
        <v>1.984369621199227</v>
      </c>
      <c r="V100">
        <v>0.57329005207562322</v>
      </c>
      <c r="W100">
        <v>1.1409797344840871</v>
      </c>
      <c r="X100">
        <v>0.80503615195026734</v>
      </c>
      <c r="Y100">
        <v>1.4814159735766541</v>
      </c>
      <c r="Z100">
        <v>1.955807324581075</v>
      </c>
      <c r="AA100">
        <v>0.91516398443278368</v>
      </c>
      <c r="AB100">
        <v>1.1725348616525291</v>
      </c>
      <c r="AC100">
        <v>1.228022704526238</v>
      </c>
      <c r="AD100">
        <v>0.89373121092379759</v>
      </c>
      <c r="AE100">
        <v>1.003902367826377</v>
      </c>
      <c r="AF100">
        <v>1.3362216933443971</v>
      </c>
      <c r="AG100">
        <v>1.1720507485786189</v>
      </c>
      <c r="AH100">
        <v>0.47797397278079412</v>
      </c>
      <c r="AI100">
        <v>1.057072412322315</v>
      </c>
      <c r="AJ100">
        <v>2.409384294953187</v>
      </c>
      <c r="AK100">
        <v>1.780678334831687</v>
      </c>
      <c r="AL100">
        <v>1.701331668508498</v>
      </c>
      <c r="AM100">
        <v>1.6901650338636709</v>
      </c>
      <c r="AN100">
        <v>3.5398841117119808</v>
      </c>
      <c r="AO100">
        <v>5.3316400001447048</v>
      </c>
      <c r="AP100">
        <v>5.9604940972252569</v>
      </c>
      <c r="AQ100">
        <v>5.6686602545989393</v>
      </c>
      <c r="AR100">
        <v>6.6332191355715429</v>
      </c>
      <c r="AS100">
        <v>2.9623279373490639</v>
      </c>
      <c r="AT100">
        <v>4.1207400667254603</v>
      </c>
      <c r="AU100">
        <v>5.4808813701748589</v>
      </c>
      <c r="AV100">
        <v>3.3783737097769651</v>
      </c>
      <c r="AW100">
        <v>2.7901492430268129</v>
      </c>
      <c r="AX100">
        <v>2.335372594071957</v>
      </c>
      <c r="AY100">
        <v>0.79717914516900634</v>
      </c>
      <c r="AZ100">
        <v>0.69150823610058643</v>
      </c>
      <c r="BA100">
        <v>1.378826798857735</v>
      </c>
      <c r="BB100">
        <v>2.0864359332971198</v>
      </c>
      <c r="BC100">
        <v>1.9057466946899111</v>
      </c>
    </row>
    <row r="101" spans="1:55" hidden="1">
      <c r="A101" t="s">
        <v>402</v>
      </c>
      <c r="B101" t="str">
        <f>IF(ISERROR(VLOOKUP(A101,'Country category'!$A$3:$A$50,1,FALSE)),"non-SSA","sub-Saharan Africa")</f>
        <v>non-SSA</v>
      </c>
      <c r="C101" t="s">
        <v>403</v>
      </c>
      <c r="D101" t="s">
        <v>730</v>
      </c>
      <c r="E101" t="s">
        <v>731</v>
      </c>
      <c r="AE101">
        <v>0.416419559797371</v>
      </c>
      <c r="AF101">
        <v>0.51700470215452698</v>
      </c>
      <c r="AG101">
        <v>0.38961118832339298</v>
      </c>
      <c r="AH101">
        <v>8.5688990450959096E-2</v>
      </c>
      <c r="AI101">
        <v>0.310772320706446</v>
      </c>
      <c r="AJ101">
        <v>0.60120936229134703</v>
      </c>
      <c r="AK101">
        <v>0.39613453172914198</v>
      </c>
      <c r="AL101">
        <v>0.43107544004549297</v>
      </c>
      <c r="AM101">
        <v>0.29614319866866701</v>
      </c>
      <c r="AN101">
        <v>0.33155286256417199</v>
      </c>
      <c r="AO101">
        <v>0.38551406043747199</v>
      </c>
      <c r="AP101">
        <v>0.39816645990079202</v>
      </c>
      <c r="AQ101">
        <v>0.36575058421516898</v>
      </c>
      <c r="AR101">
        <v>0.39381442358396002</v>
      </c>
      <c r="AS101">
        <v>0.29910947042536101</v>
      </c>
      <c r="AT101">
        <v>0.42097447081793798</v>
      </c>
      <c r="AU101">
        <v>0.54753455808131002</v>
      </c>
      <c r="AV101">
        <v>0.47007474041098801</v>
      </c>
      <c r="AW101">
        <v>0.41223510096463201</v>
      </c>
      <c r="AX101">
        <v>0.34201047038103499</v>
      </c>
      <c r="AY101">
        <v>0.19250538169095599</v>
      </c>
      <c r="AZ101">
        <v>0.16080546974839499</v>
      </c>
      <c r="BA101">
        <v>0.232557568574777</v>
      </c>
      <c r="BB101">
        <v>0.334283902018505</v>
      </c>
      <c r="BC101">
        <v>0.29679532113201301</v>
      </c>
    </row>
    <row r="102" spans="1:55" hidden="1">
      <c r="A102" t="s">
        <v>404</v>
      </c>
      <c r="B102" t="str">
        <f>IF(ISERROR(VLOOKUP(A102,'Country category'!$A$3:$A$50,1,FALSE)),"non-SSA","sub-Saharan Africa")</f>
        <v>non-SSA</v>
      </c>
      <c r="C102" t="s">
        <v>405</v>
      </c>
      <c r="D102" t="s">
        <v>730</v>
      </c>
      <c r="E102" t="s">
        <v>731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</row>
    <row r="103" spans="1:55" hidden="1">
      <c r="A103" t="s">
        <v>406</v>
      </c>
      <c r="B103" t="str">
        <f>IF(ISERROR(VLOOKUP(A103,'Country category'!$A$3:$A$50,1,FALSE)),"non-SSA","sub-Saharan Africa")</f>
        <v>non-SSA</v>
      </c>
      <c r="C103" t="s">
        <v>407</v>
      </c>
      <c r="D103" t="s">
        <v>730</v>
      </c>
      <c r="E103" t="s">
        <v>731</v>
      </c>
      <c r="AA103">
        <v>0.23258775068826101</v>
      </c>
      <c r="AB103">
        <v>0.21682605374922401</v>
      </c>
      <c r="AC103">
        <v>0.20935663533133</v>
      </c>
      <c r="AD103">
        <v>0.20120196000311899</v>
      </c>
      <c r="AE103">
        <v>0.190521961249874</v>
      </c>
      <c r="AF103">
        <v>0.24577822303357</v>
      </c>
      <c r="AG103">
        <v>0.209350025141848</v>
      </c>
      <c r="AH103">
        <v>3.7950175316051098E-2</v>
      </c>
      <c r="AI103">
        <v>0.126992719335077</v>
      </c>
      <c r="AJ103">
        <v>0.33262090737939898</v>
      </c>
      <c r="AK103">
        <v>0.21671022245812199</v>
      </c>
      <c r="AL103">
        <v>0.16176400005984301</v>
      </c>
      <c r="AM103">
        <v>0.157802992845473</v>
      </c>
      <c r="AN103">
        <v>0.16700012196508701</v>
      </c>
      <c r="AO103">
        <v>0.18080678329991401</v>
      </c>
      <c r="AP103">
        <v>0.19778073339015201</v>
      </c>
      <c r="AQ103">
        <v>0.16283641072104299</v>
      </c>
      <c r="AR103">
        <v>0.19803671808419299</v>
      </c>
      <c r="AS103">
        <v>0.12644548568631001</v>
      </c>
      <c r="AT103">
        <v>0.163075740319722</v>
      </c>
      <c r="AU103">
        <v>0.208496753601912</v>
      </c>
      <c r="AV103">
        <v>0.22126087399636499</v>
      </c>
      <c r="AW103">
        <v>0.17638386982839199</v>
      </c>
      <c r="AX103">
        <v>0.146273773521645</v>
      </c>
      <c r="AY103">
        <v>7.2450627147144397E-2</v>
      </c>
      <c r="AZ103">
        <v>6.4922171931062506E-2</v>
      </c>
      <c r="BA103">
        <v>9.0843718167947202E-2</v>
      </c>
      <c r="BB103">
        <v>0.14510412764644201</v>
      </c>
      <c r="BC103">
        <v>0.14584700513651999</v>
      </c>
    </row>
    <row r="104" spans="1:55" hidden="1">
      <c r="A104" t="s">
        <v>408</v>
      </c>
      <c r="B104" t="str">
        <f>IF(ISERROR(VLOOKUP(A104,'Country category'!$A$3:$A$50,1,FALSE)),"non-SSA","sub-Saharan Africa")</f>
        <v>non-SSA</v>
      </c>
      <c r="C104" t="s">
        <v>409</v>
      </c>
      <c r="D104" t="s">
        <v>730</v>
      </c>
      <c r="E104" t="s">
        <v>731</v>
      </c>
      <c r="F104">
        <v>1.1075118337402481</v>
      </c>
      <c r="G104">
        <v>1.252710404052406</v>
      </c>
      <c r="H104">
        <v>1.4280985969656541</v>
      </c>
      <c r="I104">
        <v>1.9177839723651271</v>
      </c>
      <c r="J104">
        <v>7.0808484180837183</v>
      </c>
      <c r="K104">
        <v>6.2716661263860631</v>
      </c>
      <c r="L104">
        <v>6.8790984824062287</v>
      </c>
      <c r="M104">
        <v>6.4135373674181393</v>
      </c>
      <c r="N104">
        <v>6.2136638550978454</v>
      </c>
      <c r="O104">
        <v>9.4889699676838735</v>
      </c>
      <c r="P104">
        <v>9.9442837355171765</v>
      </c>
      <c r="Q104">
        <v>6.9636288485506057</v>
      </c>
      <c r="R104">
        <v>5.3163912045901522</v>
      </c>
      <c r="S104">
        <v>6.415549625095049</v>
      </c>
      <c r="T104">
        <v>6.4524627889943327</v>
      </c>
      <c r="U104">
        <v>6.1148880771525436</v>
      </c>
      <c r="V104">
        <v>2.800945039872027</v>
      </c>
      <c r="W104">
        <v>4.1384405862965226</v>
      </c>
      <c r="X104">
        <v>3.390389275790743</v>
      </c>
      <c r="Y104">
        <v>5.1464614867284348</v>
      </c>
      <c r="Z104">
        <v>6.1234214433876346</v>
      </c>
      <c r="AA104">
        <v>2.84578754065189</v>
      </c>
      <c r="AB104">
        <v>2.7575601383895179</v>
      </c>
      <c r="AC104">
        <v>2.8492093226133872</v>
      </c>
      <c r="AD104">
        <v>2.3898367496378699</v>
      </c>
      <c r="AE104">
        <v>2.3956941714011348</v>
      </c>
      <c r="AF104">
        <v>2.9477145599477139</v>
      </c>
      <c r="AG104">
        <v>2.461597662005774</v>
      </c>
      <c r="AH104">
        <v>1.287117851704493</v>
      </c>
      <c r="AI104">
        <v>2.3343688967537841</v>
      </c>
      <c r="AJ104">
        <v>4.1469071102498791</v>
      </c>
      <c r="AK104">
        <v>3.1249522834530672</v>
      </c>
      <c r="AL104">
        <v>3.2500363905526952</v>
      </c>
      <c r="AM104">
        <v>3.5417650626209398</v>
      </c>
      <c r="AN104">
        <v>4.5923123492498092</v>
      </c>
      <c r="AO104">
        <v>5.8274523739343582</v>
      </c>
      <c r="AP104">
        <v>5.9986671386284307</v>
      </c>
      <c r="AQ104">
        <v>5.1832935508053231</v>
      </c>
      <c r="AR104">
        <v>6.054099195946157</v>
      </c>
      <c r="AS104">
        <v>3.2986667207068558</v>
      </c>
      <c r="AT104">
        <v>3.9038189978290418</v>
      </c>
      <c r="AU104">
        <v>4.7859087933393223</v>
      </c>
      <c r="AV104">
        <v>4.5144084443965253</v>
      </c>
      <c r="AW104">
        <v>3.905453638428098</v>
      </c>
      <c r="AX104">
        <v>3.366976699931798</v>
      </c>
      <c r="AY104">
        <v>1.498658462676169</v>
      </c>
      <c r="AZ104">
        <v>1.228348936223598</v>
      </c>
      <c r="BA104">
        <v>1.667646211750198</v>
      </c>
      <c r="BB104">
        <v>2.2346205903648042</v>
      </c>
      <c r="BC104">
        <v>1.8215175105627039</v>
      </c>
    </row>
    <row r="105" spans="1:55" hidden="1">
      <c r="A105" t="s">
        <v>410</v>
      </c>
      <c r="B105" t="str">
        <f>IF(ISERROR(VLOOKUP(A105,'Country category'!$A$3:$A$50,1,FALSE)),"non-SSA","sub-Saharan Africa")</f>
        <v>non-SSA</v>
      </c>
      <c r="C105" t="s">
        <v>411</v>
      </c>
      <c r="D105" t="s">
        <v>730</v>
      </c>
      <c r="E105" t="s">
        <v>731</v>
      </c>
      <c r="F105">
        <v>1.040206558697502</v>
      </c>
      <c r="G105">
        <v>1.132464969380244</v>
      </c>
      <c r="H105">
        <v>1.2945415296683149</v>
      </c>
      <c r="I105">
        <v>1.7934349849141791</v>
      </c>
      <c r="J105">
        <v>7.1187985775368414</v>
      </c>
      <c r="K105">
        <v>6.1656187186503431</v>
      </c>
      <c r="L105">
        <v>6.793998561068455</v>
      </c>
      <c r="M105">
        <v>6.4242744534752783</v>
      </c>
      <c r="N105">
        <v>6.0960270873596718</v>
      </c>
      <c r="O105">
        <v>9.8598422545090454</v>
      </c>
      <c r="P105">
        <v>9.7295738703461723</v>
      </c>
      <c r="Q105">
        <v>6.2261684039891474</v>
      </c>
      <c r="R105">
        <v>4.7030803120033724</v>
      </c>
      <c r="S105">
        <v>5.8884376990420613</v>
      </c>
      <c r="T105">
        <v>6.1478274953581273</v>
      </c>
      <c r="U105">
        <v>5.8894221551270327</v>
      </c>
      <c r="V105">
        <v>2.677269386815186</v>
      </c>
      <c r="W105">
        <v>4.0694951102275443</v>
      </c>
      <c r="X105">
        <v>3.310339193171941</v>
      </c>
      <c r="Y105">
        <v>5.1640110737467948</v>
      </c>
      <c r="Z105">
        <v>6.2028335310661946</v>
      </c>
      <c r="AA105">
        <v>2.9970278716172212</v>
      </c>
      <c r="AB105">
        <v>2.983685969908394</v>
      </c>
      <c r="AC105">
        <v>3.0754855183309302</v>
      </c>
      <c r="AD105">
        <v>2.6748937640773689</v>
      </c>
      <c r="AE105">
        <v>2.6806815334381691</v>
      </c>
      <c r="AF105">
        <v>3.2726368188318249</v>
      </c>
      <c r="AG105">
        <v>2.7335094440682388</v>
      </c>
      <c r="AH105">
        <v>1.437580048911238</v>
      </c>
      <c r="AI105">
        <v>2.5696889630959521</v>
      </c>
      <c r="AJ105">
        <v>4.5092449449783443</v>
      </c>
      <c r="AK105">
        <v>3.3726721707243752</v>
      </c>
      <c r="AL105">
        <v>3.4561364478526428</v>
      </c>
      <c r="AM105">
        <v>3.7541956396041471</v>
      </c>
      <c r="AN105">
        <v>4.8870548414075508</v>
      </c>
      <c r="AO105">
        <v>6.2251961580765958</v>
      </c>
      <c r="AP105">
        <v>6.3660272424869291</v>
      </c>
      <c r="AQ105">
        <v>5.4922159496551144</v>
      </c>
      <c r="AR105">
        <v>6.2437022642180766</v>
      </c>
      <c r="AS105">
        <v>3.364898043805435</v>
      </c>
      <c r="AT105">
        <v>4.0366029322115571</v>
      </c>
      <c r="AU105">
        <v>4.949473412874231</v>
      </c>
      <c r="AV105">
        <v>4.5762713125298493</v>
      </c>
      <c r="AW105">
        <v>3.940929843705494</v>
      </c>
      <c r="AX105">
        <v>3.3819574818584921</v>
      </c>
      <c r="AY105">
        <v>1.476156768898816</v>
      </c>
      <c r="AZ105">
        <v>1.205771905752308</v>
      </c>
      <c r="BA105">
        <v>1.6734404355792449</v>
      </c>
      <c r="BB105">
        <v>2.25756220559329</v>
      </c>
      <c r="BC105">
        <v>1.8544087221014549</v>
      </c>
    </row>
    <row r="106" spans="1:55" hidden="1">
      <c r="A106" t="s">
        <v>412</v>
      </c>
      <c r="B106" t="str">
        <f>IF(ISERROR(VLOOKUP(A106,'Country category'!$A$3:$A$50,1,FALSE)),"non-SSA","sub-Saharan Africa")</f>
        <v>non-SSA</v>
      </c>
      <c r="C106" t="s">
        <v>413</v>
      </c>
      <c r="D106" t="s">
        <v>730</v>
      </c>
      <c r="E106" t="s">
        <v>731</v>
      </c>
      <c r="G106">
        <v>0.14640049549091019</v>
      </c>
      <c r="H106">
        <v>0.1054768176878227</v>
      </c>
      <c r="I106">
        <v>0.52395114688417044</v>
      </c>
      <c r="J106">
        <v>7.4689047840213538</v>
      </c>
      <c r="K106">
        <v>5.2839625981434528</v>
      </c>
      <c r="L106">
        <v>6.0531325377676062</v>
      </c>
      <c r="M106">
        <v>6.5221153150275786</v>
      </c>
      <c r="N106">
        <v>5.0729880530002243</v>
      </c>
      <c r="O106">
        <v>13.062536912193639</v>
      </c>
      <c r="P106">
        <v>8.1223797678467218</v>
      </c>
      <c r="Q106">
        <v>2.278268433605235</v>
      </c>
      <c r="R106">
        <v>1.222615735971625</v>
      </c>
      <c r="S106">
        <v>2.366224675845654</v>
      </c>
      <c r="T106">
        <v>3.9112559991976599</v>
      </c>
      <c r="U106">
        <v>4.1945378047476689</v>
      </c>
      <c r="V106">
        <v>1.730250709200738</v>
      </c>
      <c r="W106">
        <v>3.5482685977449391</v>
      </c>
      <c r="X106">
        <v>2.490536593944122</v>
      </c>
      <c r="Y106">
        <v>5.3495490863538304</v>
      </c>
      <c r="Z106">
        <v>7.0637031940309036</v>
      </c>
      <c r="AA106">
        <v>4.4429976997196627</v>
      </c>
      <c r="AB106">
        <v>5.3340171119954638</v>
      </c>
      <c r="AC106">
        <v>5.7229136836975831</v>
      </c>
      <c r="AD106">
        <v>6.4158063733202404</v>
      </c>
      <c r="AE106">
        <v>6.3877402416389852</v>
      </c>
      <c r="AF106">
        <v>7.3796319993824859</v>
      </c>
      <c r="AG106">
        <v>6.2276206679431407</v>
      </c>
      <c r="AH106">
        <v>3.2724826039951198</v>
      </c>
      <c r="AI106">
        <v>5.275289625995371</v>
      </c>
      <c r="AJ106">
        <v>8.5262407302006249</v>
      </c>
      <c r="AK106">
        <v>6.1419758812759291</v>
      </c>
      <c r="AL106">
        <v>5.6203570396404388</v>
      </c>
      <c r="AM106">
        <v>6.0132853097217511</v>
      </c>
      <c r="AN106">
        <v>8.0729972878478264</v>
      </c>
      <c r="AO106">
        <v>10.62016289025436</v>
      </c>
      <c r="AP106">
        <v>10.402801808456561</v>
      </c>
      <c r="AQ106">
        <v>9.096425930478949</v>
      </c>
      <c r="AR106">
        <v>8.8183616167098489</v>
      </c>
      <c r="AS106">
        <v>4.2518137199813468</v>
      </c>
      <c r="AT106">
        <v>5.9274785563608834</v>
      </c>
      <c r="AU106">
        <v>7.3673363616263732</v>
      </c>
      <c r="AV106">
        <v>5.4851995907761326</v>
      </c>
      <c r="AW106">
        <v>4.4400062334530093</v>
      </c>
      <c r="AX106">
        <v>3.5854774997451271</v>
      </c>
      <c r="AY106">
        <v>1.1877883423851261</v>
      </c>
      <c r="AZ106">
        <v>0.90543693383482204</v>
      </c>
      <c r="BA106">
        <v>1.755800159064979</v>
      </c>
      <c r="BB106">
        <v>2.5851930560429062</v>
      </c>
      <c r="BC106">
        <v>2.315503028972635</v>
      </c>
    </row>
    <row r="107" spans="1:55" hidden="1">
      <c r="A107" t="s">
        <v>414</v>
      </c>
      <c r="B107" t="str">
        <f>IF(ISERROR(VLOOKUP(A107,'Country category'!$A$3:$A$50,1,FALSE)),"non-SSA","sub-Saharan Africa")</f>
        <v>non-SSA</v>
      </c>
      <c r="C107" t="s">
        <v>415</v>
      </c>
      <c r="D107" t="s">
        <v>730</v>
      </c>
      <c r="E107" t="s">
        <v>731</v>
      </c>
      <c r="G107">
        <v>0.1420108518701349</v>
      </c>
      <c r="H107">
        <v>6.0520251844556894E-3</v>
      </c>
      <c r="I107">
        <v>0.86010596860476285</v>
      </c>
      <c r="J107">
        <v>14.56749089294985</v>
      </c>
      <c r="K107">
        <v>10.18574131509178</v>
      </c>
      <c r="L107">
        <v>9.9091587797997978</v>
      </c>
      <c r="M107">
        <v>11.05249554649385</v>
      </c>
      <c r="N107">
        <v>8.8263355228401483</v>
      </c>
      <c r="O107">
        <v>22.23923468729366</v>
      </c>
      <c r="P107">
        <v>14.348297629208471</v>
      </c>
      <c r="Q107">
        <v>2.6449575380348631</v>
      </c>
      <c r="R107">
        <v>1.2163235923158591</v>
      </c>
      <c r="S107">
        <v>3.0729793517196988</v>
      </c>
      <c r="T107">
        <v>6.0256950702248488</v>
      </c>
      <c r="U107">
        <v>6.6568062620034789</v>
      </c>
      <c r="V107">
        <v>2.5402605942573202</v>
      </c>
      <c r="W107">
        <v>5.2682733265350059</v>
      </c>
      <c r="X107">
        <v>4.0442530413213698</v>
      </c>
      <c r="Y107">
        <v>8.9231586545120312</v>
      </c>
      <c r="Z107">
        <v>10.198190624177199</v>
      </c>
      <c r="AA107">
        <v>5.6782811641237139</v>
      </c>
      <c r="AB107">
        <v>6.9059506092054406</v>
      </c>
      <c r="AC107">
        <v>7.3878485199180046</v>
      </c>
      <c r="AD107">
        <v>5.5295076956719669</v>
      </c>
      <c r="AE107">
        <v>5.6893530275226487</v>
      </c>
      <c r="AF107">
        <v>6.9745722593703068</v>
      </c>
      <c r="AG107">
        <v>5.7745678226963326</v>
      </c>
      <c r="AH107">
        <v>2.276168596285733</v>
      </c>
      <c r="AI107">
        <v>4.5215923877001369</v>
      </c>
      <c r="AJ107">
        <v>8.9921568441239277</v>
      </c>
      <c r="AK107">
        <v>6.0272622314474553</v>
      </c>
      <c r="AL107">
        <v>5.0857983739982293</v>
      </c>
      <c r="AM107">
        <v>5.3420154261324928</v>
      </c>
      <c r="AN107">
        <v>8.1646796387699965</v>
      </c>
      <c r="AO107">
        <v>10.727544776808561</v>
      </c>
      <c r="AP107">
        <v>10.2083917880069</v>
      </c>
      <c r="AQ107">
        <v>9.1144241656558336</v>
      </c>
      <c r="AR107">
        <v>11.007084576110589</v>
      </c>
      <c r="AS107">
        <v>5.5595071849983961</v>
      </c>
      <c r="AT107">
        <v>7.9641353021452801</v>
      </c>
      <c r="AU107">
        <v>10.05052860632539</v>
      </c>
      <c r="AV107">
        <v>8.6031213610951998</v>
      </c>
      <c r="AW107">
        <v>6.7775875378622628</v>
      </c>
      <c r="AX107">
        <v>5.3980136610599772</v>
      </c>
      <c r="AY107">
        <v>1.900247934118078</v>
      </c>
      <c r="AZ107">
        <v>1.578809512738413</v>
      </c>
      <c r="BA107">
        <v>3.1524409475583859</v>
      </c>
      <c r="BB107">
        <v>4.7174652834610127</v>
      </c>
      <c r="BC107">
        <v>4.293173920340859</v>
      </c>
    </row>
    <row r="108" spans="1:55" hidden="1">
      <c r="A108" t="s">
        <v>416</v>
      </c>
      <c r="B108" t="str">
        <f>IF(ISERROR(VLOOKUP(A108,'Country category'!$A$3:$A$50,1,FALSE)),"non-SSA","sub-Saharan Africa")</f>
        <v>non-SSA</v>
      </c>
      <c r="C108" t="s">
        <v>417</v>
      </c>
      <c r="D108" t="s">
        <v>730</v>
      </c>
      <c r="E108" t="s">
        <v>731</v>
      </c>
      <c r="F108">
        <v>0.30076591989931201</v>
      </c>
      <c r="G108">
        <v>0.99912658757031603</v>
      </c>
      <c r="H108">
        <v>2.3436593741754201</v>
      </c>
      <c r="I108">
        <v>4.2293262815346004</v>
      </c>
      <c r="J108">
        <v>15.939851704244701</v>
      </c>
      <c r="K108">
        <v>13.8791847313923</v>
      </c>
      <c r="L108">
        <v>14.1738026382953</v>
      </c>
      <c r="M108">
        <v>14.4634190433176</v>
      </c>
      <c r="N108">
        <v>12.3406019511624</v>
      </c>
      <c r="O108">
        <v>28.8316723021149</v>
      </c>
      <c r="P108">
        <v>23.1229719845388</v>
      </c>
      <c r="Q108">
        <v>16.581946649060502</v>
      </c>
      <c r="R108">
        <v>8.6533326805780408</v>
      </c>
      <c r="S108">
        <v>11.289956341537801</v>
      </c>
      <c r="T108">
        <v>11.210560622625099</v>
      </c>
      <c r="U108">
        <v>10.242301177806199</v>
      </c>
      <c r="V108">
        <v>5.3454951774653203</v>
      </c>
      <c r="W108">
        <v>8.07890061306985</v>
      </c>
      <c r="X108">
        <v>5.5359649259096999</v>
      </c>
      <c r="Y108">
        <v>7.4427154151513504</v>
      </c>
      <c r="Z108">
        <v>9.3336834369517305</v>
      </c>
      <c r="AA108">
        <v>5.2347914123947596</v>
      </c>
      <c r="AB108">
        <v>4.96678618248401</v>
      </c>
      <c r="AC108">
        <v>3.94907321274178</v>
      </c>
      <c r="AD108">
        <v>3.1675937542144599</v>
      </c>
      <c r="AE108">
        <v>3.01704275093581</v>
      </c>
      <c r="AF108">
        <v>3.4985282852310302</v>
      </c>
      <c r="AG108">
        <v>3.1819943280081402</v>
      </c>
      <c r="AH108">
        <v>3.6493794117981602</v>
      </c>
      <c r="AI108">
        <v>3.9652850822151802</v>
      </c>
      <c r="AJ108">
        <v>6.4656354167701</v>
      </c>
      <c r="AK108">
        <v>4.4801440274361601</v>
      </c>
      <c r="AL108">
        <v>3.5353911018640001</v>
      </c>
      <c r="AM108">
        <v>3.1711375759011999</v>
      </c>
      <c r="AN108">
        <v>3.9984328954483899</v>
      </c>
      <c r="AO108">
        <v>5.2582806019975701</v>
      </c>
      <c r="AP108">
        <v>4.6520713413759101</v>
      </c>
      <c r="AQ108">
        <v>3.9036362980439701</v>
      </c>
      <c r="AR108">
        <v>4.6939859152736503</v>
      </c>
      <c r="AS108">
        <v>2.2395754397406402</v>
      </c>
      <c r="AT108">
        <v>2.3235025013363702</v>
      </c>
      <c r="AU108">
        <v>2.8582684701813399</v>
      </c>
      <c r="AV108">
        <v>2.5573237203421901</v>
      </c>
      <c r="AW108">
        <v>2.2855951602608702</v>
      </c>
      <c r="AX108">
        <v>1.9647745732082</v>
      </c>
      <c r="AY108">
        <v>0.78873100042190503</v>
      </c>
      <c r="AZ108">
        <v>0.63889218152247496</v>
      </c>
      <c r="BA108">
        <v>0.83454547582719696</v>
      </c>
      <c r="BB108">
        <v>1.1761740431247101</v>
      </c>
      <c r="BC108">
        <v>0.94587769024568402</v>
      </c>
    </row>
    <row r="109" spans="1:55" hidden="1">
      <c r="A109" t="s">
        <v>418</v>
      </c>
      <c r="B109" t="str">
        <f>IF(ISERROR(VLOOKUP(A109,'Country category'!$A$3:$A$50,1,FALSE)),"non-SSA","sub-Saharan Africa")</f>
        <v>non-SSA</v>
      </c>
      <c r="C109" t="s">
        <v>419</v>
      </c>
      <c r="D109" t="s">
        <v>730</v>
      </c>
      <c r="E109" t="s">
        <v>731</v>
      </c>
      <c r="G109">
        <v>0.1501367066477203</v>
      </c>
      <c r="H109">
        <v>0.20337816421450911</v>
      </c>
      <c r="I109">
        <v>0.23597243912849611</v>
      </c>
      <c r="J109">
        <v>0.86207299150544414</v>
      </c>
      <c r="K109">
        <v>1.016977739382928</v>
      </c>
      <c r="L109">
        <v>1.4419454354471339</v>
      </c>
      <c r="M109">
        <v>1.4131618879158261</v>
      </c>
      <c r="N109">
        <v>1.1893735460677</v>
      </c>
      <c r="O109">
        <v>2.576734374134904</v>
      </c>
      <c r="P109">
        <v>1.8954984552538621</v>
      </c>
      <c r="Q109">
        <v>1.633475580997632</v>
      </c>
      <c r="R109">
        <v>1.2330485076573681</v>
      </c>
      <c r="S109">
        <v>1.442732239475903</v>
      </c>
      <c r="T109">
        <v>1.584966923869916</v>
      </c>
      <c r="U109">
        <v>1.691860881622576</v>
      </c>
      <c r="V109">
        <v>1.081341861475718</v>
      </c>
      <c r="W109">
        <v>2.3113587651729461</v>
      </c>
      <c r="X109">
        <v>1.2842392687778219</v>
      </c>
      <c r="Y109">
        <v>2.6905645562383849</v>
      </c>
      <c r="Z109">
        <v>4.5878558924583839</v>
      </c>
      <c r="AA109">
        <v>3.4992959470003981</v>
      </c>
      <c r="AB109">
        <v>4.1131704217944183</v>
      </c>
      <c r="AC109">
        <v>4.6029768788860137</v>
      </c>
      <c r="AD109">
        <v>7.0254833531895118</v>
      </c>
      <c r="AE109">
        <v>6.8819925702659246</v>
      </c>
      <c r="AF109">
        <v>7.6572755823977134</v>
      </c>
      <c r="AG109">
        <v>6.5281315754043394</v>
      </c>
      <c r="AH109">
        <v>3.895717696669756</v>
      </c>
      <c r="AI109">
        <v>5.7578408713025402</v>
      </c>
      <c r="AJ109">
        <v>8.2220078165692421</v>
      </c>
      <c r="AK109">
        <v>6.2159613690391247</v>
      </c>
      <c r="AL109">
        <v>5.9777307011682357</v>
      </c>
      <c r="AM109">
        <v>6.4701185341975407</v>
      </c>
      <c r="AN109">
        <v>8.0070546026525253</v>
      </c>
      <c r="AO109">
        <v>10.53987115522437</v>
      </c>
      <c r="AP109">
        <v>10.56108120068501</v>
      </c>
      <c r="AQ109">
        <v>9.082156583747981</v>
      </c>
      <c r="AR109">
        <v>6.5445042026663689</v>
      </c>
      <c r="AS109">
        <v>2.9898049141219998</v>
      </c>
      <c r="AT109">
        <v>3.865771316976256</v>
      </c>
      <c r="AU109">
        <v>4.6049314906280676</v>
      </c>
      <c r="AV109">
        <v>2.0446985113654108</v>
      </c>
      <c r="AW109">
        <v>1.944425527976029</v>
      </c>
      <c r="AX109">
        <v>1.641120412812481</v>
      </c>
      <c r="AY109">
        <v>0.45222535478883452</v>
      </c>
      <c r="AZ109">
        <v>0.26561606279279198</v>
      </c>
      <c r="BA109">
        <v>0.55070805149773328</v>
      </c>
      <c r="BB109">
        <v>0.78813319221593681</v>
      </c>
      <c r="BC109">
        <v>0.64487621133905793</v>
      </c>
    </row>
    <row r="110" spans="1:55" hidden="1">
      <c r="A110" t="s">
        <v>420</v>
      </c>
      <c r="B110" t="str">
        <f>IF(ISERROR(VLOOKUP(A110,'Country category'!$A$3:$A$50,1,FALSE)),"non-SSA","sub-Saharan Africa")</f>
        <v>non-SSA</v>
      </c>
      <c r="C110" t="s">
        <v>421</v>
      </c>
      <c r="D110" t="s">
        <v>730</v>
      </c>
      <c r="E110" t="s">
        <v>731</v>
      </c>
    </row>
    <row r="111" spans="1:55" hidden="1">
      <c r="A111" t="s">
        <v>422</v>
      </c>
      <c r="B111" t="str">
        <f>IF(ISERROR(VLOOKUP(A111,'Country category'!$A$3:$A$50,1,FALSE)),"non-SSA","sub-Saharan Africa")</f>
        <v>non-SSA</v>
      </c>
      <c r="C111" t="s">
        <v>423</v>
      </c>
      <c r="D111" t="s">
        <v>730</v>
      </c>
      <c r="E111" t="s">
        <v>731</v>
      </c>
      <c r="F111">
        <v>4.6068787096323803E-2</v>
      </c>
      <c r="G111">
        <v>5.6691146988817803E-2</v>
      </c>
      <c r="H111">
        <v>4.6520842911222701E-2</v>
      </c>
      <c r="I111">
        <v>5.6222381572413598E-2</v>
      </c>
      <c r="J111">
        <v>0.18139829012046199</v>
      </c>
      <c r="K111">
        <v>0.40399674961716497</v>
      </c>
      <c r="L111">
        <v>0.54092410601826801</v>
      </c>
      <c r="M111">
        <v>0.64237764648886797</v>
      </c>
      <c r="N111">
        <v>0.64081944246353495</v>
      </c>
      <c r="O111">
        <v>1.5309493572749</v>
      </c>
      <c r="P111">
        <v>1.02444635280289</v>
      </c>
      <c r="Q111">
        <v>1.60019651790379</v>
      </c>
      <c r="R111">
        <v>1.3676343398720701</v>
      </c>
      <c r="S111">
        <v>1.7026929626834499</v>
      </c>
      <c r="T111">
        <v>1.76405234292623</v>
      </c>
      <c r="U111">
        <v>2.0683503189285402</v>
      </c>
      <c r="V111">
        <v>0.97096753580475104</v>
      </c>
      <c r="W111">
        <v>1.1167036578606899</v>
      </c>
      <c r="X111">
        <v>0.816061445928836</v>
      </c>
      <c r="Y111">
        <v>1.4302904933209899</v>
      </c>
      <c r="Z111">
        <v>1.7411348084865299</v>
      </c>
      <c r="AA111">
        <v>1.12670655718965</v>
      </c>
      <c r="AB111">
        <v>0.95790052499059597</v>
      </c>
      <c r="AC111">
        <v>0.890831445057093</v>
      </c>
      <c r="AD111">
        <v>0.77881541540550703</v>
      </c>
      <c r="AE111">
        <v>0.93204998746992795</v>
      </c>
      <c r="AF111">
        <v>1.00564727404273</v>
      </c>
      <c r="AG111">
        <v>0.909366574756865</v>
      </c>
      <c r="AH111">
        <v>0.49126213674941199</v>
      </c>
      <c r="AI111">
        <v>0.72057917933812599</v>
      </c>
      <c r="AJ111">
        <v>1.1878278117038299</v>
      </c>
      <c r="AK111">
        <v>0.86637408003777705</v>
      </c>
      <c r="AL111">
        <v>0.877973862741386</v>
      </c>
      <c r="AM111">
        <v>0.87492400801072401</v>
      </c>
      <c r="AN111">
        <v>1.03918368256916</v>
      </c>
      <c r="AO111">
        <v>1.27830203489259</v>
      </c>
      <c r="AP111">
        <v>1.38968881727439</v>
      </c>
      <c r="AQ111">
        <v>1.1858327638917301</v>
      </c>
      <c r="AR111">
        <v>1.5963569584024899</v>
      </c>
      <c r="AS111">
        <v>0.67767797546358</v>
      </c>
      <c r="AT111">
        <v>0.81198356421388995</v>
      </c>
      <c r="AU111">
        <v>1.3425509873050501</v>
      </c>
      <c r="AV111">
        <v>1.30383346407911</v>
      </c>
      <c r="AW111">
        <v>1.15407493829417</v>
      </c>
      <c r="AX111">
        <v>0.92737789252637004</v>
      </c>
      <c r="AY111">
        <v>0.35401420672240003</v>
      </c>
      <c r="AZ111">
        <v>0.23421716926581401</v>
      </c>
      <c r="BA111">
        <v>0.32214981701234702</v>
      </c>
      <c r="BB111">
        <v>0.45228739656761602</v>
      </c>
      <c r="BC111">
        <v>0.36166124141294398</v>
      </c>
    </row>
    <row r="112" spans="1:55" hidden="1">
      <c r="A112" t="s">
        <v>424</v>
      </c>
      <c r="B112" t="str">
        <f>IF(ISERROR(VLOOKUP(A112,'Country category'!$A$3:$A$50,1,FALSE)),"non-SSA","sub-Saharan Africa")</f>
        <v>non-SSA</v>
      </c>
      <c r="C112" t="s">
        <v>425</v>
      </c>
      <c r="D112" t="s">
        <v>730</v>
      </c>
      <c r="E112" t="s">
        <v>731</v>
      </c>
    </row>
    <row r="113" spans="1:55" hidden="1">
      <c r="A113" t="s">
        <v>426</v>
      </c>
      <c r="B113" t="str">
        <f>IF(ISERROR(VLOOKUP(A113,'Country category'!$A$3:$A$50,1,FALSE)),"non-SSA","sub-Saharan Africa")</f>
        <v>non-SSA</v>
      </c>
      <c r="C113" t="s">
        <v>427</v>
      </c>
      <c r="D113" t="s">
        <v>730</v>
      </c>
      <c r="E113" t="s">
        <v>731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</row>
    <row r="114" spans="1:55" hidden="1">
      <c r="A114" t="s">
        <v>428</v>
      </c>
      <c r="B114" t="str">
        <f>IF(ISERROR(VLOOKUP(A114,'Country category'!$A$3:$A$50,1,FALSE)),"non-SSA","sub-Saharan Africa")</f>
        <v>non-SSA</v>
      </c>
      <c r="C114" t="s">
        <v>429</v>
      </c>
      <c r="D114" t="s">
        <v>730</v>
      </c>
      <c r="E114" t="s">
        <v>731</v>
      </c>
      <c r="F114">
        <v>13.592000127055901</v>
      </c>
      <c r="G114">
        <v>17.117274681783002</v>
      </c>
      <c r="H114">
        <v>18.480026921752899</v>
      </c>
      <c r="I114">
        <v>19.872319232051801</v>
      </c>
      <c r="J114">
        <v>49.317856706868199</v>
      </c>
      <c r="K114">
        <v>38.197584572173398</v>
      </c>
      <c r="L114">
        <v>35.3225909922824</v>
      </c>
      <c r="M114">
        <v>30.334773009622499</v>
      </c>
      <c r="N114">
        <v>29.791368558504001</v>
      </c>
      <c r="O114">
        <v>33.740706228656201</v>
      </c>
      <c r="P114">
        <v>20.8935568305026</v>
      </c>
      <c r="Q114">
        <v>14.397977425360001</v>
      </c>
      <c r="R114">
        <v>14.6856697028432</v>
      </c>
      <c r="S114">
        <v>13.3286233603725</v>
      </c>
      <c r="T114">
        <v>11.2295091269089</v>
      </c>
      <c r="U114">
        <v>10.102179046998</v>
      </c>
      <c r="V114">
        <v>3.9425566618915799</v>
      </c>
      <c r="W114">
        <v>9.6073069714045207</v>
      </c>
      <c r="X114">
        <v>8.4449508483290696</v>
      </c>
      <c r="Y114">
        <v>15.1711111507014</v>
      </c>
      <c r="Z114">
        <v>21.4749831290329</v>
      </c>
      <c r="AC114">
        <v>28.998400296591399</v>
      </c>
      <c r="AD114">
        <v>23.9638543698021</v>
      </c>
      <c r="AE114">
        <v>19.469275978679899</v>
      </c>
      <c r="AF114">
        <v>19.694380542759401</v>
      </c>
      <c r="AG114">
        <v>18.667346117773299</v>
      </c>
      <c r="AH114">
        <v>11.938855560191501</v>
      </c>
      <c r="AI114">
        <v>17.2365424476173</v>
      </c>
      <c r="AJ114">
        <v>31.386660574474799</v>
      </c>
      <c r="AK114">
        <v>22.3122051128782</v>
      </c>
      <c r="AL114">
        <v>20.723978472376299</v>
      </c>
      <c r="AM114">
        <v>22.069881357355801</v>
      </c>
      <c r="AN114">
        <v>25.245949107784099</v>
      </c>
      <c r="AO114">
        <v>32.365049351816502</v>
      </c>
      <c r="AP114">
        <v>31.945535231985701</v>
      </c>
      <c r="AQ114">
        <v>25.3465037189147</v>
      </c>
      <c r="AR114">
        <v>30.044299383777201</v>
      </c>
      <c r="AS114">
        <v>17.302790807241902</v>
      </c>
      <c r="AT114">
        <v>20.530043177235399</v>
      </c>
      <c r="AU114">
        <v>24.759435215494801</v>
      </c>
      <c r="AV114">
        <v>20.189347913757601</v>
      </c>
      <c r="AW114">
        <v>23.150505877354099</v>
      </c>
      <c r="AX114">
        <v>23.1050720992653</v>
      </c>
      <c r="AY114">
        <v>12.7675386901441</v>
      </c>
      <c r="AZ114">
        <v>11.836983802846699</v>
      </c>
      <c r="BA114">
        <v>15.8980799599188</v>
      </c>
      <c r="BB114">
        <v>20.405599004394102</v>
      </c>
    </row>
    <row r="115" spans="1:55" hidden="1">
      <c r="A115" t="s">
        <v>430</v>
      </c>
      <c r="B115" t="str">
        <f>IF(ISERROR(VLOOKUP(A115,'Country category'!$A$3:$A$50,1,FALSE)),"non-SSA","sub-Saharan Africa")</f>
        <v>non-SSA</v>
      </c>
      <c r="C115" t="s">
        <v>431</v>
      </c>
      <c r="D115" t="s">
        <v>730</v>
      </c>
      <c r="E115" t="s">
        <v>731</v>
      </c>
      <c r="F115">
        <v>18.3665383324754</v>
      </c>
      <c r="G115">
        <v>22.614038313037799</v>
      </c>
      <c r="H115">
        <v>22.6092049859746</v>
      </c>
      <c r="I115">
        <v>31.118649586016399</v>
      </c>
      <c r="J115">
        <v>64.753896332557005</v>
      </c>
      <c r="K115">
        <v>61.631579630572098</v>
      </c>
      <c r="L115">
        <v>54.964435388908598</v>
      </c>
      <c r="M115">
        <v>51.5227937643877</v>
      </c>
      <c r="N115">
        <v>47.742343859202499</v>
      </c>
      <c r="P115">
        <v>55.847816752471097</v>
      </c>
      <c r="Q115">
        <v>27.2860908541867</v>
      </c>
      <c r="R115">
        <v>19.852024519685799</v>
      </c>
      <c r="S115">
        <v>21.149545325993</v>
      </c>
      <c r="T115">
        <v>21.650002399436399</v>
      </c>
      <c r="U115">
        <v>24.0069538758314</v>
      </c>
      <c r="V115">
        <v>14.5272931078096</v>
      </c>
      <c r="W115">
        <v>20.572998523112801</v>
      </c>
      <c r="X115">
        <v>19.9291852679664</v>
      </c>
      <c r="Y115">
        <v>28.714169302860402</v>
      </c>
      <c r="Z115">
        <v>9.8434710791394302</v>
      </c>
      <c r="AN115">
        <v>65.845997746117902</v>
      </c>
      <c r="AO115">
        <v>66.564081322925901</v>
      </c>
      <c r="AP115">
        <v>64.704621344240095</v>
      </c>
      <c r="AQ115">
        <v>53.237689550348897</v>
      </c>
      <c r="AR115">
        <v>55.200012426157102</v>
      </c>
      <c r="AS115">
        <v>38.208917956142102</v>
      </c>
      <c r="AT115">
        <v>42.442135177472203</v>
      </c>
      <c r="AU115">
        <v>50.214178835368102</v>
      </c>
      <c r="AV115">
        <v>48.897361517939402</v>
      </c>
      <c r="AW115">
        <v>44.553393872257303</v>
      </c>
      <c r="AX115">
        <v>44.301820043863799</v>
      </c>
      <c r="AY115">
        <v>34.011281886004198</v>
      </c>
      <c r="AZ115">
        <v>30.281504616258498</v>
      </c>
      <c r="BA115">
        <v>36.098833586038701</v>
      </c>
      <c r="BB115">
        <v>44.790344949576699</v>
      </c>
      <c r="BC115">
        <v>39.615445246876497</v>
      </c>
    </row>
    <row r="116" spans="1:55" hidden="1">
      <c r="A116" t="s">
        <v>432</v>
      </c>
      <c r="B116" t="str">
        <f>IF(ISERROR(VLOOKUP(A116,'Country category'!$A$3:$A$50,1,FALSE)),"non-SSA","sub-Saharan Africa")</f>
        <v>non-SSA</v>
      </c>
      <c r="C116" t="s">
        <v>433</v>
      </c>
      <c r="D116" t="s">
        <v>730</v>
      </c>
      <c r="E116" t="s">
        <v>731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</row>
    <row r="117" spans="1:55" hidden="1">
      <c r="A117" t="s">
        <v>434</v>
      </c>
      <c r="B117" t="str">
        <f>IF(ISERROR(VLOOKUP(A117,'Country category'!$A$3:$A$50,1,FALSE)),"non-SSA","sub-Saharan Africa")</f>
        <v>non-SSA</v>
      </c>
      <c r="C117" t="s">
        <v>435</v>
      </c>
      <c r="D117" t="s">
        <v>730</v>
      </c>
      <c r="E117" t="s">
        <v>731</v>
      </c>
      <c r="P117">
        <v>1.71224420006723</v>
      </c>
      <c r="Q117">
        <v>1.47062276363553</v>
      </c>
      <c r="R117">
        <v>2.99088678983939E-2</v>
      </c>
      <c r="S117">
        <v>2.7378784766440099E-2</v>
      </c>
      <c r="T117">
        <v>2.86409931197662E-2</v>
      </c>
      <c r="U117">
        <v>2.9304519673456798E-2</v>
      </c>
      <c r="V117">
        <v>1.1839253950494099E-2</v>
      </c>
      <c r="W117">
        <v>4.0887643059671101E-3</v>
      </c>
      <c r="X117">
        <v>3.6912063143653101E-3</v>
      </c>
      <c r="Y117">
        <v>3.8975736810521102E-3</v>
      </c>
      <c r="Z117">
        <v>2.9315549357488702E-3</v>
      </c>
      <c r="AA117">
        <v>1.55602267898851E-3</v>
      </c>
      <c r="AB117">
        <v>1.4577882375930501E-3</v>
      </c>
      <c r="AC117">
        <v>1.0272353428054401E-3</v>
      </c>
      <c r="AD117">
        <v>5.4918518511260796E-4</v>
      </c>
      <c r="AE117">
        <v>5.1328588107867805E-4</v>
      </c>
      <c r="AF117">
        <v>1.1698094828795399E-3</v>
      </c>
      <c r="AG117">
        <v>1.5180515286375301E-3</v>
      </c>
      <c r="AH117">
        <v>6.2504814568652796E-4</v>
      </c>
      <c r="AI117">
        <v>9.4210697997040805E-4</v>
      </c>
      <c r="AJ117">
        <v>5.62530096467773E-4</v>
      </c>
      <c r="AK117">
        <v>4.65142215099522E-4</v>
      </c>
      <c r="AL117">
        <v>6.3896037179588298E-4</v>
      </c>
      <c r="AM117">
        <v>4.27861739575927E-4</v>
      </c>
      <c r="AN117">
        <v>6.6377909097468696E-4</v>
      </c>
      <c r="AO117">
        <v>1.24250553000715E-3</v>
      </c>
      <c r="AP117">
        <v>1.37117954936544E-3</v>
      </c>
      <c r="AQ117">
        <v>1.26677486530809E-3</v>
      </c>
      <c r="AR117">
        <v>1.41535113796172E-3</v>
      </c>
      <c r="AS117">
        <v>8.6022043231866695E-4</v>
      </c>
      <c r="AT117">
        <v>1.04672929723869E-3</v>
      </c>
      <c r="AU117">
        <v>5.2905622182351699E-3</v>
      </c>
      <c r="AV117">
        <v>5.41358408925449E-3</v>
      </c>
      <c r="AW117">
        <v>4.5615341489402004E-3</v>
      </c>
      <c r="AX117">
        <v>3.88851356612409E-3</v>
      </c>
      <c r="AY117">
        <v>1.94137807310365E-3</v>
      </c>
      <c r="AZ117">
        <v>1.4573745445531901E-3</v>
      </c>
      <c r="BA117">
        <v>1.7491989400178301E-3</v>
      </c>
      <c r="BB117">
        <v>2.2913565954029501E-3</v>
      </c>
      <c r="BC117">
        <v>1.9331711483032601E-3</v>
      </c>
    </row>
    <row r="118" spans="1:55" hidden="1">
      <c r="A118" t="s">
        <v>436</v>
      </c>
      <c r="B118" t="str">
        <f>IF(ISERROR(VLOOKUP(A118,'Country category'!$A$3:$A$50,1,FALSE)),"non-SSA","sub-Saharan Africa")</f>
        <v>non-SSA</v>
      </c>
      <c r="C118" t="s">
        <v>437</v>
      </c>
      <c r="D118" t="s">
        <v>730</v>
      </c>
      <c r="E118" t="s">
        <v>731</v>
      </c>
      <c r="F118">
        <v>1.0109907877890001E-3</v>
      </c>
      <c r="G118">
        <v>1.3271353766327401E-3</v>
      </c>
      <c r="H118">
        <v>1.59241371236665E-3</v>
      </c>
      <c r="I118">
        <v>3.12515391035311E-3</v>
      </c>
      <c r="J118">
        <v>2.20580251512386E-2</v>
      </c>
      <c r="K118">
        <v>2.0603907566802401E-2</v>
      </c>
      <c r="L118">
        <v>2.4497819994621601E-2</v>
      </c>
      <c r="M118">
        <v>2.2068096177083801E-2</v>
      </c>
      <c r="N118">
        <v>2.1285212848259901E-2</v>
      </c>
      <c r="O118">
        <v>4.8625113704434002E-2</v>
      </c>
      <c r="P118">
        <v>4.99782166262073E-2</v>
      </c>
      <c r="Q118">
        <v>3.7185719699658497E-2</v>
      </c>
      <c r="R118">
        <v>2.4502065671434502E-2</v>
      </c>
      <c r="S118">
        <v>4.4304066903047598E-2</v>
      </c>
      <c r="T118">
        <v>4.7755188616300202E-2</v>
      </c>
      <c r="U118">
        <v>4.9776841123542102E-2</v>
      </c>
      <c r="V118">
        <v>1.54183981533894E-2</v>
      </c>
      <c r="W118">
        <v>3.1259965168207497E-2</v>
      </c>
      <c r="X118">
        <v>2.5808817423641699E-2</v>
      </c>
      <c r="Y118">
        <v>3.8117513028485803E-2</v>
      </c>
      <c r="Z118">
        <v>4.1942636864940597E-2</v>
      </c>
      <c r="AA118">
        <v>1.7174461526896199E-2</v>
      </c>
      <c r="AB118">
        <v>1.79756536820001E-2</v>
      </c>
      <c r="AC118">
        <v>2.23032613227508E-2</v>
      </c>
      <c r="AD118">
        <v>2.09509891920137E-2</v>
      </c>
      <c r="AE118">
        <v>2.34064812995461E-2</v>
      </c>
      <c r="AF118">
        <v>3.0523074161896899E-2</v>
      </c>
      <c r="AG118">
        <v>2.7818920957852801E-2</v>
      </c>
      <c r="AH118">
        <v>6.5355293712665904E-3</v>
      </c>
      <c r="AI118">
        <v>2.1175965295380801E-2</v>
      </c>
      <c r="AJ118">
        <v>4.8274502319548399E-2</v>
      </c>
      <c r="AK118">
        <v>3.1449303738049703E-2</v>
      </c>
      <c r="AL118">
        <v>4.1030635590425198E-2</v>
      </c>
      <c r="AM118">
        <v>3.9530333165040399E-2</v>
      </c>
      <c r="AN118">
        <v>4.60094587386966E-2</v>
      </c>
      <c r="AO118">
        <v>7.27420558450253E-2</v>
      </c>
      <c r="AP118">
        <v>7.8794454918704196E-2</v>
      </c>
      <c r="AQ118">
        <v>7.6801697176333297E-2</v>
      </c>
      <c r="AR118">
        <v>8.8830107529389593E-2</v>
      </c>
      <c r="AS118">
        <v>4.4975547547221502E-2</v>
      </c>
      <c r="AT118">
        <v>7.4121670674793694E-2</v>
      </c>
      <c r="AU118">
        <v>0.109284222663744</v>
      </c>
      <c r="AV118">
        <v>0.11776822794021</v>
      </c>
      <c r="AW118">
        <v>0.10608544446924</v>
      </c>
      <c r="AX118">
        <v>9.9204334195741095E-2</v>
      </c>
      <c r="AY118">
        <v>4.6671378242542201E-2</v>
      </c>
      <c r="AZ118">
        <v>2.4999848801981899E-2</v>
      </c>
      <c r="BA118">
        <v>4.0678108662123402E-2</v>
      </c>
      <c r="BB118">
        <v>6.9756468515616205E-2</v>
      </c>
      <c r="BC118">
        <v>5.9759767314843601E-2</v>
      </c>
    </row>
    <row r="119" spans="1:55" hidden="1">
      <c r="A119" t="s">
        <v>438</v>
      </c>
      <c r="B119" t="str">
        <f>IF(ISERROR(VLOOKUP(A119,'Country category'!$A$3:$A$50,1,FALSE)),"non-SSA","sub-Saharan Africa")</f>
        <v>non-SSA</v>
      </c>
      <c r="C119" t="s">
        <v>439</v>
      </c>
      <c r="D119" t="s">
        <v>730</v>
      </c>
      <c r="E119" t="s">
        <v>731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</row>
    <row r="120" spans="1:55" hidden="1">
      <c r="A120" t="s">
        <v>440</v>
      </c>
      <c r="B120" t="str">
        <f>IF(ISERROR(VLOOKUP(A120,'Country category'!$A$3:$A$50,1,FALSE)),"non-SSA","sub-Saharan Africa")</f>
        <v>non-SSA</v>
      </c>
      <c r="C120" t="s">
        <v>441</v>
      </c>
      <c r="D120" t="s">
        <v>730</v>
      </c>
      <c r="E120" t="s">
        <v>731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6.6721031892250607E-2</v>
      </c>
      <c r="U120">
        <v>6.9797532762590195E-2</v>
      </c>
      <c r="V120">
        <v>1.89848752435181E-2</v>
      </c>
      <c r="W120">
        <v>3.4830795828538298E-2</v>
      </c>
      <c r="X120">
        <v>2.3585718020568899E-2</v>
      </c>
      <c r="Y120">
        <v>3.0826447651572601E-2</v>
      </c>
      <c r="Z120">
        <v>6.2595486476112697E-2</v>
      </c>
      <c r="AA120">
        <v>3.6423500487257697E-2</v>
      </c>
      <c r="AB120">
        <v>6.2301539730045298E-3</v>
      </c>
      <c r="AC120">
        <v>1.8630021659091999E-3</v>
      </c>
      <c r="AD120">
        <v>1.52566593453113E-3</v>
      </c>
      <c r="AE120">
        <v>1.5318204956689401E-3</v>
      </c>
      <c r="AF120">
        <v>3.70339955493804E-3</v>
      </c>
      <c r="AG120">
        <v>3.2020208546947098E-3</v>
      </c>
      <c r="AH120">
        <v>1.8322049727908E-3</v>
      </c>
      <c r="AI120">
        <v>2.7075345432710299E-3</v>
      </c>
      <c r="AJ120">
        <v>4.38791451950752E-3</v>
      </c>
      <c r="AK120">
        <v>3.38642179719116E-3</v>
      </c>
      <c r="AL120">
        <v>1.6157293543508299E-3</v>
      </c>
      <c r="AM120">
        <v>1.7752906414051401E-3</v>
      </c>
      <c r="AN120">
        <v>2.0978034682780102E-3</v>
      </c>
      <c r="AO120">
        <v>2.8110011220061799E-3</v>
      </c>
      <c r="AP120">
        <v>2.7974605391649799E-3</v>
      </c>
      <c r="AQ120">
        <v>2.6514709136920499E-3</v>
      </c>
      <c r="AR120">
        <v>5.3749561661618501E-3</v>
      </c>
      <c r="AS120">
        <v>1.45688336859012E-3</v>
      </c>
      <c r="AT120">
        <v>1.80760493458794E-3</v>
      </c>
      <c r="AU120">
        <v>2.40472492418902E-3</v>
      </c>
      <c r="AV120">
        <v>2.2532644463208401E-3</v>
      </c>
      <c r="AW120">
        <v>1.9841978553835201E-3</v>
      </c>
      <c r="AX120">
        <v>1.67742542154716E-3</v>
      </c>
      <c r="AY120">
        <v>8.5061169477158003E-4</v>
      </c>
      <c r="AZ120">
        <v>6.5717392866237903E-4</v>
      </c>
      <c r="BA120">
        <v>2.3880570943308999E-4</v>
      </c>
      <c r="BB120">
        <v>9.7851877914053101E-4</v>
      </c>
      <c r="BC120">
        <v>9.6712514666919902E-4</v>
      </c>
    </row>
    <row r="121" spans="1:55" hidden="1">
      <c r="A121" t="s">
        <v>442</v>
      </c>
      <c r="B121" t="str">
        <f>IF(ISERROR(VLOOKUP(A121,'Country category'!$A$3:$A$50,1,FALSE)),"non-SSA","sub-Saharan Africa")</f>
        <v>non-SSA</v>
      </c>
      <c r="C121" t="s">
        <v>443</v>
      </c>
      <c r="D121" t="s">
        <v>730</v>
      </c>
      <c r="E121" t="s">
        <v>731</v>
      </c>
      <c r="F121">
        <v>1.6488637432066999E-3</v>
      </c>
      <c r="G121">
        <v>4.7769458096683596E-3</v>
      </c>
      <c r="H121">
        <v>8.3033499164481793E-3</v>
      </c>
      <c r="I121">
        <v>1.32361137124776E-2</v>
      </c>
      <c r="J121">
        <v>6.8898162105873906E-2</v>
      </c>
      <c r="K121">
        <v>6.7297840365841494E-2</v>
      </c>
      <c r="L121">
        <v>6.4517751877287796E-2</v>
      </c>
      <c r="M121">
        <v>5.79427542569017E-2</v>
      </c>
      <c r="N121">
        <v>4.0115821789608402E-2</v>
      </c>
      <c r="O121">
        <v>9.11621411057979E-2</v>
      </c>
      <c r="P121">
        <v>9.6145423791691807E-3</v>
      </c>
      <c r="Q121">
        <v>5.0736101670016296E-3</v>
      </c>
      <c r="R121">
        <v>4.6221029042945198E-3</v>
      </c>
      <c r="S121">
        <v>4.93220471268875E-3</v>
      </c>
      <c r="T121">
        <v>4.0880180050861499E-3</v>
      </c>
      <c r="U121">
        <v>5.1842544593567498E-3</v>
      </c>
      <c r="V121">
        <v>1.92270670028725E-3</v>
      </c>
      <c r="W121">
        <v>2.1640440620265601E-3</v>
      </c>
      <c r="X121">
        <v>1.3585466741853399E-3</v>
      </c>
      <c r="Y121">
        <v>1.7964834189508601E-3</v>
      </c>
      <c r="Z121">
        <v>2.3792830572887001E-3</v>
      </c>
      <c r="AA121">
        <v>1.60475659845554E-3</v>
      </c>
      <c r="AB121">
        <v>1.8384082417253801E-3</v>
      </c>
      <c r="AC121">
        <v>1.45885622841284E-3</v>
      </c>
      <c r="AD121">
        <v>8.2558274456884901E-4</v>
      </c>
      <c r="AE121">
        <v>8.1871211148377304E-4</v>
      </c>
      <c r="AF121">
        <v>1.23024332848016E-3</v>
      </c>
      <c r="AG121">
        <v>1.00630216610121E-3</v>
      </c>
      <c r="AH121">
        <v>5.11753464950051E-4</v>
      </c>
      <c r="AI121">
        <v>6.5450425515250501E-4</v>
      </c>
      <c r="AJ121">
        <v>1.0696972715837499E-3</v>
      </c>
      <c r="AK121">
        <v>7.8736531893096003E-4</v>
      </c>
      <c r="AL121">
        <v>7.1876850453804898E-4</v>
      </c>
      <c r="AM121">
        <v>7.2543026446097298E-4</v>
      </c>
      <c r="AN121">
        <v>1.16868305082981E-3</v>
      </c>
      <c r="AO121">
        <v>1.96537341716393E-3</v>
      </c>
      <c r="AP121">
        <v>2.2356146297456601E-3</v>
      </c>
      <c r="AQ121">
        <v>2.2182915452933498E-3</v>
      </c>
      <c r="AR121">
        <v>2.91904588280929E-3</v>
      </c>
      <c r="AS121">
        <v>1.2983555222954499E-3</v>
      </c>
      <c r="AT121">
        <v>1.6267537193608501E-3</v>
      </c>
      <c r="AU121">
        <v>2.2976844451710701E-3</v>
      </c>
      <c r="AV121">
        <v>2.2009677396289101E-3</v>
      </c>
      <c r="AW121">
        <v>2.2800648863446999E-3</v>
      </c>
      <c r="AX121">
        <v>2.1731575253498198E-3</v>
      </c>
      <c r="AY121">
        <v>8.3611688899155E-4</v>
      </c>
      <c r="AZ121">
        <v>5.6989816477214699E-4</v>
      </c>
      <c r="BA121">
        <v>1.5271990481983101E-3</v>
      </c>
      <c r="BB121">
        <v>1.0410347514407999E-3</v>
      </c>
      <c r="BC121">
        <v>1.17054649762935E-3</v>
      </c>
    </row>
    <row r="122" spans="1:55" hidden="1">
      <c r="A122" t="s">
        <v>444</v>
      </c>
      <c r="B122" t="str">
        <f>IF(ISERROR(VLOOKUP(A122,'Country category'!$A$3:$A$50,1,FALSE)),"non-SSA","sub-Saharan Africa")</f>
        <v>non-SSA</v>
      </c>
      <c r="C122" t="s">
        <v>445</v>
      </c>
      <c r="D122" t="s">
        <v>730</v>
      </c>
      <c r="E122" t="s">
        <v>731</v>
      </c>
      <c r="Z122">
        <v>11.856503950240601</v>
      </c>
      <c r="AA122">
        <v>5.9894779129494804</v>
      </c>
      <c r="AB122">
        <v>4.7604646712781102</v>
      </c>
      <c r="AC122">
        <v>4.5462170734952201</v>
      </c>
      <c r="AD122">
        <v>4.7619164219908896</v>
      </c>
      <c r="AE122">
        <v>5.4016605733099299</v>
      </c>
      <c r="AF122">
        <v>8.0618395433999002</v>
      </c>
      <c r="AG122">
        <v>6.5795183469346599</v>
      </c>
      <c r="AH122">
        <v>1.7342088388621799</v>
      </c>
      <c r="AI122">
        <v>9.8254743289448996</v>
      </c>
      <c r="AJ122">
        <v>22.874929551679799</v>
      </c>
      <c r="AK122">
        <v>15.7636239579496</v>
      </c>
      <c r="AL122">
        <v>17.660098044703201</v>
      </c>
      <c r="AM122">
        <v>18.2277918970385</v>
      </c>
      <c r="AN122">
        <v>20.5771956738282</v>
      </c>
      <c r="AO122">
        <v>23.744514787521101</v>
      </c>
      <c r="AP122">
        <v>21.226988138007901</v>
      </c>
      <c r="AQ122">
        <v>18.494024363747499</v>
      </c>
      <c r="AR122">
        <v>21.4839088687344</v>
      </c>
      <c r="AS122">
        <v>14.204886535271701</v>
      </c>
      <c r="AT122">
        <v>16.635175727805802</v>
      </c>
      <c r="AU122">
        <v>19.500003696882999</v>
      </c>
      <c r="AV122">
        <v>17.273011480329799</v>
      </c>
      <c r="AW122">
        <v>14.325637078278699</v>
      </c>
      <c r="AX122">
        <v>13.615130309377401</v>
      </c>
      <c r="AY122">
        <v>6.7531690563456799</v>
      </c>
      <c r="AZ122">
        <v>7.1421815123661903</v>
      </c>
      <c r="BA122">
        <v>9.9811963607276901</v>
      </c>
      <c r="BB122">
        <v>15.580959052577599</v>
      </c>
      <c r="BC122">
        <v>13.837276393467301</v>
      </c>
    </row>
    <row r="123" spans="1:55">
      <c r="A123" t="s">
        <v>158</v>
      </c>
      <c r="B123" t="str">
        <f>IF(ISERROR(VLOOKUP(A123,'Country category'!$A$3:$A$50,1,FALSE)),"non-SSA","sub-Saharan Africa")</f>
        <v>sub-Saharan Africa</v>
      </c>
      <c r="C123" t="s">
        <v>446</v>
      </c>
      <c r="D123" t="s">
        <v>730</v>
      </c>
      <c r="E123" t="s">
        <v>731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5.2929498463436704E-3</v>
      </c>
      <c r="BC123">
        <v>2.20733292899505E-2</v>
      </c>
    </row>
    <row r="124" spans="1:55" hidden="1">
      <c r="A124" t="s">
        <v>447</v>
      </c>
      <c r="B124" t="str">
        <f>IF(ISERROR(VLOOKUP(A124,'Country category'!$A$3:$A$50,1,FALSE)),"non-SSA","sub-Saharan Africa")</f>
        <v>non-SSA</v>
      </c>
      <c r="C124" t="s">
        <v>448</v>
      </c>
      <c r="D124" t="s">
        <v>730</v>
      </c>
      <c r="E124" t="s">
        <v>731</v>
      </c>
      <c r="Z124">
        <v>0.51709381068527605</v>
      </c>
      <c r="AA124">
        <v>0.22645649262791301</v>
      </c>
      <c r="AB124">
        <v>0.235659457958701</v>
      </c>
      <c r="AC124">
        <v>0.228627657842886</v>
      </c>
      <c r="AD124">
        <v>0.206495393914293</v>
      </c>
      <c r="AE124">
        <v>0.28712841498592401</v>
      </c>
      <c r="AF124">
        <v>0.36442230667500097</v>
      </c>
      <c r="AG124">
        <v>0.36187120109187598</v>
      </c>
      <c r="AH124">
        <v>6.9033529172124894E-2</v>
      </c>
      <c r="AI124">
        <v>0.31241700431664199</v>
      </c>
      <c r="AJ124">
        <v>0.84856687623452498</v>
      </c>
      <c r="AK124">
        <v>0.56091071012411498</v>
      </c>
      <c r="AL124">
        <v>0.43003190302035998</v>
      </c>
      <c r="AM124">
        <v>0.38814511497838999</v>
      </c>
      <c r="AN124">
        <v>0.46435734788761301</v>
      </c>
      <c r="AO124">
        <v>0.86482270109325199</v>
      </c>
      <c r="AP124">
        <v>0.90345767558238499</v>
      </c>
      <c r="AQ124">
        <v>0.36873302574544198</v>
      </c>
      <c r="AR124">
        <v>0.39443702669381397</v>
      </c>
      <c r="AS124">
        <v>0.22229101771997301</v>
      </c>
      <c r="AT124">
        <v>0.34094238291946499</v>
      </c>
      <c r="AU124">
        <v>0.41453091300172801</v>
      </c>
      <c r="AV124">
        <v>0.38749958420679198</v>
      </c>
      <c r="AW124">
        <v>0.32493099096108702</v>
      </c>
      <c r="AX124">
        <v>0.29410458609495399</v>
      </c>
      <c r="AY124">
        <v>0.12083321164373099</v>
      </c>
      <c r="AZ124">
        <v>8.36337384513339E-2</v>
      </c>
      <c r="BA124">
        <v>0.10174098681122901</v>
      </c>
      <c r="BB124">
        <v>0.135973726073229</v>
      </c>
      <c r="BC124">
        <v>0.15957762558348501</v>
      </c>
    </row>
    <row r="125" spans="1:55" hidden="1">
      <c r="A125" t="s">
        <v>449</v>
      </c>
      <c r="B125" t="str">
        <f>IF(ISERROR(VLOOKUP(A125,'Country category'!$A$3:$A$50,1,FALSE)),"non-SSA","sub-Saharan Africa")</f>
        <v>non-SSA</v>
      </c>
      <c r="C125" t="s">
        <v>450</v>
      </c>
      <c r="D125" t="s">
        <v>730</v>
      </c>
      <c r="E125" t="s">
        <v>731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</row>
    <row r="126" spans="1:55" hidden="1">
      <c r="A126" t="s">
        <v>451</v>
      </c>
      <c r="B126" t="str">
        <f>IF(ISERROR(VLOOKUP(A126,'Country category'!$A$3:$A$50,1,FALSE)),"non-SSA","sub-Saharan Africa")</f>
        <v>non-SSA</v>
      </c>
      <c r="C126" t="s">
        <v>452</v>
      </c>
      <c r="D126" t="s">
        <v>730</v>
      </c>
      <c r="E126" t="s">
        <v>731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</row>
    <row r="127" spans="1:55" hidden="1">
      <c r="A127" t="s">
        <v>453</v>
      </c>
      <c r="B127" t="str">
        <f>IF(ISERROR(VLOOKUP(A127,'Country category'!$A$3:$A$50,1,FALSE)),"non-SSA","sub-Saharan Africa")</f>
        <v>non-SSA</v>
      </c>
      <c r="C127" t="s">
        <v>454</v>
      </c>
      <c r="D127" t="s">
        <v>730</v>
      </c>
      <c r="E127" t="s">
        <v>731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</row>
    <row r="128" spans="1:55" hidden="1">
      <c r="A128" t="s">
        <v>455</v>
      </c>
      <c r="B128" t="str">
        <f>IF(ISERROR(VLOOKUP(A128,'Country category'!$A$3:$A$50,1,FALSE)),"non-SSA","sub-Saharan Africa")</f>
        <v>non-SSA</v>
      </c>
      <c r="C128" t="s">
        <v>456</v>
      </c>
      <c r="D128" t="s">
        <v>730</v>
      </c>
      <c r="E128" t="s">
        <v>731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3.8364191106526701E-4</v>
      </c>
      <c r="AO128">
        <v>1.65636354935311E-3</v>
      </c>
      <c r="AP128">
        <v>1.4562916641897099E-3</v>
      </c>
      <c r="AQ128">
        <v>9.4368367209031803E-4</v>
      </c>
      <c r="AR128">
        <v>9.8959634506074509E-4</v>
      </c>
      <c r="AS128">
        <v>1.1451483710838699E-3</v>
      </c>
      <c r="AT128">
        <v>1.7366342996375499E-3</v>
      </c>
      <c r="AU128">
        <v>1.7780087438659001E-3</v>
      </c>
      <c r="AV128">
        <v>1.5483605810420499E-3</v>
      </c>
      <c r="AW128">
        <v>1.4473710472962501E-3</v>
      </c>
      <c r="AX128">
        <v>8.1493745424147598E-4</v>
      </c>
      <c r="AY128">
        <v>1.90489049257435E-4</v>
      </c>
      <c r="AZ128">
        <v>1.4416937034773201E-4</v>
      </c>
      <c r="BA128">
        <v>3.9608012878393701E-4</v>
      </c>
      <c r="BB128">
        <v>4.6497547404622698E-4</v>
      </c>
      <c r="BC128">
        <v>3.7806864869346202E-4</v>
      </c>
    </row>
    <row r="129" spans="1:55" hidden="1">
      <c r="A129" t="s">
        <v>457</v>
      </c>
      <c r="B129" t="str">
        <f>IF(ISERROR(VLOOKUP(A129,'Country category'!$A$3:$A$50,1,FALSE)),"non-SSA","sub-Saharan Africa")</f>
        <v>non-SSA</v>
      </c>
      <c r="C129" t="s">
        <v>458</v>
      </c>
      <c r="D129" t="s">
        <v>730</v>
      </c>
      <c r="E129" t="s">
        <v>731</v>
      </c>
      <c r="F129">
        <v>40.964629501833699</v>
      </c>
      <c r="G129">
        <v>40.486104932383803</v>
      </c>
      <c r="H129">
        <v>46.350307625547302</v>
      </c>
      <c r="I129">
        <v>51.200638449369002</v>
      </c>
      <c r="J129">
        <v>73.425076428318405</v>
      </c>
      <c r="K129">
        <v>63.868000755690801</v>
      </c>
      <c r="L129">
        <v>65.336882606809496</v>
      </c>
      <c r="M129">
        <v>59.786107838683201</v>
      </c>
      <c r="N129">
        <v>60.905751151717602</v>
      </c>
      <c r="P129">
        <v>68.601022925851495</v>
      </c>
      <c r="Q129">
        <v>47.0868936519268</v>
      </c>
      <c r="R129">
        <v>31.865241075511801</v>
      </c>
      <c r="S129">
        <v>43.553472944189402</v>
      </c>
      <c r="T129">
        <v>44.677540295648598</v>
      </c>
      <c r="U129">
        <v>38.572331204709997</v>
      </c>
      <c r="V129">
        <v>32.107465049531399</v>
      </c>
      <c r="W129">
        <v>39.701833734723799</v>
      </c>
      <c r="X129">
        <v>33.441540433451301</v>
      </c>
      <c r="Y129">
        <v>47.715530654059499</v>
      </c>
      <c r="Z129">
        <v>55.345249604114102</v>
      </c>
      <c r="AA129">
        <v>9.1030829313222092</v>
      </c>
      <c r="AB129">
        <v>29.4736403408276</v>
      </c>
      <c r="AC129">
        <v>40.4016693709153</v>
      </c>
      <c r="AD129">
        <v>38.780355574786398</v>
      </c>
      <c r="AE129">
        <v>38.986868959322798</v>
      </c>
      <c r="AF129">
        <v>42.118005147567203</v>
      </c>
      <c r="AG129">
        <v>38.377444964415197</v>
      </c>
      <c r="AH129">
        <v>29.127192389806201</v>
      </c>
      <c r="AI129">
        <v>34.753038167641101</v>
      </c>
      <c r="AJ129">
        <v>51.288206872720501</v>
      </c>
      <c r="AK129">
        <v>43.5285482044169</v>
      </c>
      <c r="AL129">
        <v>38.438649141378797</v>
      </c>
      <c r="AM129">
        <v>40.3941433996482</v>
      </c>
      <c r="AN129">
        <v>47.923300196613098</v>
      </c>
      <c r="AO129">
        <v>55.434097347275099</v>
      </c>
      <c r="AP129">
        <v>52.731715516033603</v>
      </c>
      <c r="AQ129">
        <v>48.727531286244499</v>
      </c>
      <c r="AR129">
        <v>53.657762215343702</v>
      </c>
      <c r="AS129">
        <v>39.579881631595903</v>
      </c>
      <c r="AT129">
        <v>48.816982840328798</v>
      </c>
      <c r="AU129">
        <v>58.2490726236068</v>
      </c>
      <c r="AV129">
        <v>54.038732721803903</v>
      </c>
      <c r="AW129">
        <v>52.0797678379312</v>
      </c>
      <c r="AX129">
        <v>50.141755114256</v>
      </c>
      <c r="AY129">
        <v>36.262218765318103</v>
      </c>
      <c r="AZ129">
        <v>31.641264003441702</v>
      </c>
      <c r="BA129">
        <v>36.1338937206962</v>
      </c>
      <c r="BB129">
        <v>44.055139250705203</v>
      </c>
      <c r="BC129">
        <v>42.141476175616098</v>
      </c>
    </row>
    <row r="130" spans="1:55" hidden="1">
      <c r="A130" t="s">
        <v>459</v>
      </c>
      <c r="B130" t="str">
        <f>IF(ISERROR(VLOOKUP(A130,'Country category'!$A$3:$A$50,1,FALSE)),"non-SSA","sub-Saharan Africa")</f>
        <v>non-SSA</v>
      </c>
      <c r="C130" t="s">
        <v>460</v>
      </c>
      <c r="D130" t="s">
        <v>730</v>
      </c>
      <c r="E130" t="s">
        <v>731</v>
      </c>
      <c r="F130">
        <v>0.22325126896299899</v>
      </c>
      <c r="G130">
        <v>0.27351355255439391</v>
      </c>
      <c r="H130">
        <v>0.29051127764243839</v>
      </c>
      <c r="I130">
        <v>0.37833658824926708</v>
      </c>
      <c r="J130">
        <v>1.546710745656658</v>
      </c>
      <c r="K130">
        <v>1.451912209305106</v>
      </c>
      <c r="L130">
        <v>1.524618530152408</v>
      </c>
      <c r="M130">
        <v>1.3555429838131929</v>
      </c>
      <c r="N130">
        <v>1.504429111824082</v>
      </c>
      <c r="O130">
        <v>3.6969566982607529</v>
      </c>
      <c r="P130">
        <v>4.5117739633514731</v>
      </c>
      <c r="Q130">
        <v>3.7363210763846402</v>
      </c>
      <c r="R130">
        <v>2.8843787734120618</v>
      </c>
      <c r="S130">
        <v>4.3826075916503804</v>
      </c>
      <c r="T130">
        <v>4.4467194640317187</v>
      </c>
      <c r="U130">
        <v>4.1688250957121404</v>
      </c>
      <c r="V130">
        <v>1.7463996632512011</v>
      </c>
      <c r="W130">
        <v>2.6257758969746132</v>
      </c>
      <c r="X130">
        <v>1.787831957301095</v>
      </c>
      <c r="Y130">
        <v>2.5173787439469182</v>
      </c>
      <c r="Z130">
        <v>3.0005725902359579</v>
      </c>
      <c r="AA130">
        <v>1.5691404608126021</v>
      </c>
      <c r="AB130">
        <v>1.649228569909492</v>
      </c>
      <c r="AC130">
        <v>1.384331718913125</v>
      </c>
      <c r="AD130">
        <v>1.129747112768867</v>
      </c>
      <c r="AE130">
        <v>1.209633166391074</v>
      </c>
      <c r="AF130">
        <v>1.5882556451149521</v>
      </c>
      <c r="AG130">
        <v>1.3165831081759569</v>
      </c>
      <c r="AH130">
        <v>0.70851834075617703</v>
      </c>
      <c r="AI130">
        <v>1.4163029352041829</v>
      </c>
      <c r="AJ130">
        <v>2.405335855420542</v>
      </c>
      <c r="AK130">
        <v>1.8354603634008431</v>
      </c>
      <c r="AL130">
        <v>2.2242293512984919</v>
      </c>
      <c r="AM130">
        <v>2.6470421295386011</v>
      </c>
      <c r="AN130">
        <v>3.136336106556556</v>
      </c>
      <c r="AO130">
        <v>3.9145781556260859</v>
      </c>
      <c r="AP130">
        <v>3.9674949682027258</v>
      </c>
      <c r="AQ130">
        <v>3.353674136833571</v>
      </c>
      <c r="AR130">
        <v>3.8285359463704429</v>
      </c>
      <c r="AS130">
        <v>2.0384036254409859</v>
      </c>
      <c r="AT130">
        <v>2.3956102993598791</v>
      </c>
      <c r="AU130">
        <v>3.2087037031688448</v>
      </c>
      <c r="AV130">
        <v>3.1091311889505699</v>
      </c>
      <c r="AW130">
        <v>2.8591201245864002</v>
      </c>
      <c r="AX130">
        <v>2.6081843441991781</v>
      </c>
      <c r="AY130">
        <v>1.1995169984710179</v>
      </c>
      <c r="AZ130">
        <v>0.88330155512557185</v>
      </c>
      <c r="BA130">
        <v>1.2799169684284299</v>
      </c>
      <c r="BB130">
        <v>1.996836936542159</v>
      </c>
      <c r="BC130">
        <v>1.878821006076832</v>
      </c>
    </row>
    <row r="131" spans="1:55" hidden="1">
      <c r="A131" t="s">
        <v>461</v>
      </c>
      <c r="B131" t="str">
        <f>IF(ISERROR(VLOOKUP(A131,'Country category'!$A$3:$A$50,1,FALSE)),"non-SSA","sub-Saharan Africa")</f>
        <v>non-SSA</v>
      </c>
      <c r="C131" t="s">
        <v>462</v>
      </c>
      <c r="D131" t="s">
        <v>730</v>
      </c>
      <c r="E131" t="s">
        <v>731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55" hidden="1">
      <c r="A132" t="s">
        <v>463</v>
      </c>
      <c r="B132" t="str">
        <f>IF(ISERROR(VLOOKUP(A132,'Country category'!$A$3:$A$50,1,FALSE)),"non-SSA","sub-Saharan Africa")</f>
        <v>non-SSA</v>
      </c>
      <c r="C132" t="s">
        <v>464</v>
      </c>
      <c r="D132" t="s">
        <v>730</v>
      </c>
      <c r="E132" t="s">
        <v>731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</row>
    <row r="133" spans="1:55">
      <c r="A133" t="s">
        <v>160</v>
      </c>
      <c r="B133" t="str">
        <f>IF(ISERROR(VLOOKUP(A133,'Country category'!$A$3:$A$50,1,FALSE)),"non-SSA","sub-Saharan Africa")</f>
        <v>sub-Saharan Africa</v>
      </c>
      <c r="C133" t="s">
        <v>465</v>
      </c>
      <c r="D133" t="s">
        <v>730</v>
      </c>
      <c r="E133" t="s">
        <v>731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</row>
    <row r="134" spans="1:55" hidden="1">
      <c r="A134" t="s">
        <v>466</v>
      </c>
      <c r="B134" t="str">
        <f>IF(ISERROR(VLOOKUP(A134,'Country category'!$A$3:$A$50,1,FALSE)),"non-SSA","sub-Saharan Africa")</f>
        <v>non-SSA</v>
      </c>
      <c r="C134" t="s">
        <v>467</v>
      </c>
      <c r="D134" t="s">
        <v>730</v>
      </c>
      <c r="E134" t="s">
        <v>731</v>
      </c>
      <c r="Z134">
        <v>41.2945603683713</v>
      </c>
      <c r="AA134">
        <v>24.449965750440601</v>
      </c>
      <c r="AB134">
        <v>23.389530515792401</v>
      </c>
      <c r="AC134">
        <v>23.180031361089199</v>
      </c>
      <c r="AD134">
        <v>22.913427393279701</v>
      </c>
      <c r="AE134">
        <v>28.038311525542401</v>
      </c>
      <c r="AF134">
        <v>32.321244794744999</v>
      </c>
      <c r="AG134">
        <v>27.3354822121869</v>
      </c>
      <c r="AH134">
        <v>18.484082082984401</v>
      </c>
      <c r="AI134">
        <v>20.224667605295799</v>
      </c>
      <c r="AJ134">
        <v>34.286524815846398</v>
      </c>
      <c r="AK134">
        <v>30.457884090350401</v>
      </c>
      <c r="AL134">
        <v>49.821982697352198</v>
      </c>
      <c r="AM134">
        <v>48.966540325689202</v>
      </c>
      <c r="AN134">
        <v>54.850750633132499</v>
      </c>
      <c r="AO134">
        <v>61.773598118896899</v>
      </c>
      <c r="AP134">
        <v>66.7127579602205</v>
      </c>
      <c r="AQ134">
        <v>59.996055581315098</v>
      </c>
      <c r="AR134">
        <v>63.279788220129802</v>
      </c>
      <c r="AS134">
        <v>48.278027906032598</v>
      </c>
      <c r="AT134">
        <v>56.013348311453399</v>
      </c>
      <c r="AU134">
        <v>49.617266719372203</v>
      </c>
      <c r="AV134">
        <v>62.430470252734203</v>
      </c>
      <c r="AW134">
        <v>51.120909171783801</v>
      </c>
      <c r="AX134">
        <v>39.747440404526998</v>
      </c>
      <c r="AY134">
        <v>24.870575203753301</v>
      </c>
      <c r="AZ134">
        <v>20.231582740365901</v>
      </c>
      <c r="BA134">
        <v>36.723299462112998</v>
      </c>
      <c r="BB134">
        <v>42.503199081677103</v>
      </c>
      <c r="BC134">
        <v>43.8882633204272</v>
      </c>
    </row>
    <row r="135" spans="1:55" hidden="1">
      <c r="A135" t="s">
        <v>468</v>
      </c>
      <c r="B135" t="str">
        <f>IF(ISERROR(VLOOKUP(A135,'Country category'!$A$3:$A$50,1,FALSE)),"non-SSA","sub-Saharan Africa")</f>
        <v>non-SSA</v>
      </c>
      <c r="C135" t="s">
        <v>469</v>
      </c>
      <c r="D135" t="s">
        <v>730</v>
      </c>
      <c r="E135" t="s">
        <v>731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 hidden="1">
      <c r="A136" t="s">
        <v>470</v>
      </c>
      <c r="B136" t="str">
        <f>IF(ISERROR(VLOOKUP(A136,'Country category'!$A$3:$A$50,1,FALSE)),"non-SSA","sub-Saharan Africa")</f>
        <v>non-SSA</v>
      </c>
      <c r="C136" t="s">
        <v>471</v>
      </c>
      <c r="D136" t="s">
        <v>730</v>
      </c>
      <c r="E136" t="s">
        <v>731</v>
      </c>
      <c r="F136">
        <v>0.73842594959788987</v>
      </c>
      <c r="G136">
        <v>0.85945271480256968</v>
      </c>
      <c r="H136">
        <v>0.83732308301682157</v>
      </c>
      <c r="I136">
        <v>1.085090865285899</v>
      </c>
      <c r="J136">
        <v>4.0384453190941647</v>
      </c>
      <c r="K136">
        <v>3.30409805498148</v>
      </c>
      <c r="L136">
        <v>3.296250291026785</v>
      </c>
      <c r="M136">
        <v>2.696052363484013</v>
      </c>
      <c r="N136">
        <v>2.7158031998888008</v>
      </c>
      <c r="O136">
        <v>6.4006032023668276</v>
      </c>
      <c r="P136">
        <v>6.7716412978180918</v>
      </c>
      <c r="Q136">
        <v>5.3062271295163326</v>
      </c>
      <c r="R136">
        <v>3.7255740495619731</v>
      </c>
      <c r="S136">
        <v>5.4709356596056846</v>
      </c>
      <c r="T136">
        <v>5.5152590979918177</v>
      </c>
      <c r="U136">
        <v>5.0835528155262306</v>
      </c>
      <c r="V136">
        <v>2.2062694695374532</v>
      </c>
      <c r="W136">
        <v>3.3661498913209909</v>
      </c>
      <c r="X136">
        <v>2.2930668570432</v>
      </c>
      <c r="Y136">
        <v>3.296731607917128</v>
      </c>
      <c r="Z136">
        <v>4.0625201397389654</v>
      </c>
      <c r="AA136">
        <v>2.2068966044873428</v>
      </c>
      <c r="AB136">
        <v>2.2554779161636538</v>
      </c>
      <c r="AC136">
        <v>1.9261316186749411</v>
      </c>
      <c r="AD136">
        <v>1.587908051560549</v>
      </c>
      <c r="AE136">
        <v>1.6905485393105411</v>
      </c>
      <c r="AF136">
        <v>2.221474283436474</v>
      </c>
      <c r="AG136">
        <v>1.832894641849264</v>
      </c>
      <c r="AH136">
        <v>0.97748703077111898</v>
      </c>
      <c r="AI136">
        <v>1.8514602708699981</v>
      </c>
      <c r="AJ136">
        <v>3.1418325078047311</v>
      </c>
      <c r="AK136">
        <v>2.3796858623631638</v>
      </c>
      <c r="AL136">
        <v>2.8084967681159498</v>
      </c>
      <c r="AM136">
        <v>3.2890158856500888</v>
      </c>
      <c r="AN136">
        <v>4.0113318179700279</v>
      </c>
      <c r="AO136">
        <v>5.0035683800730988</v>
      </c>
      <c r="AP136">
        <v>5.062696837036853</v>
      </c>
      <c r="AQ136">
        <v>4.2855731717721781</v>
      </c>
      <c r="AR136">
        <v>4.9164114799652241</v>
      </c>
      <c r="AS136">
        <v>2.5420557696815411</v>
      </c>
      <c r="AT136">
        <v>2.9254431957391529</v>
      </c>
      <c r="AU136">
        <v>3.953453365032185</v>
      </c>
      <c r="AV136">
        <v>3.763183936495103</v>
      </c>
      <c r="AW136">
        <v>3.4580271043882611</v>
      </c>
      <c r="AX136">
        <v>3.0951800342667442</v>
      </c>
      <c r="AY136">
        <v>1.1035959765194321</v>
      </c>
      <c r="AZ136">
        <v>0.80987872648757364</v>
      </c>
      <c r="BA136">
        <v>1.1778206321096381</v>
      </c>
      <c r="BB136">
        <v>1.826024734418604</v>
      </c>
      <c r="BC136">
        <v>1.718149583071616</v>
      </c>
    </row>
    <row r="137" spans="1:55" hidden="1">
      <c r="A137" t="s">
        <v>472</v>
      </c>
      <c r="B137" t="str">
        <f>IF(ISERROR(VLOOKUP(A137,'Country category'!$A$3:$A$50,1,FALSE)),"non-SSA","sub-Saharan Africa")</f>
        <v>non-SSA</v>
      </c>
      <c r="C137" t="s">
        <v>473</v>
      </c>
      <c r="D137" t="s">
        <v>730</v>
      </c>
      <c r="E137" t="s">
        <v>731</v>
      </c>
      <c r="G137">
        <v>2.6429788461767218E-3</v>
      </c>
      <c r="H137">
        <v>2.6215175439511409E-3</v>
      </c>
      <c r="I137">
        <v>3.7861595687105989E-3</v>
      </c>
      <c r="J137">
        <v>1.139595812531527E-2</v>
      </c>
      <c r="K137">
        <v>2.2646786383998078E-2</v>
      </c>
      <c r="L137">
        <v>0.13451078430907909</v>
      </c>
      <c r="M137">
        <v>0.21425443514049289</v>
      </c>
      <c r="N137">
        <v>0.1837169348015516</v>
      </c>
      <c r="O137">
        <v>0.36539238469213903</v>
      </c>
      <c r="P137">
        <v>1.549422906669</v>
      </c>
      <c r="Q137">
        <v>0.69802227883158385</v>
      </c>
      <c r="R137">
        <v>0.27865411230685438</v>
      </c>
      <c r="S137">
        <v>0.77697984647151574</v>
      </c>
      <c r="T137">
        <v>1.3491623549835721</v>
      </c>
      <c r="U137">
        <v>1.346247552751163</v>
      </c>
      <c r="V137">
        <v>0.4928332150959146</v>
      </c>
      <c r="W137">
        <v>1.2429414265230001</v>
      </c>
      <c r="X137">
        <v>1.1015031636990109</v>
      </c>
      <c r="Y137">
        <v>1.872824775759824</v>
      </c>
      <c r="Z137">
        <v>3.5170012885031832</v>
      </c>
      <c r="AA137">
        <v>0.84810373867882738</v>
      </c>
      <c r="AB137">
        <v>0.89917772591836731</v>
      </c>
      <c r="AC137">
        <v>0.96382778510626155</v>
      </c>
      <c r="AD137">
        <v>2.3511443900256088</v>
      </c>
      <c r="AE137">
        <v>2.8458067565685718</v>
      </c>
      <c r="AF137">
        <v>3.5810016595777849</v>
      </c>
      <c r="AG137">
        <v>3.0630552708398429</v>
      </c>
      <c r="AH137">
        <v>1.473475405150807</v>
      </c>
      <c r="AI137">
        <v>2.8038948677781339</v>
      </c>
      <c r="AJ137">
        <v>5.0525894759772347</v>
      </c>
      <c r="AK137">
        <v>3.91566734622468</v>
      </c>
      <c r="AL137">
        <v>4.0202350340435862</v>
      </c>
      <c r="AM137">
        <v>3.9266442878125938</v>
      </c>
      <c r="AN137">
        <v>6.7386426126213683</v>
      </c>
      <c r="AO137">
        <v>9.5877129518988529</v>
      </c>
      <c r="AP137">
        <v>10.539274919480439</v>
      </c>
      <c r="AQ137">
        <v>10.82676456215804</v>
      </c>
      <c r="AR137">
        <v>14.57101494007013</v>
      </c>
      <c r="AS137">
        <v>6.5526780332930716</v>
      </c>
      <c r="AT137">
        <v>8.8194814428561674</v>
      </c>
      <c r="AU137">
        <v>10.139205450947429</v>
      </c>
      <c r="AV137">
        <v>7.3091965397972114</v>
      </c>
      <c r="AW137">
        <v>6.2974712438717928</v>
      </c>
      <c r="AX137">
        <v>4.9017090095178411</v>
      </c>
      <c r="AY137">
        <v>1.699480910760947</v>
      </c>
      <c r="AZ137">
        <v>1.341889728373616</v>
      </c>
      <c r="BA137">
        <v>2.2906389997473759</v>
      </c>
      <c r="BB137">
        <v>3.0522719989601419</v>
      </c>
      <c r="BC137">
        <v>2.4739362498614801</v>
      </c>
    </row>
    <row r="138" spans="1:55" hidden="1">
      <c r="A138" t="s">
        <v>474</v>
      </c>
      <c r="B138" t="str">
        <f>IF(ISERROR(VLOOKUP(A138,'Country category'!$A$3:$A$50,1,FALSE)),"non-SSA","sub-Saharan Africa")</f>
        <v>non-SSA</v>
      </c>
      <c r="C138" t="s">
        <v>475</v>
      </c>
      <c r="D138" t="s">
        <v>730</v>
      </c>
      <c r="E138" t="s">
        <v>731</v>
      </c>
      <c r="J138">
        <v>1.900867812831782</v>
      </c>
      <c r="K138">
        <v>2.4059526946999932</v>
      </c>
      <c r="L138">
        <v>2.799495728307539</v>
      </c>
      <c r="M138">
        <v>2.5384024487289132</v>
      </c>
      <c r="N138">
        <v>2.2482720204631148</v>
      </c>
      <c r="O138">
        <v>4.9522633968664396</v>
      </c>
      <c r="P138">
        <v>3.600322680659068</v>
      </c>
      <c r="Q138">
        <v>2.8547329870027891</v>
      </c>
      <c r="R138">
        <v>2.1476077485291141</v>
      </c>
      <c r="S138">
        <v>2.4058325340010822</v>
      </c>
      <c r="T138">
        <v>2.6479205281286302</v>
      </c>
      <c r="U138">
        <v>2.849703479399273</v>
      </c>
      <c r="V138">
        <v>1.8410390395255971</v>
      </c>
      <c r="W138">
        <v>3.8385387346650299</v>
      </c>
      <c r="X138">
        <v>2.4432038385887132</v>
      </c>
      <c r="Y138">
        <v>5.1445893556072404</v>
      </c>
      <c r="Z138">
        <v>8.7412845825606649</v>
      </c>
      <c r="AA138">
        <v>6.5279507370435006</v>
      </c>
      <c r="AB138">
        <v>7.8045204316470542</v>
      </c>
      <c r="AC138">
        <v>8.6612489046869019</v>
      </c>
      <c r="AD138">
        <v>13.178662950479049</v>
      </c>
      <c r="AE138">
        <v>13.033092617250141</v>
      </c>
      <c r="AF138">
        <v>14.836668172446631</v>
      </c>
      <c r="AG138">
        <v>12.41536743374745</v>
      </c>
      <c r="AH138">
        <v>7.5877970434949811</v>
      </c>
      <c r="AI138">
        <v>11.241645386242871</v>
      </c>
      <c r="AJ138">
        <v>15.21355782703788</v>
      </c>
      <c r="AK138">
        <v>11.64359863051734</v>
      </c>
      <c r="AL138">
        <v>10.87024584546206</v>
      </c>
      <c r="AM138">
        <v>11.89619146495424</v>
      </c>
      <c r="AN138">
        <v>14.345859815503941</v>
      </c>
      <c r="AO138">
        <v>18.139602179412861</v>
      </c>
      <c r="AP138">
        <v>17.686652611310219</v>
      </c>
      <c r="AQ138">
        <v>15.03459298788283</v>
      </c>
      <c r="AU138">
        <v>9.9919471278250409</v>
      </c>
      <c r="AV138">
        <v>3.8553584462689838</v>
      </c>
      <c r="AW138">
        <v>3.795765029439504</v>
      </c>
      <c r="AX138">
        <v>3.226589755982276</v>
      </c>
      <c r="AY138">
        <v>0.87992998910039411</v>
      </c>
      <c r="AZ138">
        <v>0.46802408039059562</v>
      </c>
      <c r="BA138">
        <v>0.94870940323999753</v>
      </c>
      <c r="BB138">
        <v>1.3395932340387611</v>
      </c>
      <c r="BC138">
        <v>0.95440886449068763</v>
      </c>
    </row>
    <row r="139" spans="1:55" hidden="1">
      <c r="A139" t="s">
        <v>476</v>
      </c>
      <c r="B139" t="str">
        <f>IF(ISERROR(VLOOKUP(A139,'Country category'!$A$3:$A$50,1,FALSE)),"non-SSA","sub-Saharan Africa")</f>
        <v>non-SSA</v>
      </c>
      <c r="C139" t="s">
        <v>477</v>
      </c>
      <c r="D139" t="s">
        <v>730</v>
      </c>
      <c r="E139" t="s">
        <v>731</v>
      </c>
    </row>
    <row r="140" spans="1:55" hidden="1">
      <c r="A140" t="s">
        <v>478</v>
      </c>
      <c r="B140" t="str">
        <f>IF(ISERROR(VLOOKUP(A140,'Country category'!$A$3:$A$50,1,FALSE)),"non-SSA","sub-Saharan Africa")</f>
        <v>non-SSA</v>
      </c>
      <c r="C140" t="s">
        <v>479</v>
      </c>
      <c r="D140" t="s">
        <v>730</v>
      </c>
      <c r="E140" t="s">
        <v>731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</row>
    <row r="141" spans="1:55" hidden="1">
      <c r="A141" t="s">
        <v>480</v>
      </c>
      <c r="B141" t="str">
        <f>IF(ISERROR(VLOOKUP(A141,'Country category'!$A$3:$A$50,1,FALSE)),"non-SSA","sub-Saharan Africa")</f>
        <v>non-SSA</v>
      </c>
      <c r="C141" t="s">
        <v>481</v>
      </c>
      <c r="D141" t="s">
        <v>730</v>
      </c>
      <c r="E141" t="s">
        <v>731</v>
      </c>
      <c r="F141">
        <v>1.712836631447102</v>
      </c>
      <c r="G141">
        <v>1.888392105348091</v>
      </c>
      <c r="H141">
        <v>2.400667526736187</v>
      </c>
      <c r="I141">
        <v>3.434747031495363</v>
      </c>
      <c r="J141">
        <v>12.8478712632691</v>
      </c>
      <c r="K141">
        <v>10.442658339448251</v>
      </c>
      <c r="L141">
        <v>11.444228615463089</v>
      </c>
      <c r="M141">
        <v>10.968605241755361</v>
      </c>
      <c r="N141">
        <v>9.6444897967879637</v>
      </c>
      <c r="O141">
        <v>16.165374524853419</v>
      </c>
      <c r="P141">
        <v>11.62021938664102</v>
      </c>
      <c r="Q141">
        <v>6.9725505642126731</v>
      </c>
      <c r="R141">
        <v>5.6168419423962233</v>
      </c>
      <c r="S141">
        <v>6.6584598376844371</v>
      </c>
      <c r="T141">
        <v>7.0236988558253088</v>
      </c>
      <c r="U141">
        <v>6.6352520671456752</v>
      </c>
      <c r="V141">
        <v>2.8430751030193742</v>
      </c>
      <c r="W141">
        <v>4.288668642902377</v>
      </c>
      <c r="X141">
        <v>3.3350608612210668</v>
      </c>
      <c r="Y141">
        <v>5.6435451613460694</v>
      </c>
      <c r="Z141">
        <v>7.2624354206414683</v>
      </c>
      <c r="AA141">
        <v>3.5103745550608449</v>
      </c>
      <c r="AB141">
        <v>3.376321848420285</v>
      </c>
      <c r="AC141">
        <v>4.764461174357371</v>
      </c>
      <c r="AD141">
        <v>4.0301697799403673</v>
      </c>
      <c r="AE141">
        <v>4.0671311520537401</v>
      </c>
      <c r="AF141">
        <v>4.7178245355631629</v>
      </c>
      <c r="AG141">
        <v>4.0777135887650822</v>
      </c>
      <c r="AH141">
        <v>2.4406762704303642</v>
      </c>
      <c r="AI141">
        <v>3.6593465089174102</v>
      </c>
      <c r="AJ141">
        <v>6.4012910427737646</v>
      </c>
      <c r="AK141">
        <v>4.7774094691602418</v>
      </c>
      <c r="AL141">
        <v>4.4271689954826066</v>
      </c>
      <c r="AM141">
        <v>4.6711142759070956</v>
      </c>
      <c r="AN141">
        <v>6.0969390754928439</v>
      </c>
      <c r="AO141">
        <v>8.0663570022915625</v>
      </c>
      <c r="AP141">
        <v>8.1377170272748298</v>
      </c>
      <c r="AQ141">
        <v>7.0858850265615843</v>
      </c>
      <c r="AR141">
        <v>8.8844615515546987</v>
      </c>
      <c r="AS141">
        <v>4.5985575158877818</v>
      </c>
      <c r="AT141">
        <v>5.4920972684892444</v>
      </c>
      <c r="AU141">
        <v>7.026224750115392</v>
      </c>
      <c r="AV141">
        <v>6.2296173931036094</v>
      </c>
      <c r="AW141">
        <v>5.4702804819417814</v>
      </c>
      <c r="AX141">
        <v>4.6388778769904802</v>
      </c>
      <c r="AY141">
        <v>2.0407010050801588</v>
      </c>
      <c r="AZ141">
        <v>1.69858078092357</v>
      </c>
      <c r="BA141">
        <v>2.4026707821949489</v>
      </c>
      <c r="BB141">
        <v>2.8384629838437649</v>
      </c>
      <c r="BC141">
        <v>1.781008603937934</v>
      </c>
    </row>
    <row r="142" spans="1:55" hidden="1">
      <c r="A142" t="s">
        <v>482</v>
      </c>
      <c r="B142" t="str">
        <f>IF(ISERROR(VLOOKUP(A142,'Country category'!$A$3:$A$50,1,FALSE)),"non-SSA","sub-Saharan Africa")</f>
        <v>non-SSA</v>
      </c>
      <c r="C142" t="s">
        <v>483</v>
      </c>
      <c r="D142" t="s">
        <v>730</v>
      </c>
      <c r="E142" t="s">
        <v>731</v>
      </c>
      <c r="F142">
        <v>0.85060751743186358</v>
      </c>
      <c r="G142">
        <v>0.93977462881685503</v>
      </c>
      <c r="H142">
        <v>1.117785654308751</v>
      </c>
      <c r="I142">
        <v>1.5609440043783109</v>
      </c>
      <c r="J142">
        <v>6.2987005697810954</v>
      </c>
      <c r="K142">
        <v>5.5537458248701936</v>
      </c>
      <c r="L142">
        <v>6.2350093012779837</v>
      </c>
      <c r="M142">
        <v>6.0682490808691876</v>
      </c>
      <c r="N142">
        <v>5.7432171537195753</v>
      </c>
      <c r="O142">
        <v>8.9328247961040717</v>
      </c>
      <c r="P142">
        <v>8.9349524929706678</v>
      </c>
      <c r="Q142">
        <v>5.6123436585575526</v>
      </c>
      <c r="R142">
        <v>4.3924070345734281</v>
      </c>
      <c r="S142">
        <v>5.4646912425828704</v>
      </c>
      <c r="T142">
        <v>5.726179713030783</v>
      </c>
      <c r="U142">
        <v>5.5398922443239993</v>
      </c>
      <c r="V142">
        <v>2.512192820127777</v>
      </c>
      <c r="W142">
        <v>3.8039984057775391</v>
      </c>
      <c r="X142">
        <v>3.169135184942026</v>
      </c>
      <c r="Y142">
        <v>4.9433024610357208</v>
      </c>
      <c r="Z142">
        <v>6.0102543148535492</v>
      </c>
      <c r="AA142">
        <v>2.85869631757084</v>
      </c>
      <c r="AB142">
        <v>2.8571836233829249</v>
      </c>
      <c r="AC142">
        <v>2.97036178266637</v>
      </c>
      <c r="AD142">
        <v>2.5784722538303129</v>
      </c>
      <c r="AE142">
        <v>2.6065885760750618</v>
      </c>
      <c r="AF142">
        <v>3.1650345870374692</v>
      </c>
      <c r="AG142">
        <v>2.639953756471296</v>
      </c>
      <c r="AH142">
        <v>1.390595451153902</v>
      </c>
      <c r="AI142">
        <v>2.507035814568876</v>
      </c>
      <c r="AJ142">
        <v>4.3995341339245293</v>
      </c>
      <c r="AK142">
        <v>3.305099244599158</v>
      </c>
      <c r="AL142">
        <v>3.3786184620916559</v>
      </c>
      <c r="AM142">
        <v>3.677064877620237</v>
      </c>
      <c r="AN142">
        <v>4.8043565008251754</v>
      </c>
      <c r="AO142">
        <v>6.1355450537454104</v>
      </c>
      <c r="AP142">
        <v>6.2793086605850954</v>
      </c>
      <c r="AQ142">
        <v>5.4421344574010178</v>
      </c>
      <c r="AR142">
        <v>6.2030262363395048</v>
      </c>
      <c r="AS142">
        <v>3.352606976092392</v>
      </c>
      <c r="AT142">
        <v>4.0318696663746634</v>
      </c>
      <c r="AU142">
        <v>4.8993449967819123</v>
      </c>
      <c r="AV142">
        <v>4.5324989934968984</v>
      </c>
      <c r="AW142">
        <v>3.8911378139504582</v>
      </c>
      <c r="AX142">
        <v>3.344434535933229</v>
      </c>
      <c r="AY142">
        <v>1.5161006721407699</v>
      </c>
      <c r="AZ142">
        <v>1.238029621244584</v>
      </c>
      <c r="BA142">
        <v>1.7187529250756901</v>
      </c>
      <c r="BB142">
        <v>2.3213675946499568</v>
      </c>
      <c r="BC142">
        <v>1.9105704314213521</v>
      </c>
    </row>
    <row r="143" spans="1:55">
      <c r="A143" t="s">
        <v>159</v>
      </c>
      <c r="B143" t="str">
        <f>IF(ISERROR(VLOOKUP(A143,'Country category'!$A$3:$A$50,1,FALSE)),"non-SSA","sub-Saharan Africa")</f>
        <v>sub-Saharan Africa</v>
      </c>
      <c r="C143" t="s">
        <v>484</v>
      </c>
      <c r="D143" t="s">
        <v>730</v>
      </c>
      <c r="E143" t="s">
        <v>731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</row>
    <row r="144" spans="1:55" hidden="1">
      <c r="A144" t="s">
        <v>485</v>
      </c>
      <c r="B144" t="str">
        <f>IF(ISERROR(VLOOKUP(A144,'Country category'!$A$3:$A$50,1,FALSE)),"non-SSA","sub-Saharan Africa")</f>
        <v>non-SSA</v>
      </c>
      <c r="C144" t="s">
        <v>486</v>
      </c>
      <c r="D144" t="s">
        <v>730</v>
      </c>
      <c r="E144" t="s">
        <v>731</v>
      </c>
      <c r="F144">
        <v>0.9869822903448745</v>
      </c>
      <c r="G144">
        <v>1.10839485045982</v>
      </c>
      <c r="H144">
        <v>1.309487782125756</v>
      </c>
      <c r="I144">
        <v>1.54196083799279</v>
      </c>
      <c r="J144">
        <v>5.4060269002201604</v>
      </c>
      <c r="K144">
        <v>6.0356838339717198</v>
      </c>
      <c r="L144">
        <v>6.6671508474449084</v>
      </c>
      <c r="M144">
        <v>6.138458671425969</v>
      </c>
      <c r="N144">
        <v>6.208883831025596</v>
      </c>
      <c r="O144">
        <v>8.2411161599392688</v>
      </c>
      <c r="P144">
        <v>11.189316520699849</v>
      </c>
      <c r="Q144">
        <v>8.0069293948620466</v>
      </c>
      <c r="R144">
        <v>5.211509705260057</v>
      </c>
      <c r="S144">
        <v>6.5813484871192074</v>
      </c>
      <c r="T144">
        <v>6.7732834907188471</v>
      </c>
      <c r="U144">
        <v>6.1315557790426123</v>
      </c>
      <c r="V144">
        <v>3.1372162034521689</v>
      </c>
      <c r="W144">
        <v>4.4486297553055101</v>
      </c>
      <c r="X144">
        <v>3.661943662218933</v>
      </c>
      <c r="Y144">
        <v>5.5576804834401026</v>
      </c>
      <c r="Z144">
        <v>6.4845132182798091</v>
      </c>
      <c r="AA144">
        <v>3.1314714295312922</v>
      </c>
      <c r="AB144">
        <v>3.3735781644049219</v>
      </c>
      <c r="AC144">
        <v>3.2047765945937461</v>
      </c>
      <c r="AD144">
        <v>2.5270519174328339</v>
      </c>
      <c r="AE144">
        <v>2.3120069752699481</v>
      </c>
      <c r="AF144">
        <v>2.798927700401407</v>
      </c>
      <c r="AG144">
        <v>2.3395007417997542</v>
      </c>
      <c r="AH144">
        <v>1.246641755955332</v>
      </c>
      <c r="AI144">
        <v>2.427342957268392</v>
      </c>
      <c r="AJ144">
        <v>4.4742876029165011</v>
      </c>
      <c r="AK144">
        <v>3.3261267546541462</v>
      </c>
      <c r="AL144">
        <v>3.3223542067288871</v>
      </c>
      <c r="AM144">
        <v>3.677968707459677</v>
      </c>
      <c r="AN144">
        <v>4.4277858694975656</v>
      </c>
      <c r="AO144">
        <v>5.6332381263543096</v>
      </c>
      <c r="AP144">
        <v>5.7120136574580309</v>
      </c>
      <c r="AQ144">
        <v>4.9043696824306986</v>
      </c>
      <c r="AR144">
        <v>5.6147198764148651</v>
      </c>
      <c r="AS144">
        <v>3.1580027455673578</v>
      </c>
      <c r="AT144">
        <v>3.8733144843462419</v>
      </c>
      <c r="AU144">
        <v>4.9122928353711321</v>
      </c>
      <c r="AV144">
        <v>4.5818204124833084</v>
      </c>
      <c r="AW144">
        <v>3.9895208408961849</v>
      </c>
      <c r="AX144">
        <v>3.4822395654333862</v>
      </c>
      <c r="AY144">
        <v>1.6611117893227101</v>
      </c>
      <c r="AZ144">
        <v>1.3297336119012939</v>
      </c>
      <c r="BA144">
        <v>1.715147995791203</v>
      </c>
      <c r="BB144">
        <v>2.352610350718801</v>
      </c>
      <c r="BC144">
        <v>2.147971786132413</v>
      </c>
    </row>
    <row r="145" spans="1:55" hidden="1">
      <c r="A145" t="s">
        <v>487</v>
      </c>
      <c r="B145" t="str">
        <f>IF(ISERROR(VLOOKUP(A145,'Country category'!$A$3:$A$50,1,FALSE)),"non-SSA","sub-Saharan Africa")</f>
        <v>non-SSA</v>
      </c>
      <c r="C145" t="s">
        <v>488</v>
      </c>
      <c r="D145" t="s">
        <v>730</v>
      </c>
      <c r="E145" t="s">
        <v>731</v>
      </c>
      <c r="AE145">
        <v>8.2235306673951E-2</v>
      </c>
      <c r="AF145">
        <v>0.13083835407897901</v>
      </c>
      <c r="AG145">
        <v>0.11720522672185001</v>
      </c>
      <c r="AH145">
        <v>3.5042158797790803E-2</v>
      </c>
      <c r="AI145">
        <v>0.107640214097321</v>
      </c>
      <c r="AJ145">
        <v>0.31818619814551702</v>
      </c>
      <c r="AK145">
        <v>0.32978132597201698</v>
      </c>
      <c r="AL145">
        <v>0.27653173163612599</v>
      </c>
      <c r="AM145">
        <v>0.21902436288111499</v>
      </c>
      <c r="AN145">
        <v>0.19516743258872199</v>
      </c>
      <c r="AO145">
        <v>0.176418889224743</v>
      </c>
      <c r="AP145">
        <v>0.153805582165151</v>
      </c>
      <c r="AQ145">
        <v>0.10833024258373</v>
      </c>
      <c r="AR145">
        <v>0.105065136898836</v>
      </c>
      <c r="AS145">
        <v>6.3909278293119404E-2</v>
      </c>
      <c r="AT145">
        <v>9.2466348596960096E-2</v>
      </c>
      <c r="AU145">
        <v>0.11901714476001</v>
      </c>
      <c r="AV145">
        <v>0.104293132453155</v>
      </c>
      <c r="AW145">
        <v>7.3599545467127103E-2</v>
      </c>
      <c r="AX145">
        <v>6.0471920100316802E-2</v>
      </c>
      <c r="AY145">
        <v>2.7347707363539E-2</v>
      </c>
      <c r="AZ145">
        <v>1.7891302387325201E-2</v>
      </c>
      <c r="BA145">
        <v>2.17115820831714E-2</v>
      </c>
      <c r="BB145">
        <v>2.6274474269813299E-2</v>
      </c>
      <c r="BC145">
        <v>4.93952789018774E-2</v>
      </c>
    </row>
    <row r="146" spans="1:55" hidden="1">
      <c r="A146" t="s">
        <v>489</v>
      </c>
      <c r="B146" t="str">
        <f>IF(ISERROR(VLOOKUP(A146,'Country category'!$A$3:$A$50,1,FALSE)),"non-SSA","sub-Saharan Africa")</f>
        <v>non-SSA</v>
      </c>
      <c r="C146" t="s">
        <v>490</v>
      </c>
      <c r="D146" t="s">
        <v>730</v>
      </c>
      <c r="E146" t="s">
        <v>731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1:55" hidden="1">
      <c r="A147" t="s">
        <v>491</v>
      </c>
      <c r="B147" t="str">
        <f>IF(ISERROR(VLOOKUP(A147,'Country category'!$A$3:$A$50,1,FALSE)),"non-SSA","sub-Saharan Africa")</f>
        <v>non-SSA</v>
      </c>
      <c r="C147" t="s">
        <v>492</v>
      </c>
      <c r="D147" t="s">
        <v>730</v>
      </c>
      <c r="E147" t="s">
        <v>731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1:55" hidden="1">
      <c r="A148" t="s">
        <v>493</v>
      </c>
      <c r="B148" t="str">
        <f>IF(ISERROR(VLOOKUP(A148,'Country category'!$A$3:$A$50,1,FALSE)),"non-SSA","sub-Saharan Africa")</f>
        <v>non-SSA</v>
      </c>
      <c r="C148" t="s">
        <v>494</v>
      </c>
      <c r="D148" t="s">
        <v>730</v>
      </c>
      <c r="E148" t="s">
        <v>731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55" hidden="1">
      <c r="A149" t="s">
        <v>495</v>
      </c>
      <c r="B149" t="str">
        <f>IF(ISERROR(VLOOKUP(A149,'Country category'!$A$3:$A$50,1,FALSE)),"non-SSA","sub-Saharan Africa")</f>
        <v>non-SSA</v>
      </c>
      <c r="C149" t="s">
        <v>496</v>
      </c>
      <c r="D149" t="s">
        <v>730</v>
      </c>
      <c r="E149" t="s">
        <v>731</v>
      </c>
    </row>
    <row r="150" spans="1:55" hidden="1">
      <c r="A150" t="s">
        <v>497</v>
      </c>
      <c r="B150" t="str">
        <f>IF(ISERROR(VLOOKUP(A150,'Country category'!$A$3:$A$50,1,FALSE)),"non-SSA","sub-Saharan Africa")</f>
        <v>non-SSA</v>
      </c>
      <c r="C150" t="s">
        <v>498</v>
      </c>
      <c r="D150" t="s">
        <v>730</v>
      </c>
      <c r="E150" t="s">
        <v>731</v>
      </c>
      <c r="F150">
        <v>8.6888847546575405E-3</v>
      </c>
      <c r="G150">
        <v>1.059633729206E-2</v>
      </c>
      <c r="H150">
        <v>1.1239658887027699E-2</v>
      </c>
      <c r="I150">
        <v>1.35186830945477E-2</v>
      </c>
      <c r="J150">
        <v>4.5509374143142198E-2</v>
      </c>
      <c r="K150">
        <v>3.8585972290609102E-2</v>
      </c>
      <c r="L150">
        <v>3.8887450134172802E-2</v>
      </c>
      <c r="M150">
        <v>3.56009117426292E-2</v>
      </c>
      <c r="N150">
        <v>2.9673797005943501E-2</v>
      </c>
      <c r="O150">
        <v>5.5735639519033403E-2</v>
      </c>
      <c r="P150">
        <v>5.4595039980750298E-2</v>
      </c>
      <c r="Q150">
        <v>5.8947667424223103E-2</v>
      </c>
      <c r="R150">
        <v>4.7223401078097901E-2</v>
      </c>
      <c r="S150">
        <v>5.2563711076064702E-2</v>
      </c>
      <c r="T150">
        <v>5.6533795565730599E-2</v>
      </c>
      <c r="U150">
        <v>5.3953353195629002E-2</v>
      </c>
      <c r="V150">
        <v>1.0407315615688599E-2</v>
      </c>
      <c r="W150">
        <v>1.02961316806249E-2</v>
      </c>
      <c r="X150">
        <v>7.2192239144105502E-3</v>
      </c>
      <c r="Y150">
        <v>7.4170964961448498E-3</v>
      </c>
      <c r="Z150">
        <v>8.6281157137723993E-3</v>
      </c>
      <c r="AA150">
        <v>4.9010654771729301E-3</v>
      </c>
      <c r="AB150">
        <v>3.2809259266180901E-3</v>
      </c>
      <c r="AC150">
        <v>3.2991750602641501E-3</v>
      </c>
      <c r="AD150">
        <v>2.67292156947247E-3</v>
      </c>
      <c r="AE150">
        <v>3.9604785786920404E-3</v>
      </c>
      <c r="AF150">
        <v>4.4718500848005098E-3</v>
      </c>
      <c r="AG150">
        <v>5.8739058808006698E-3</v>
      </c>
      <c r="AH150">
        <v>8.6666179996983995E-4</v>
      </c>
      <c r="AI150">
        <v>2.65017197092496E-3</v>
      </c>
      <c r="AJ150">
        <v>7.18465517990671E-3</v>
      </c>
      <c r="AK150">
        <v>7.7066372224131197E-3</v>
      </c>
      <c r="AL150">
        <v>4.7641572839281499E-3</v>
      </c>
      <c r="AM150">
        <v>3.4780163029677499E-3</v>
      </c>
      <c r="AN150">
        <v>4.0218146222584204E-3</v>
      </c>
      <c r="AO150">
        <v>3.9768732476908302E-3</v>
      </c>
      <c r="AP150">
        <v>6.1540131321823699E-3</v>
      </c>
      <c r="AQ150">
        <v>6.3098875045065998E-3</v>
      </c>
      <c r="AR150">
        <v>5.9514900451391002E-3</v>
      </c>
      <c r="AS150">
        <v>3.0738146061469601E-3</v>
      </c>
      <c r="AT150">
        <v>5.2550743811039203E-3</v>
      </c>
      <c r="AU150">
        <v>6.9980650353729896E-3</v>
      </c>
      <c r="AV150">
        <v>5.0860529181384903E-3</v>
      </c>
      <c r="AW150">
        <v>5.12645430967978E-3</v>
      </c>
      <c r="AX150">
        <v>4.4860970022391096E-3</v>
      </c>
      <c r="AY150">
        <v>2.3600504173072702E-3</v>
      </c>
      <c r="AZ150">
        <v>1.8458642314633099E-3</v>
      </c>
      <c r="BA150">
        <v>2.31121910777607E-3</v>
      </c>
      <c r="BB150">
        <v>2.9498791351918502E-3</v>
      </c>
      <c r="BC150">
        <v>2.6148443245555902E-3</v>
      </c>
    </row>
    <row r="151" spans="1:55" hidden="1">
      <c r="A151" t="s">
        <v>499</v>
      </c>
      <c r="B151" t="str">
        <f>IF(ISERROR(VLOOKUP(A151,'Country category'!$A$3:$A$50,1,FALSE)),"non-SSA","sub-Saharan Africa")</f>
        <v>non-SSA</v>
      </c>
      <c r="C151" t="s">
        <v>500</v>
      </c>
      <c r="D151" t="s">
        <v>730</v>
      </c>
      <c r="E151" t="s">
        <v>731</v>
      </c>
    </row>
    <row r="152" spans="1:55" hidden="1">
      <c r="A152" t="s">
        <v>501</v>
      </c>
      <c r="B152" t="str">
        <f>IF(ISERROR(VLOOKUP(A152,'Country category'!$A$3:$A$50,1,FALSE)),"non-SSA","sub-Saharan Africa")</f>
        <v>non-SSA</v>
      </c>
      <c r="C152" t="s">
        <v>502</v>
      </c>
      <c r="D152" t="s">
        <v>730</v>
      </c>
      <c r="E152" t="s">
        <v>731</v>
      </c>
      <c r="AE152">
        <v>1.90786857429532E-2</v>
      </c>
      <c r="AF152">
        <v>2.62768521193486E-2</v>
      </c>
      <c r="AG152">
        <v>1.72629038665317E-2</v>
      </c>
      <c r="AH152">
        <v>4.7298811720142102E-3</v>
      </c>
      <c r="AI152">
        <v>2.3310111486888399E-2</v>
      </c>
      <c r="AJ152">
        <v>4.5937600217534097E-2</v>
      </c>
      <c r="AK152">
        <v>2.7925418211777901E-2</v>
      </c>
      <c r="AL152">
        <v>2.5031922653720201E-2</v>
      </c>
      <c r="AM152">
        <v>2.3613480102060099E-2</v>
      </c>
      <c r="AN152">
        <v>2.3257185703115701E-2</v>
      </c>
      <c r="AO152">
        <v>3.6152715510202597E-2</v>
      </c>
      <c r="AP152">
        <v>2.9895688825691099E-2</v>
      </c>
      <c r="AQ152">
        <v>5.1280874731205899E-2</v>
      </c>
      <c r="AR152">
        <v>9.7905937555775202E-2</v>
      </c>
      <c r="AS152">
        <v>6.5408498632864701E-2</v>
      </c>
      <c r="AT152">
        <v>4.7504003698866697E-2</v>
      </c>
      <c r="AU152">
        <v>7.0371041770761797E-2</v>
      </c>
      <c r="AV152">
        <v>5.6095267737958102E-2</v>
      </c>
      <c r="AW152">
        <v>4.1917246795763599E-2</v>
      </c>
      <c r="AX152">
        <v>3.0442972464716601E-2</v>
      </c>
      <c r="AY152">
        <v>1.3649651588474599E-2</v>
      </c>
      <c r="AZ152">
        <v>8.9394566808778803E-3</v>
      </c>
      <c r="BA152">
        <v>9.5915060540851908E-3</v>
      </c>
      <c r="BB152">
        <v>1.31070603783793E-2</v>
      </c>
      <c r="BC152">
        <v>0</v>
      </c>
    </row>
    <row r="153" spans="1:55">
      <c r="A153" t="s">
        <v>161</v>
      </c>
      <c r="B153" t="str">
        <f>IF(ISERROR(VLOOKUP(A153,'Country category'!$A$3:$A$50,1,FALSE)),"non-SSA","sub-Saharan Africa")</f>
        <v>sub-Saharan Africa</v>
      </c>
      <c r="C153" t="s">
        <v>503</v>
      </c>
      <c r="D153" t="s">
        <v>730</v>
      </c>
      <c r="E153" t="s">
        <v>731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0.15347692771298299</v>
      </c>
      <c r="AY153">
        <v>7.1265882310055706E-2</v>
      </c>
      <c r="AZ153">
        <v>5.9878806243695501E-2</v>
      </c>
      <c r="BA153">
        <v>0.10233987748295501</v>
      </c>
      <c r="BB153">
        <v>0.14439234593164901</v>
      </c>
      <c r="BC153">
        <v>0.124809006921586</v>
      </c>
    </row>
    <row r="154" spans="1:55" hidden="1">
      <c r="A154" t="s">
        <v>504</v>
      </c>
      <c r="B154" t="str">
        <f>IF(ISERROR(VLOOKUP(A154,'Country category'!$A$3:$A$50,1,FALSE)),"non-SSA","sub-Saharan Africa")</f>
        <v>non-SSA</v>
      </c>
      <c r="C154" t="s">
        <v>505</v>
      </c>
      <c r="D154" t="s">
        <v>730</v>
      </c>
      <c r="E154" t="s">
        <v>731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</row>
    <row r="155" spans="1:55" hidden="1">
      <c r="A155" t="s">
        <v>506</v>
      </c>
      <c r="B155" t="str">
        <f>IF(ISERROR(VLOOKUP(A155,'Country category'!$A$3:$A$50,1,FALSE)),"non-SSA","sub-Saharan Africa")</f>
        <v>non-SSA</v>
      </c>
      <c r="C155" t="s">
        <v>507</v>
      </c>
      <c r="D155" t="s">
        <v>730</v>
      </c>
      <c r="E155" t="s">
        <v>731</v>
      </c>
      <c r="F155">
        <v>13.039000836601851</v>
      </c>
      <c r="G155">
        <v>15.880667424300441</v>
      </c>
      <c r="H155">
        <v>18.007978515021591</v>
      </c>
      <c r="I155">
        <v>22.045247167353899</v>
      </c>
      <c r="J155">
        <v>49.965377972982267</v>
      </c>
      <c r="K155">
        <v>39.892071850045262</v>
      </c>
      <c r="L155">
        <v>39.332755031988697</v>
      </c>
      <c r="M155">
        <v>36.724671478053011</v>
      </c>
      <c r="N155">
        <v>33.716293547238173</v>
      </c>
      <c r="O155">
        <v>52.424315631466108</v>
      </c>
      <c r="P155">
        <v>46.643780280710772</v>
      </c>
      <c r="Q155">
        <v>34.443163365528278</v>
      </c>
      <c r="R155">
        <v>22.73055845622526</v>
      </c>
      <c r="S155">
        <v>21.4053952779254</v>
      </c>
      <c r="T155">
        <v>20.4269638116957</v>
      </c>
      <c r="U155">
        <v>17.841745434738861</v>
      </c>
      <c r="V155">
        <v>10.26795674802246</v>
      </c>
      <c r="W155">
        <v>16.250646319050869</v>
      </c>
      <c r="X155">
        <v>15.083881818443119</v>
      </c>
      <c r="Y155">
        <v>22.483701691662091</v>
      </c>
      <c r="Z155">
        <v>24.272251662198808</v>
      </c>
      <c r="AA155">
        <v>20.799124930503439</v>
      </c>
      <c r="AB155">
        <v>21.305759349331591</v>
      </c>
      <c r="AC155">
        <v>21.743490750236599</v>
      </c>
      <c r="AD155">
        <v>19.938751203269451</v>
      </c>
      <c r="AE155">
        <v>17.008518757118669</v>
      </c>
      <c r="AF155">
        <v>18.90731635127208</v>
      </c>
      <c r="AG155">
        <v>16.50667064286975</v>
      </c>
      <c r="AH155">
        <v>10.606414994899531</v>
      </c>
      <c r="AI155">
        <v>14.38013837989776</v>
      </c>
      <c r="AJ155">
        <v>22.722509055835829</v>
      </c>
      <c r="AK155">
        <v>17.80147858735031</v>
      </c>
      <c r="AL155">
        <v>17.425033164660451</v>
      </c>
      <c r="AM155">
        <v>19.97391297762324</v>
      </c>
      <c r="AN155">
        <v>24.700861534201341</v>
      </c>
      <c r="AO155">
        <v>31.31593757708945</v>
      </c>
      <c r="AP155">
        <v>31.540126736917369</v>
      </c>
      <c r="AQ155">
        <v>27.9137062111053</v>
      </c>
      <c r="AR155">
        <v>32.450298964634591</v>
      </c>
      <c r="AS155">
        <v>19.990142016341</v>
      </c>
      <c r="AT155">
        <v>24.286924085349149</v>
      </c>
      <c r="AU155">
        <v>29.780025506397489</v>
      </c>
      <c r="AV155">
        <v>28.732843530247209</v>
      </c>
      <c r="AW155">
        <v>26.880077158916379</v>
      </c>
      <c r="AX155">
        <v>24.09382597948013</v>
      </c>
      <c r="AY155">
        <v>13.82955896672364</v>
      </c>
      <c r="AZ155">
        <v>11.63562336106243</v>
      </c>
      <c r="BA155">
        <v>14.97359702082333</v>
      </c>
      <c r="BB155">
        <v>19.189927494151028</v>
      </c>
      <c r="BC155">
        <v>16.95949889536562</v>
      </c>
    </row>
    <row r="156" spans="1:55" hidden="1">
      <c r="A156" t="s">
        <v>508</v>
      </c>
      <c r="B156" t="str">
        <f>IF(ISERROR(VLOOKUP(A156,'Country category'!$A$3:$A$50,1,FALSE)),"non-SSA","sub-Saharan Africa")</f>
        <v>non-SSA</v>
      </c>
      <c r="C156" t="s">
        <v>509</v>
      </c>
      <c r="D156" t="s">
        <v>730</v>
      </c>
      <c r="E156" t="s">
        <v>731</v>
      </c>
      <c r="F156">
        <v>0.29574015263703901</v>
      </c>
      <c r="G156">
        <v>0.38508184328112999</v>
      </c>
      <c r="H156">
        <v>0.39784707735378999</v>
      </c>
      <c r="I156">
        <v>0.49314015795007998</v>
      </c>
      <c r="J156">
        <v>2.39651425192951</v>
      </c>
      <c r="K156">
        <v>2.3437138458440399</v>
      </c>
      <c r="L156">
        <v>2.8213240505869601</v>
      </c>
      <c r="M156">
        <v>3.2686020849708601</v>
      </c>
      <c r="N156">
        <v>3.50259269506682</v>
      </c>
      <c r="O156">
        <v>8.1896058032048291</v>
      </c>
      <c r="P156">
        <v>8.8126208451677801</v>
      </c>
      <c r="Q156">
        <v>6.8519624771511998</v>
      </c>
      <c r="R156">
        <v>7.3110349296574197</v>
      </c>
      <c r="S156">
        <v>11.066151668797399</v>
      </c>
      <c r="T156">
        <v>9.3954658068577199</v>
      </c>
      <c r="U156">
        <v>8.4353063144191598</v>
      </c>
      <c r="V156">
        <v>4.8018177320987299</v>
      </c>
      <c r="W156">
        <v>7.3189414284548899</v>
      </c>
      <c r="X156">
        <v>4.3629119227211897</v>
      </c>
      <c r="Y156">
        <v>5.3281049925374901</v>
      </c>
      <c r="Z156">
        <v>6.3588342156928901</v>
      </c>
      <c r="AA156">
        <v>3.1594859269351501</v>
      </c>
      <c r="AB156">
        <v>2.93194000269358</v>
      </c>
      <c r="AC156">
        <v>2.0487268132550098</v>
      </c>
      <c r="AD156">
        <v>1.84882642774579</v>
      </c>
      <c r="AE156">
        <v>2.8978132052306198</v>
      </c>
      <c r="AF156">
        <v>3.6601860436138098</v>
      </c>
      <c r="AG156">
        <v>2.72037102446322</v>
      </c>
      <c r="AH156">
        <v>1.3544376592586</v>
      </c>
      <c r="AI156">
        <v>1.99468930821353</v>
      </c>
      <c r="AJ156">
        <v>3.2560293674377201</v>
      </c>
      <c r="AK156">
        <v>2.2975782259415301</v>
      </c>
      <c r="AL156">
        <v>2.4329934942134499</v>
      </c>
      <c r="AM156">
        <v>3.2275072057842</v>
      </c>
      <c r="AN156">
        <v>4.05053050931516</v>
      </c>
      <c r="AO156">
        <v>5.3217421269650904</v>
      </c>
      <c r="AP156">
        <v>5.5303743077677598</v>
      </c>
      <c r="AQ156">
        <v>4.96199583947935</v>
      </c>
      <c r="AR156">
        <v>5.7979581668820996</v>
      </c>
      <c r="AS156">
        <v>3.3173086499978899</v>
      </c>
      <c r="AT156">
        <v>3.9980942781986402</v>
      </c>
      <c r="AU156">
        <v>5.4503821693792602</v>
      </c>
      <c r="AV156">
        <v>5.18672058263137</v>
      </c>
      <c r="AW156">
        <v>4.5558800469841403</v>
      </c>
      <c r="AX156">
        <v>3.81777935254373</v>
      </c>
      <c r="AY156">
        <v>1.56327654640969</v>
      </c>
      <c r="AZ156">
        <v>1.18973490937087</v>
      </c>
      <c r="BA156">
        <v>1.6615614665418601</v>
      </c>
      <c r="BB156">
        <v>2.2680062403005499</v>
      </c>
      <c r="BC156">
        <v>1.80617519403129</v>
      </c>
    </row>
    <row r="157" spans="1:55" hidden="1">
      <c r="A157" t="s">
        <v>510</v>
      </c>
      <c r="B157" t="str">
        <f>IF(ISERROR(VLOOKUP(A157,'Country category'!$A$3:$A$50,1,FALSE)),"non-SSA","sub-Saharan Africa")</f>
        <v>non-SSA</v>
      </c>
      <c r="C157" t="s">
        <v>511</v>
      </c>
      <c r="D157" t="s">
        <v>730</v>
      </c>
      <c r="E157" t="s">
        <v>731</v>
      </c>
    </row>
    <row r="158" spans="1:55" hidden="1">
      <c r="A158" t="s">
        <v>512</v>
      </c>
      <c r="B158" t="str">
        <f>IF(ISERROR(VLOOKUP(A158,'Country category'!$A$3:$A$50,1,FALSE)),"non-SSA","sub-Saharan Africa")</f>
        <v>non-SSA</v>
      </c>
      <c r="C158" t="s">
        <v>513</v>
      </c>
      <c r="D158" t="s">
        <v>730</v>
      </c>
      <c r="E158" t="s">
        <v>731</v>
      </c>
      <c r="F158">
        <v>0.85125101664927061</v>
      </c>
      <c r="G158">
        <v>0.95505716416405395</v>
      </c>
      <c r="H158">
        <v>1.1349332810800641</v>
      </c>
      <c r="I158">
        <v>1.5860240173780611</v>
      </c>
      <c r="J158">
        <v>6.4064600878394122</v>
      </c>
      <c r="K158">
        <v>5.6342497848817592</v>
      </c>
      <c r="L158">
        <v>6.3228577179466718</v>
      </c>
      <c r="M158">
        <v>6.1654613125036741</v>
      </c>
      <c r="N158">
        <v>5.842680887567222</v>
      </c>
      <c r="O158">
        <v>9.0393228124777103</v>
      </c>
      <c r="P158">
        <v>9.1118423939865938</v>
      </c>
      <c r="Q158">
        <v>5.7075924676678396</v>
      </c>
      <c r="R158">
        <v>4.4695672696758546</v>
      </c>
      <c r="S158">
        <v>5.5698128359500636</v>
      </c>
      <c r="T158">
        <v>5.8281408921841109</v>
      </c>
      <c r="U158">
        <v>5.6311051666494736</v>
      </c>
      <c r="V158">
        <v>2.5384423820170992</v>
      </c>
      <c r="W158">
        <v>3.802526678877812</v>
      </c>
      <c r="X158">
        <v>3.188713613829679</v>
      </c>
      <c r="Y158">
        <v>4.9378871335092702</v>
      </c>
      <c r="Z158">
        <v>5.9390249113848004</v>
      </c>
      <c r="AA158">
        <v>2.7449664919295258</v>
      </c>
      <c r="AB158">
        <v>2.7183995227250719</v>
      </c>
      <c r="AC158">
        <v>2.8173496856783409</v>
      </c>
      <c r="AD158">
        <v>2.3246413310359908</v>
      </c>
      <c r="AE158">
        <v>2.3573453814958838</v>
      </c>
      <c r="AF158">
        <v>2.8827148586428391</v>
      </c>
      <c r="AG158">
        <v>2.3993054092064692</v>
      </c>
      <c r="AH158">
        <v>1.22898702338775</v>
      </c>
      <c r="AI158">
        <v>2.2692870526619058</v>
      </c>
      <c r="AJ158">
        <v>4.0820811480703094</v>
      </c>
      <c r="AK158">
        <v>3.063499145007639</v>
      </c>
      <c r="AL158">
        <v>3.146594261331443</v>
      </c>
      <c r="AM158">
        <v>3.4310656638597781</v>
      </c>
      <c r="AN158">
        <v>4.5232306457483382</v>
      </c>
      <c r="AO158">
        <v>5.7814662632864797</v>
      </c>
      <c r="AP158">
        <v>5.9510635294665626</v>
      </c>
      <c r="AQ158">
        <v>5.1736256958011246</v>
      </c>
      <c r="AR158">
        <v>6.0833513467457703</v>
      </c>
      <c r="AS158">
        <v>3.3024807330354231</v>
      </c>
      <c r="AT158">
        <v>3.9653120898914609</v>
      </c>
      <c r="AU158">
        <v>4.8313274852028369</v>
      </c>
      <c r="AV158">
        <v>4.5409959041671426</v>
      </c>
      <c r="AW158">
        <v>3.892382079164503</v>
      </c>
      <c r="AX158">
        <v>3.3460337684204622</v>
      </c>
      <c r="AY158">
        <v>1.525158523614397</v>
      </c>
      <c r="AZ158">
        <v>1.2480871103063551</v>
      </c>
      <c r="BA158">
        <v>1.728361199227586</v>
      </c>
      <c r="BB158">
        <v>2.3332382061632688</v>
      </c>
      <c r="BC158">
        <v>1.921900010469491</v>
      </c>
    </row>
    <row r="159" spans="1:55" hidden="1">
      <c r="A159" t="s">
        <v>514</v>
      </c>
      <c r="B159" t="str">
        <f>IF(ISERROR(VLOOKUP(A159,'Country category'!$A$3:$A$50,1,FALSE)),"non-SSA","sub-Saharan Africa")</f>
        <v>non-SSA</v>
      </c>
      <c r="C159" t="s">
        <v>515</v>
      </c>
      <c r="D159" t="s">
        <v>730</v>
      </c>
      <c r="E159" t="s">
        <v>731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</row>
    <row r="160" spans="1:55">
      <c r="A160" t="s">
        <v>163</v>
      </c>
      <c r="B160" t="str">
        <f>IF(ISERROR(VLOOKUP(A160,'Country category'!$A$3:$A$50,1,FALSE)),"non-SSA","sub-Saharan Africa")</f>
        <v>sub-Saharan Africa</v>
      </c>
      <c r="C160" t="s">
        <v>516</v>
      </c>
      <c r="D160" t="s">
        <v>730</v>
      </c>
      <c r="E160" t="s">
        <v>731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</row>
    <row r="161" spans="1:55" hidden="1">
      <c r="A161" t="s">
        <v>517</v>
      </c>
      <c r="B161" t="str">
        <f>IF(ISERROR(VLOOKUP(A161,'Country category'!$A$3:$A$50,1,FALSE)),"non-SSA","sub-Saharan Africa")</f>
        <v>non-SSA</v>
      </c>
      <c r="C161" t="s">
        <v>518</v>
      </c>
      <c r="D161" t="s">
        <v>730</v>
      </c>
      <c r="E161" t="s">
        <v>731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</row>
    <row r="162" spans="1:55" hidden="1">
      <c r="A162" t="s">
        <v>519</v>
      </c>
      <c r="B162" t="str">
        <f>IF(ISERROR(VLOOKUP(A162,'Country category'!$A$3:$A$50,1,FALSE)),"non-SSA","sub-Saharan Africa")</f>
        <v>non-SSA</v>
      </c>
      <c r="C162" t="s">
        <v>520</v>
      </c>
      <c r="D162" t="s">
        <v>730</v>
      </c>
      <c r="E162" t="s">
        <v>731</v>
      </c>
      <c r="AJ162">
        <v>1.0064576171797499</v>
      </c>
      <c r="AK162">
        <v>0.82581021247122199</v>
      </c>
      <c r="AL162">
        <v>1.22782030992592</v>
      </c>
      <c r="AM162">
        <v>0.92432858246889005</v>
      </c>
      <c r="AN162">
        <v>1.7750845867318401</v>
      </c>
      <c r="AO162">
        <v>2.3695910201254802</v>
      </c>
      <c r="AP162">
        <v>2.6770943495332902</v>
      </c>
      <c r="AQ162">
        <v>1.8536111844090699</v>
      </c>
      <c r="AR162">
        <v>1.64254416730481</v>
      </c>
      <c r="AS162">
        <v>0.62459846494488502</v>
      </c>
      <c r="AT162">
        <v>0.76183055545738998</v>
      </c>
      <c r="AU162">
        <v>0.94354990374040804</v>
      </c>
      <c r="AV162">
        <v>0.91114893427333399</v>
      </c>
      <c r="AW162">
        <v>0.83607544150417501</v>
      </c>
      <c r="AX162">
        <v>0.66364887870871503</v>
      </c>
      <c r="AY162">
        <v>0.19114236510122401</v>
      </c>
      <c r="AZ162">
        <v>0.159860923568973</v>
      </c>
      <c r="BA162">
        <v>0.184807445483089</v>
      </c>
      <c r="BB162">
        <v>0.229449242918042</v>
      </c>
      <c r="BC162">
        <v>0.20010362337467</v>
      </c>
    </row>
    <row r="163" spans="1:55" hidden="1">
      <c r="A163" t="s">
        <v>521</v>
      </c>
      <c r="B163" t="str">
        <f>IF(ISERROR(VLOOKUP(A163,'Country category'!$A$3:$A$50,1,FALSE)),"non-SSA","sub-Saharan Africa")</f>
        <v>non-SSA</v>
      </c>
      <c r="C163" t="s">
        <v>522</v>
      </c>
      <c r="D163" t="s">
        <v>730</v>
      </c>
      <c r="E163" t="s">
        <v>731</v>
      </c>
      <c r="F163">
        <v>7.8217186445938456</v>
      </c>
      <c r="G163">
        <v>9.6598698759323884</v>
      </c>
      <c r="H163">
        <v>10.512842425807699</v>
      </c>
      <c r="I163">
        <v>13.06611887938287</v>
      </c>
      <c r="J163">
        <v>36.486705157921342</v>
      </c>
      <c r="K163">
        <v>29.724527423315219</v>
      </c>
      <c r="L163">
        <v>29.098933949037811</v>
      </c>
      <c r="M163">
        <v>26.46514153537499</v>
      </c>
      <c r="N163">
        <v>25.050575907246511</v>
      </c>
      <c r="O163">
        <v>28.82490940759461</v>
      </c>
      <c r="P163">
        <v>28.063641532927221</v>
      </c>
      <c r="Q163">
        <v>17.724496119845199</v>
      </c>
      <c r="R163">
        <v>14.93629391379474</v>
      </c>
      <c r="S163">
        <v>14.28190991598828</v>
      </c>
      <c r="T163">
        <v>13.47067834761233</v>
      </c>
      <c r="U163">
        <v>12.82869819276927</v>
      </c>
      <c r="V163">
        <v>5.8588967131519727</v>
      </c>
      <c r="W163">
        <v>10.80085856220566</v>
      </c>
      <c r="X163">
        <v>9.958263586074878</v>
      </c>
      <c r="Y163">
        <v>15.94581555861275</v>
      </c>
      <c r="Z163">
        <v>16.070653963226139</v>
      </c>
      <c r="AA163">
        <v>12.6412173862408</v>
      </c>
      <c r="AB163">
        <v>12.3569794517055</v>
      </c>
      <c r="AC163">
        <v>15.601384982516921</v>
      </c>
      <c r="AD163">
        <v>15.077761147045321</v>
      </c>
      <c r="AE163">
        <v>14.54712560783935</v>
      </c>
      <c r="AF163">
        <v>15.81739623432826</v>
      </c>
      <c r="AG163">
        <v>13.77056162429108</v>
      </c>
      <c r="AH163">
        <v>8.3180705264025701</v>
      </c>
      <c r="AI163">
        <v>11.719234037820939</v>
      </c>
      <c r="AJ163">
        <v>18.828280140309062</v>
      </c>
      <c r="AK163">
        <v>14.50867549993203</v>
      </c>
      <c r="AL163">
        <v>14.7111926271838</v>
      </c>
      <c r="AM163">
        <v>16.35307665256985</v>
      </c>
      <c r="AN163">
        <v>21.665838323077001</v>
      </c>
      <c r="AO163">
        <v>27.528907894663501</v>
      </c>
      <c r="AP163">
        <v>28.165685793746398</v>
      </c>
      <c r="AQ163">
        <v>24.260808686799649</v>
      </c>
      <c r="AR163">
        <v>28.157211006226309</v>
      </c>
      <c r="AS163">
        <v>16.680794508573459</v>
      </c>
      <c r="AT163">
        <v>19.79794692513839</v>
      </c>
      <c r="AU163">
        <v>22.748830627189399</v>
      </c>
      <c r="AV163">
        <v>22.004081475332001</v>
      </c>
      <c r="AW163">
        <v>20.841263679553879</v>
      </c>
      <c r="AX163">
        <v>18.78439652700629</v>
      </c>
      <c r="AY163">
        <v>10.628197111956871</v>
      </c>
      <c r="AZ163">
        <v>9.3252159046119392</v>
      </c>
      <c r="BA163">
        <v>13.445872377927859</v>
      </c>
      <c r="BB163">
        <v>17.498679028916399</v>
      </c>
      <c r="BC163">
        <v>15.00943022461027</v>
      </c>
    </row>
    <row r="164" spans="1:55" hidden="1">
      <c r="A164" t="s">
        <v>523</v>
      </c>
      <c r="B164" t="str">
        <f>IF(ISERROR(VLOOKUP(A164,'Country category'!$A$3:$A$50,1,FALSE)),"non-SSA","sub-Saharan Africa")</f>
        <v>non-SSA</v>
      </c>
      <c r="C164" t="s">
        <v>524</v>
      </c>
      <c r="D164" t="s">
        <v>730</v>
      </c>
      <c r="E164" t="s">
        <v>731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</row>
    <row r="165" spans="1:55" hidden="1">
      <c r="A165" t="s">
        <v>525</v>
      </c>
      <c r="B165" t="str">
        <f>IF(ISERROR(VLOOKUP(A165,'Country category'!$A$3:$A$50,1,FALSE)),"non-SSA","sub-Saharan Africa")</f>
        <v>non-SSA</v>
      </c>
      <c r="C165" t="s">
        <v>526</v>
      </c>
      <c r="D165" t="s">
        <v>730</v>
      </c>
      <c r="E165" t="s">
        <v>731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2.0391884038707699E-2</v>
      </c>
      <c r="AI165">
        <v>7.13275907143575E-2</v>
      </c>
      <c r="AJ165">
        <v>0.117593587741904</v>
      </c>
      <c r="AK165">
        <v>8.5219696603155495E-2</v>
      </c>
      <c r="AL165">
        <v>0.15135204002227401</v>
      </c>
      <c r="AM165">
        <v>0.20256200701197499</v>
      </c>
      <c r="AN165">
        <v>0.27731075382752701</v>
      </c>
      <c r="AO165">
        <v>0.30954029029650298</v>
      </c>
      <c r="AP165">
        <v>0.51025754590334904</v>
      </c>
      <c r="AQ165">
        <v>0.97220938499426701</v>
      </c>
      <c r="AR165">
        <v>1.3982654758328199</v>
      </c>
      <c r="AS165">
        <v>1.42454797425699</v>
      </c>
      <c r="AT165">
        <v>1.5432044880559399</v>
      </c>
      <c r="AU165">
        <v>1.8981919860257499</v>
      </c>
      <c r="AV165">
        <v>2.2067683705091601</v>
      </c>
      <c r="AW165">
        <v>2.81373630462716</v>
      </c>
      <c r="AX165">
        <v>3.6817179842035999</v>
      </c>
      <c r="AY165">
        <v>1.7047721743972599</v>
      </c>
      <c r="AZ165">
        <v>1.49939998615642</v>
      </c>
      <c r="BA165">
        <v>1.8586239790391601</v>
      </c>
      <c r="BB165">
        <v>2.42401227965625</v>
      </c>
      <c r="BC165">
        <v>2.03972240809648</v>
      </c>
    </row>
    <row r="166" spans="1:55" hidden="1">
      <c r="A166" t="s">
        <v>527</v>
      </c>
      <c r="B166" t="str">
        <f>IF(ISERROR(VLOOKUP(A166,'Country category'!$A$3:$A$50,1,FALSE)),"non-SSA","sub-Saharan Africa")</f>
        <v>non-SSA</v>
      </c>
      <c r="C166" t="s">
        <v>528</v>
      </c>
      <c r="D166" t="s">
        <v>730</v>
      </c>
      <c r="E166" t="s">
        <v>731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1:55">
      <c r="A167" t="s">
        <v>166</v>
      </c>
      <c r="B167" t="str">
        <f>IF(ISERROR(VLOOKUP(A167,'Country category'!$A$3:$A$50,1,FALSE)),"non-SSA","sub-Saharan Africa")</f>
        <v>sub-Saharan Africa</v>
      </c>
      <c r="C167" t="s">
        <v>529</v>
      </c>
      <c r="D167" t="s">
        <v>730</v>
      </c>
      <c r="E167" t="s">
        <v>731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8.3485522461064901E-2</v>
      </c>
      <c r="AO167">
        <v>0.24430737633442501</v>
      </c>
      <c r="AP167">
        <v>0.39533532038016</v>
      </c>
      <c r="AQ167">
        <v>0.38433668186117897</v>
      </c>
      <c r="AR167">
        <v>0.51828671679205496</v>
      </c>
      <c r="AS167">
        <v>8.1492373403902099E-2</v>
      </c>
      <c r="AT167">
        <v>0.15063126392525</v>
      </c>
      <c r="AU167">
        <v>0.21797384062288799</v>
      </c>
      <c r="AV167">
        <v>0.25135609868829301</v>
      </c>
      <c r="AW167">
        <v>0.275890893852407</v>
      </c>
      <c r="AX167">
        <v>0.127596921281284</v>
      </c>
      <c r="AY167">
        <v>5.3693412002863102E-2</v>
      </c>
      <c r="AZ167">
        <v>6.6109675047180003E-2</v>
      </c>
      <c r="BA167">
        <v>9.6583139382601102E-2</v>
      </c>
      <c r="BB167">
        <v>9.9664819416783498E-2</v>
      </c>
      <c r="BC167">
        <v>0.14873620206802399</v>
      </c>
    </row>
    <row r="168" spans="1:55">
      <c r="A168" t="s">
        <v>164</v>
      </c>
      <c r="B168" t="str">
        <f>IF(ISERROR(VLOOKUP(A168,'Country category'!$A$3:$A$50,1,FALSE)),"non-SSA","sub-Saharan Africa")</f>
        <v>sub-Saharan Africa</v>
      </c>
      <c r="C168" t="s">
        <v>530</v>
      </c>
      <c r="D168" t="s">
        <v>730</v>
      </c>
      <c r="E168" t="s">
        <v>731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12.002456164776699</v>
      </c>
      <c r="AQ168">
        <v>6.1794404472931097</v>
      </c>
      <c r="AR168">
        <v>5.9524071635781404</v>
      </c>
      <c r="AS168">
        <v>2.77637622375694</v>
      </c>
      <c r="AT168">
        <v>2.5464100756967301</v>
      </c>
      <c r="AU168">
        <v>2.9195857098252498</v>
      </c>
      <c r="AV168">
        <v>2.4644210184078901</v>
      </c>
      <c r="AW168">
        <v>2.03735901790371</v>
      </c>
      <c r="AX168">
        <v>1.6563751730883101</v>
      </c>
      <c r="AY168">
        <v>0.55171425324085399</v>
      </c>
      <c r="AZ168">
        <v>0.425114920904547</v>
      </c>
      <c r="BA168">
        <v>0.60291601664579098</v>
      </c>
      <c r="BB168">
        <v>0</v>
      </c>
      <c r="BC168">
        <v>0</v>
      </c>
    </row>
    <row r="169" spans="1:55">
      <c r="A169" t="s">
        <v>165</v>
      </c>
      <c r="B169" t="str">
        <f>IF(ISERROR(VLOOKUP(A169,'Country category'!$A$3:$A$50,1,FALSE)),"non-SSA","sub-Saharan Africa")</f>
        <v>sub-Saharan Africa</v>
      </c>
      <c r="C169" t="s">
        <v>531</v>
      </c>
      <c r="D169" t="s">
        <v>730</v>
      </c>
      <c r="E169" t="s">
        <v>731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</row>
    <row r="170" spans="1:55">
      <c r="A170" t="s">
        <v>162</v>
      </c>
      <c r="B170" t="str">
        <f>IF(ISERROR(VLOOKUP(A170,'Country category'!$A$3:$A$50,1,FALSE)),"non-SSA","sub-Saharan Africa")</f>
        <v>sub-Saharan Africa</v>
      </c>
      <c r="C170" t="s">
        <v>532</v>
      </c>
      <c r="D170" t="s">
        <v>730</v>
      </c>
      <c r="E170" t="s">
        <v>731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</row>
    <row r="171" spans="1:55" hidden="1">
      <c r="A171" t="s">
        <v>533</v>
      </c>
      <c r="B171" t="str">
        <f>IF(ISERROR(VLOOKUP(A171,'Country category'!$A$3:$A$50,1,FALSE)),"non-SSA","sub-Saharan Africa")</f>
        <v>non-SSA</v>
      </c>
      <c r="C171" t="s">
        <v>534</v>
      </c>
      <c r="D171" t="s">
        <v>730</v>
      </c>
      <c r="E171" t="s">
        <v>731</v>
      </c>
      <c r="F171">
        <v>1.50122626107369E-2</v>
      </c>
      <c r="G171">
        <v>0.169972516137819</v>
      </c>
      <c r="H171">
        <v>0.44034878232104901</v>
      </c>
      <c r="I171">
        <v>0.61357059491760302</v>
      </c>
      <c r="J171">
        <v>2.5731411181214301</v>
      </c>
      <c r="K171">
        <v>3.5167498623534001</v>
      </c>
      <c r="L171">
        <v>5.3614231669385797</v>
      </c>
      <c r="M171">
        <v>5.6615545427158596</v>
      </c>
      <c r="N171">
        <v>5.3558576527379103</v>
      </c>
      <c r="O171">
        <v>12.807293121572901</v>
      </c>
      <c r="P171">
        <v>12.2822144304399</v>
      </c>
      <c r="Q171">
        <v>9.3283312262693006</v>
      </c>
      <c r="R171">
        <v>6.6515760948973002</v>
      </c>
      <c r="S171">
        <v>8.1952391517537198</v>
      </c>
      <c r="T171">
        <v>8.7329183740679106</v>
      </c>
      <c r="U171">
        <v>9.2976465071031509</v>
      </c>
      <c r="V171">
        <v>5.5875696101624301</v>
      </c>
      <c r="W171">
        <v>7.0539915111474398</v>
      </c>
      <c r="X171">
        <v>5.3239557357385996</v>
      </c>
      <c r="Y171">
        <v>7.5129379752088203</v>
      </c>
      <c r="Z171">
        <v>9.5277040678879299</v>
      </c>
      <c r="AA171">
        <v>5.04087986198906</v>
      </c>
      <c r="AB171">
        <v>4.6651669610045197</v>
      </c>
      <c r="AC171">
        <v>3.9497264310987599</v>
      </c>
      <c r="AD171">
        <v>3.21501621032079</v>
      </c>
      <c r="AE171">
        <v>3.1206106002581202</v>
      </c>
      <c r="AF171">
        <v>3.53154648109235</v>
      </c>
      <c r="AG171">
        <v>3.1647486183522799</v>
      </c>
      <c r="AH171">
        <v>2.2869158000198202</v>
      </c>
      <c r="AI171">
        <v>3.3040455811333702</v>
      </c>
      <c r="AJ171">
        <v>5.4943313191355596</v>
      </c>
      <c r="AK171">
        <v>3.79996846607709</v>
      </c>
      <c r="AL171">
        <v>3.83655772616651</v>
      </c>
      <c r="AM171">
        <v>4.32654701651159</v>
      </c>
      <c r="AN171">
        <v>5.7284926029924499</v>
      </c>
      <c r="AO171">
        <v>7.1646083764090802</v>
      </c>
      <c r="AP171">
        <v>7.1643770989484903</v>
      </c>
      <c r="AQ171">
        <v>6.2191826377983404</v>
      </c>
      <c r="AR171">
        <v>7.2995168002235102</v>
      </c>
      <c r="AS171">
        <v>4.1564461621687396</v>
      </c>
      <c r="AT171">
        <v>4.6469512117564902</v>
      </c>
      <c r="AU171">
        <v>5.4116595730287997</v>
      </c>
      <c r="AV171">
        <v>5.0921594188761299</v>
      </c>
      <c r="AW171">
        <v>4.4913794909340901</v>
      </c>
      <c r="AX171">
        <v>3.95818676739718</v>
      </c>
      <c r="AY171">
        <v>1.8783249640286299</v>
      </c>
      <c r="AZ171">
        <v>1.5864817712230499</v>
      </c>
      <c r="BA171">
        <v>2.15662112789783</v>
      </c>
      <c r="BB171">
        <v>2.88905686014001</v>
      </c>
      <c r="BC171">
        <v>2.3633285508563699</v>
      </c>
    </row>
    <row r="172" spans="1:55" hidden="1">
      <c r="A172" t="s">
        <v>535</v>
      </c>
      <c r="B172" t="str">
        <f>IF(ISERROR(VLOOKUP(A172,'Country category'!$A$3:$A$50,1,FALSE)),"non-SSA","sub-Saharan Africa")</f>
        <v>non-SSA</v>
      </c>
      <c r="C172" t="s">
        <v>536</v>
      </c>
      <c r="D172" t="s">
        <v>730</v>
      </c>
      <c r="E172" t="s">
        <v>731</v>
      </c>
      <c r="F172">
        <v>0.40146135987434728</v>
      </c>
      <c r="G172">
        <v>0.4248668170599334</v>
      </c>
      <c r="H172">
        <v>0.41988885790119168</v>
      </c>
      <c r="I172">
        <v>0.45501925123356829</v>
      </c>
      <c r="J172">
        <v>1.625057718285021</v>
      </c>
      <c r="K172">
        <v>1.4474402967719551</v>
      </c>
      <c r="L172">
        <v>1.3988441414582471</v>
      </c>
      <c r="M172">
        <v>1.4904084975808629</v>
      </c>
      <c r="N172">
        <v>1.4342434528655139</v>
      </c>
      <c r="O172">
        <v>2.5732381479930742</v>
      </c>
      <c r="P172">
        <v>3.2016270669687872</v>
      </c>
      <c r="Q172">
        <v>2.2708789337106432</v>
      </c>
      <c r="R172">
        <v>1.389287368958581</v>
      </c>
      <c r="S172">
        <v>1.711047087289536</v>
      </c>
      <c r="T172">
        <v>1.5580519394437979</v>
      </c>
      <c r="U172">
        <v>1.3717224944002471</v>
      </c>
      <c r="V172">
        <v>0.56748368639861846</v>
      </c>
      <c r="W172">
        <v>0.81647221545575843</v>
      </c>
      <c r="X172">
        <v>0.52070414056727676</v>
      </c>
      <c r="Y172">
        <v>0.65871789510444068</v>
      </c>
      <c r="Z172">
        <v>0.83183022471109502</v>
      </c>
      <c r="AA172">
        <v>0.55659002082057962</v>
      </c>
      <c r="AB172">
        <v>0.53780798083633186</v>
      </c>
      <c r="AC172">
        <v>0.43977680517356788</v>
      </c>
      <c r="AD172">
        <v>0.35342789484569198</v>
      </c>
      <c r="AE172">
        <v>0.36489070246690092</v>
      </c>
      <c r="AF172">
        <v>0.44005092774008647</v>
      </c>
      <c r="AG172">
        <v>0.2660925667517704</v>
      </c>
      <c r="AH172">
        <v>9.8956429755703054E-2</v>
      </c>
      <c r="AI172">
        <v>0.2113249468868354</v>
      </c>
      <c r="AJ172">
        <v>0.39012517233392813</v>
      </c>
      <c r="AK172">
        <v>0.20322247469751609</v>
      </c>
      <c r="AL172">
        <v>0.2089450508374063</v>
      </c>
      <c r="AM172">
        <v>0.25010347111448111</v>
      </c>
      <c r="AN172">
        <v>0.342976553834833</v>
      </c>
      <c r="AO172">
        <v>0.43787953098075733</v>
      </c>
      <c r="AP172">
        <v>0.40907754725522499</v>
      </c>
      <c r="AQ172">
        <v>0.42969596855799153</v>
      </c>
      <c r="AR172">
        <v>0.73343932423921543</v>
      </c>
      <c r="AS172">
        <v>0.37705553053148311</v>
      </c>
      <c r="AT172">
        <v>0.43123548351517083</v>
      </c>
      <c r="AU172">
        <v>0.61838141760384358</v>
      </c>
      <c r="AV172">
        <v>0.38597271991888671</v>
      </c>
      <c r="AW172">
        <v>0.46945256142216812</v>
      </c>
      <c r="AX172">
        <v>0.39563473391624537</v>
      </c>
      <c r="AY172">
        <v>1.064112751823065E-2</v>
      </c>
      <c r="AZ172">
        <v>0.1200666402153862</v>
      </c>
      <c r="BA172">
        <v>0.23231185841206961</v>
      </c>
      <c r="BB172">
        <v>0.48399334347570938</v>
      </c>
      <c r="BC172">
        <v>0.45528196104794338</v>
      </c>
    </row>
    <row r="173" spans="1:55">
      <c r="A173" t="s">
        <v>167</v>
      </c>
      <c r="B173" t="str">
        <f>IF(ISERROR(VLOOKUP(A173,'Country category'!$A$3:$A$50,1,FALSE)),"non-SSA","sub-Saharan Africa")</f>
        <v>sub-Saharan Africa</v>
      </c>
      <c r="C173" t="s">
        <v>537</v>
      </c>
      <c r="D173" t="s">
        <v>730</v>
      </c>
      <c r="E173" t="s">
        <v>731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</row>
    <row r="174" spans="1:55" hidden="1">
      <c r="A174" t="s">
        <v>538</v>
      </c>
      <c r="B174" t="str">
        <f>IF(ISERROR(VLOOKUP(A174,'Country category'!$A$3:$A$50,1,FALSE)),"non-SSA","sub-Saharan Africa")</f>
        <v>non-SSA</v>
      </c>
      <c r="C174" t="s">
        <v>539</v>
      </c>
      <c r="D174" t="s">
        <v>730</v>
      </c>
      <c r="E174" t="s">
        <v>731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55">
      <c r="A175" t="s">
        <v>168</v>
      </c>
      <c r="B175" t="str">
        <f>IF(ISERROR(VLOOKUP(A175,'Country category'!$A$3:$A$50,1,FALSE)),"non-SSA","sub-Saharan Africa")</f>
        <v>sub-Saharan Africa</v>
      </c>
      <c r="C175" t="s">
        <v>540</v>
      </c>
      <c r="D175" t="s">
        <v>730</v>
      </c>
      <c r="E175" t="s">
        <v>731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2.0844006351337798</v>
      </c>
      <c r="AV175">
        <v>5.6081019394664997</v>
      </c>
      <c r="AW175">
        <v>4.6761413082710996</v>
      </c>
      <c r="AX175">
        <v>3.6692959087404202</v>
      </c>
      <c r="AY175">
        <v>0.96757930724487495</v>
      </c>
      <c r="AZ175">
        <v>0.74868439509498697</v>
      </c>
      <c r="BA175">
        <v>1.34344973649781</v>
      </c>
      <c r="BB175">
        <v>1.6346268874858201</v>
      </c>
      <c r="BC175">
        <v>1.3395153888383</v>
      </c>
    </row>
    <row r="176" spans="1:55">
      <c r="A176" t="s">
        <v>169</v>
      </c>
      <c r="B176" t="str">
        <f>IF(ISERROR(VLOOKUP(A176,'Country category'!$A$3:$A$50,1,FALSE)),"non-SSA","sub-Saharan Africa")</f>
        <v>sub-Saharan Africa</v>
      </c>
      <c r="C176" t="s">
        <v>541</v>
      </c>
      <c r="D176" t="s">
        <v>730</v>
      </c>
      <c r="E176" t="s">
        <v>731</v>
      </c>
      <c r="F176">
        <v>0</v>
      </c>
      <c r="G176">
        <v>0.368434246267688</v>
      </c>
      <c r="H176">
        <v>0</v>
      </c>
      <c r="I176">
        <v>1.64067327575053</v>
      </c>
      <c r="J176">
        <v>24.907362975401298</v>
      </c>
      <c r="K176">
        <v>18.022673806876799</v>
      </c>
      <c r="L176">
        <v>16.248233242329899</v>
      </c>
      <c r="M176">
        <v>19.274371042166599</v>
      </c>
      <c r="N176">
        <v>16.187164805202801</v>
      </c>
      <c r="O176">
        <v>38.551162748985199</v>
      </c>
      <c r="P176">
        <v>24.0409745973855</v>
      </c>
      <c r="Q176">
        <v>3.1479490351072701</v>
      </c>
      <c r="R176">
        <v>1.44716627435499</v>
      </c>
      <c r="S176">
        <v>4.0463032715664902</v>
      </c>
      <c r="T176">
        <v>9.0123569717682397</v>
      </c>
      <c r="U176">
        <v>9.5567813088016091</v>
      </c>
      <c r="V176">
        <v>4.2962772549832504</v>
      </c>
      <c r="W176">
        <v>9.5762094426884392</v>
      </c>
      <c r="X176">
        <v>8.0992772272957207</v>
      </c>
      <c r="Y176">
        <v>20.087441874669199</v>
      </c>
      <c r="Z176">
        <v>21.858073225943201</v>
      </c>
      <c r="AA176">
        <v>13.863386586113799</v>
      </c>
      <c r="AB176">
        <v>17.114936766624801</v>
      </c>
      <c r="AC176">
        <v>26.4284892753432</v>
      </c>
      <c r="AD176">
        <v>16.635985228471199</v>
      </c>
      <c r="AE176">
        <v>15.2306201750835</v>
      </c>
      <c r="AF176">
        <v>17.7744864386027</v>
      </c>
      <c r="AG176">
        <v>13.9896773383302</v>
      </c>
      <c r="AH176">
        <v>5.3069844256249699</v>
      </c>
      <c r="AI176">
        <v>9.9705701065907206</v>
      </c>
      <c r="AJ176">
        <v>20.640313413673798</v>
      </c>
      <c r="AK176">
        <v>12.9303648258152</v>
      </c>
      <c r="AL176">
        <v>9.1808599490227696</v>
      </c>
      <c r="AM176">
        <v>10.222577003501</v>
      </c>
      <c r="AN176">
        <v>15.288691862041601</v>
      </c>
      <c r="AO176">
        <v>18.576810917128199</v>
      </c>
      <c r="AP176">
        <v>16.1468566257074</v>
      </c>
      <c r="AQ176">
        <v>14.443734997777099</v>
      </c>
      <c r="AR176">
        <v>16.8449563431363</v>
      </c>
      <c r="AS176">
        <v>9.1652431675489403</v>
      </c>
      <c r="AT176">
        <v>12.8565403376254</v>
      </c>
      <c r="AU176">
        <v>16.556379365284101</v>
      </c>
      <c r="AV176">
        <v>13.994752303036501</v>
      </c>
      <c r="AW176">
        <v>10.708995485037301</v>
      </c>
      <c r="AX176">
        <v>8.2974416433516396</v>
      </c>
      <c r="AY176">
        <v>3.0271331073450001</v>
      </c>
      <c r="AZ176">
        <v>2.8000111824291598</v>
      </c>
      <c r="BA176">
        <v>6.0608437319476502</v>
      </c>
      <c r="BB176">
        <v>8.8407704870267398</v>
      </c>
      <c r="BC176">
        <v>7.4000447437456298</v>
      </c>
    </row>
    <row r="177" spans="1:55" hidden="1">
      <c r="A177" t="s">
        <v>542</v>
      </c>
      <c r="B177" t="str">
        <f>IF(ISERROR(VLOOKUP(A177,'Country category'!$A$3:$A$50,1,FALSE)),"non-SSA","sub-Saharan Africa")</f>
        <v>non-SSA</v>
      </c>
      <c r="C177" t="s">
        <v>543</v>
      </c>
      <c r="D177" t="s">
        <v>730</v>
      </c>
      <c r="E177" t="s">
        <v>731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</row>
    <row r="178" spans="1:55" hidden="1">
      <c r="A178" t="s">
        <v>544</v>
      </c>
      <c r="B178" t="str">
        <f>IF(ISERROR(VLOOKUP(A178,'Country category'!$A$3:$A$50,1,FALSE)),"non-SSA","sub-Saharan Africa")</f>
        <v>non-SSA</v>
      </c>
      <c r="C178" t="s">
        <v>545</v>
      </c>
      <c r="D178" t="s">
        <v>730</v>
      </c>
      <c r="E178" t="s">
        <v>731</v>
      </c>
      <c r="F178">
        <v>3.3885756707219502E-3</v>
      </c>
      <c r="G178">
        <v>4.5010534078009203E-3</v>
      </c>
      <c r="H178">
        <v>5.33818741782781E-3</v>
      </c>
      <c r="I178">
        <v>9.8467549285745498E-3</v>
      </c>
      <c r="J178">
        <v>6.3679318722425493E-2</v>
      </c>
      <c r="K178">
        <v>4.9878455958492898E-2</v>
      </c>
      <c r="L178">
        <v>4.9337413910064999E-2</v>
      </c>
      <c r="M178">
        <v>4.6080248099847301E-2</v>
      </c>
      <c r="N178">
        <v>3.8794291842904997E-2</v>
      </c>
      <c r="O178">
        <v>7.8151778723881904E-2</v>
      </c>
      <c r="P178">
        <v>8.6086812554596395E-2</v>
      </c>
      <c r="Q178">
        <v>8.4863947036838305E-2</v>
      </c>
      <c r="R178">
        <v>6.8142020414690502E-2</v>
      </c>
      <c r="S178">
        <v>0.145090409282354</v>
      </c>
      <c r="T178">
        <v>0.18754463080843201</v>
      </c>
      <c r="U178">
        <v>0.239366415742781</v>
      </c>
      <c r="V178">
        <v>8.5818795584418406E-2</v>
      </c>
      <c r="W178">
        <v>0.109304233404351</v>
      </c>
      <c r="X178">
        <v>6.7495336458297306E-2</v>
      </c>
      <c r="Y178">
        <v>9.1659569354132303E-2</v>
      </c>
      <c r="Z178">
        <v>0.112302806091439</v>
      </c>
      <c r="AA178">
        <v>5.3718979851181903E-2</v>
      </c>
      <c r="AB178">
        <v>3.71590931472114E-2</v>
      </c>
      <c r="AC178">
        <v>3.5036273322541597E-2</v>
      </c>
      <c r="AD178">
        <v>4.6748172738169697E-2</v>
      </c>
      <c r="AE178">
        <v>3.6861275727217903E-2</v>
      </c>
      <c r="AF178">
        <v>4.4287239670119702E-2</v>
      </c>
      <c r="AG178">
        <v>3.5393384301510303E-2</v>
      </c>
      <c r="AH178">
        <v>8.4521771430215494E-3</v>
      </c>
      <c r="AI178">
        <v>1.82733274371575E-2</v>
      </c>
      <c r="AJ178">
        <v>4.0208718238602698E-2</v>
      </c>
      <c r="AK178">
        <v>2.6032671908736399E-2</v>
      </c>
      <c r="AL178">
        <v>4.4627459334404998E-2</v>
      </c>
      <c r="AM178">
        <v>4.3674559161892203E-2</v>
      </c>
      <c r="AN178">
        <v>4.7569305827990398E-2</v>
      </c>
      <c r="AO178">
        <v>4.93803685929321E-2</v>
      </c>
      <c r="AP178">
        <v>4.6032903588967299E-2</v>
      </c>
      <c r="AQ178">
        <v>6.5743614846423507E-2</v>
      </c>
      <c r="AR178">
        <v>6.9527429328267706E-2</v>
      </c>
      <c r="AS178">
        <v>3.04996566343387E-2</v>
      </c>
      <c r="AT178">
        <v>3.5273993870887803E-2</v>
      </c>
      <c r="AU178">
        <v>5.6001306770908602E-2</v>
      </c>
      <c r="AV178">
        <v>5.46666462627187E-2</v>
      </c>
      <c r="AW178">
        <v>4.99028091335776E-2</v>
      </c>
      <c r="AX178">
        <v>5.9239041256785502E-2</v>
      </c>
      <c r="AY178">
        <v>2.69428857679073E-2</v>
      </c>
      <c r="AZ178">
        <v>1.3918540138034299E-2</v>
      </c>
      <c r="BA178">
        <v>2.02064636434174E-2</v>
      </c>
      <c r="BB178">
        <v>2.8698176987280499E-2</v>
      </c>
      <c r="BC178">
        <v>2.1708219147184901E-2</v>
      </c>
    </row>
    <row r="179" spans="1:55" hidden="1">
      <c r="A179" t="s">
        <v>546</v>
      </c>
      <c r="B179" t="str">
        <f>IF(ISERROR(VLOOKUP(A179,'Country category'!$A$3:$A$50,1,FALSE)),"non-SSA","sub-Saharan Africa")</f>
        <v>non-SSA</v>
      </c>
      <c r="C179" t="s">
        <v>547</v>
      </c>
      <c r="D179" t="s">
        <v>730</v>
      </c>
      <c r="E179" t="s">
        <v>731</v>
      </c>
      <c r="G179">
        <v>2.4466927590606801E-3</v>
      </c>
      <c r="H179">
        <v>1.73728502278475E-2</v>
      </c>
      <c r="I179">
        <v>3.3571152726129198E-2</v>
      </c>
      <c r="J179">
        <v>0.240801331845443</v>
      </c>
      <c r="K179">
        <v>1.0057815667746099</v>
      </c>
      <c r="L179">
        <v>1.5178771793094099</v>
      </c>
      <c r="M179">
        <v>1.4494409848689001</v>
      </c>
      <c r="N179">
        <v>1.6349567281260999</v>
      </c>
      <c r="O179">
        <v>3.8599871054216202</v>
      </c>
      <c r="P179">
        <v>5.0662373359898201</v>
      </c>
      <c r="Q179">
        <v>3.8487670072428002</v>
      </c>
      <c r="R179">
        <v>2.2334416009682401</v>
      </c>
      <c r="S179">
        <v>4.1917057639503303</v>
      </c>
      <c r="T179">
        <v>5.0428650789926497</v>
      </c>
      <c r="U179">
        <v>5.35069377979067</v>
      </c>
      <c r="V179">
        <v>1.9820233440271</v>
      </c>
      <c r="W179">
        <v>3.2099796773079698</v>
      </c>
      <c r="X179">
        <v>2.50780002852856</v>
      </c>
      <c r="Y179">
        <v>5.34463554371023</v>
      </c>
      <c r="Z179">
        <v>6.94917793182029</v>
      </c>
      <c r="AA179">
        <v>3.6496050262834201</v>
      </c>
      <c r="AB179">
        <v>4.1464977369092999</v>
      </c>
      <c r="AC179">
        <v>4.6632612178767801</v>
      </c>
      <c r="AD179">
        <v>4.5796914132721396</v>
      </c>
      <c r="AE179">
        <v>4.5974708542571703</v>
      </c>
      <c r="AF179">
        <v>6.7058279205429399</v>
      </c>
      <c r="AG179">
        <v>5.4459917451812201</v>
      </c>
      <c r="AH179">
        <v>1.3886592583508399</v>
      </c>
      <c r="AI179">
        <v>4.73446319744781</v>
      </c>
      <c r="AJ179">
        <v>10.945168736765</v>
      </c>
      <c r="AK179">
        <v>7.9449819267840898</v>
      </c>
      <c r="AL179">
        <v>7.2738341829725002</v>
      </c>
      <c r="AM179">
        <v>7.15718016151936</v>
      </c>
      <c r="AN179">
        <v>8.1889887110109498</v>
      </c>
      <c r="AO179">
        <v>9.3089441564584501</v>
      </c>
      <c r="AP179">
        <v>9.2423946898902898</v>
      </c>
      <c r="AQ179">
        <v>7.9060347447656696</v>
      </c>
      <c r="AR179">
        <v>9.2849947451465091</v>
      </c>
      <c r="AS179">
        <v>5.5615826638986299</v>
      </c>
      <c r="AT179">
        <v>6.5140456405572502</v>
      </c>
      <c r="AU179">
        <v>8.0334591388412893</v>
      </c>
      <c r="AV179">
        <v>6.9632186560931402</v>
      </c>
      <c r="AW179">
        <v>5.83552277677836</v>
      </c>
      <c r="AX179">
        <v>5.6138893867867603</v>
      </c>
      <c r="AY179">
        <v>3.1518279476636399</v>
      </c>
      <c r="AZ179">
        <v>2.6940618800457701</v>
      </c>
      <c r="BA179">
        <v>3.7659842729315001</v>
      </c>
      <c r="BB179">
        <v>5.2455935903732804</v>
      </c>
      <c r="BC179">
        <v>4.8083374127042404</v>
      </c>
    </row>
    <row r="180" spans="1:55" hidden="1">
      <c r="A180" t="s">
        <v>548</v>
      </c>
      <c r="B180" t="str">
        <f>IF(ISERROR(VLOOKUP(A180,'Country category'!$A$3:$A$50,1,FALSE)),"non-SSA","sub-Saharan Africa")</f>
        <v>non-SSA</v>
      </c>
      <c r="C180" t="s">
        <v>549</v>
      </c>
      <c r="D180" t="s">
        <v>730</v>
      </c>
      <c r="E180" t="s">
        <v>731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</row>
    <row r="181" spans="1:55" hidden="1">
      <c r="A181" t="s">
        <v>550</v>
      </c>
      <c r="B181" t="str">
        <f>IF(ISERROR(VLOOKUP(A181,'Country category'!$A$3:$A$50,1,FALSE)),"non-SSA","sub-Saharan Africa")</f>
        <v>non-SSA</v>
      </c>
      <c r="C181" t="s">
        <v>551</v>
      </c>
      <c r="D181" t="s">
        <v>730</v>
      </c>
      <c r="E181" t="s">
        <v>731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</row>
    <row r="182" spans="1:55" hidden="1">
      <c r="A182" t="s">
        <v>552</v>
      </c>
      <c r="B182" t="str">
        <f>IF(ISERROR(VLOOKUP(A182,'Country category'!$A$3:$A$50,1,FALSE)),"non-SSA","sub-Saharan Africa")</f>
        <v>non-SSA</v>
      </c>
      <c r="C182" t="s">
        <v>553</v>
      </c>
      <c r="D182" t="s">
        <v>730</v>
      </c>
      <c r="E182" t="s">
        <v>731</v>
      </c>
      <c r="F182">
        <v>5.5794424288720004E-4</v>
      </c>
      <c r="G182">
        <v>2.9201145970409498E-3</v>
      </c>
      <c r="H182">
        <v>7.6434848870917003E-3</v>
      </c>
      <c r="I182">
        <v>1.41645251439588E-2</v>
      </c>
      <c r="J182">
        <v>8.1034906953865199E-2</v>
      </c>
      <c r="K182">
        <v>9.8123094390179702E-2</v>
      </c>
      <c r="L182">
        <v>0.26714259484266201</v>
      </c>
      <c r="M182">
        <v>0.37761379173846699</v>
      </c>
      <c r="N182">
        <v>0.26260754134569197</v>
      </c>
      <c r="O182">
        <v>0.36172026736576302</v>
      </c>
      <c r="P182">
        <v>0.32005240528613899</v>
      </c>
      <c r="Q182">
        <v>0.36183945216207702</v>
      </c>
      <c r="R182">
        <v>0.36167696569626101</v>
      </c>
      <c r="S182">
        <v>0.42043675210627501</v>
      </c>
      <c r="T182">
        <v>0.52860844405377805</v>
      </c>
      <c r="U182">
        <v>0.50756215940058302</v>
      </c>
      <c r="V182">
        <v>0.29135605766494699</v>
      </c>
      <c r="W182">
        <v>0.316751293084996</v>
      </c>
      <c r="X182">
        <v>0.25401984729636301</v>
      </c>
      <c r="Y182">
        <v>0.43166616888362203</v>
      </c>
      <c r="Z182">
        <v>0.59577730613812296</v>
      </c>
      <c r="AA182">
        <v>0.36781716114282897</v>
      </c>
      <c r="AB182">
        <v>0.38566298879850502</v>
      </c>
      <c r="AC182">
        <v>0.35896075163616498</v>
      </c>
      <c r="AD182">
        <v>0.26561135069827702</v>
      </c>
      <c r="AE182">
        <v>0.20259050816629101</v>
      </c>
      <c r="AF182">
        <v>0.267218395484698</v>
      </c>
      <c r="AG182">
        <v>0.39321586515954099</v>
      </c>
      <c r="AH182">
        <v>0.191330949596306</v>
      </c>
      <c r="AI182">
        <v>0.27055851773422801</v>
      </c>
      <c r="AJ182">
        <v>0.51094713246340295</v>
      </c>
      <c r="AK182">
        <v>0.32931579164417601</v>
      </c>
      <c r="AL182">
        <v>0.25303672335653998</v>
      </c>
      <c r="AM182">
        <v>0.17534981990565399</v>
      </c>
      <c r="AN182">
        <v>0.176174380606093</v>
      </c>
      <c r="AO182">
        <v>0.23494493702192101</v>
      </c>
      <c r="AP182">
        <v>0.258401094671948</v>
      </c>
      <c r="AQ182">
        <v>0.52959319305202801</v>
      </c>
      <c r="AR182">
        <v>1.10304914909508</v>
      </c>
      <c r="AS182">
        <v>0.58699007601103903</v>
      </c>
      <c r="AT182">
        <v>0.67159937171981399</v>
      </c>
      <c r="AU182">
        <v>0.77784967607870004</v>
      </c>
      <c r="AV182">
        <v>0.63644122938230796</v>
      </c>
      <c r="AW182">
        <v>0.46556985323127997</v>
      </c>
      <c r="AX182">
        <v>0.43361058208902598</v>
      </c>
      <c r="AY182">
        <v>0.20105401502866599</v>
      </c>
      <c r="AZ182">
        <v>0.13210154989414499</v>
      </c>
      <c r="BA182">
        <v>0.16274773123004399</v>
      </c>
      <c r="BB182">
        <v>0.18720187431766799</v>
      </c>
      <c r="BC182">
        <v>0.17015329042740099</v>
      </c>
    </row>
    <row r="183" spans="1:55" hidden="1">
      <c r="A183" t="s">
        <v>554</v>
      </c>
      <c r="B183" t="str">
        <f>IF(ISERROR(VLOOKUP(A183,'Country category'!$A$3:$A$50,1,FALSE)),"non-SSA","sub-Saharan Africa")</f>
        <v>non-SSA</v>
      </c>
      <c r="C183" t="s">
        <v>555</v>
      </c>
      <c r="D183" t="s">
        <v>730</v>
      </c>
      <c r="E183" t="s">
        <v>731</v>
      </c>
      <c r="F183">
        <v>0.22324828204302871</v>
      </c>
      <c r="G183">
        <v>0.21880028948041369</v>
      </c>
      <c r="H183">
        <v>0.20785236215716199</v>
      </c>
      <c r="I183">
        <v>0.2156824113562579</v>
      </c>
      <c r="J183">
        <v>0.79287215983256187</v>
      </c>
      <c r="K183">
        <v>0.70496693039689595</v>
      </c>
      <c r="L183">
        <v>0.72098605013398598</v>
      </c>
      <c r="M183">
        <v>0.75879205681628159</v>
      </c>
      <c r="N183">
        <v>0.69716875112086907</v>
      </c>
      <c r="O183">
        <v>1.3296032209245729</v>
      </c>
      <c r="P183">
        <v>1.6079506759335629</v>
      </c>
      <c r="Q183">
        <v>1.309714350500071</v>
      </c>
      <c r="R183">
        <v>0.86705803747245891</v>
      </c>
      <c r="S183">
        <v>1.146080250376214</v>
      </c>
      <c r="T183">
        <v>1.1273078496837949</v>
      </c>
      <c r="U183">
        <v>1.038538201662881</v>
      </c>
      <c r="V183">
        <v>0.36852816378857772</v>
      </c>
      <c r="W183">
        <v>0.5052148561201516</v>
      </c>
      <c r="X183">
        <v>0.31834974345509409</v>
      </c>
      <c r="Y183">
        <v>0.43443176703784842</v>
      </c>
      <c r="Z183">
        <v>0.52991422826778922</v>
      </c>
      <c r="AA183">
        <v>0.31202709506607468</v>
      </c>
      <c r="AB183">
        <v>0.30471841147569562</v>
      </c>
      <c r="AC183">
        <v>0.27310895935564522</v>
      </c>
      <c r="AD183">
        <v>0.23360799187826689</v>
      </c>
      <c r="AE183">
        <v>0.2345964299062252</v>
      </c>
      <c r="AF183">
        <v>0.31757937016891552</v>
      </c>
      <c r="AG183">
        <v>0.24242209816374341</v>
      </c>
      <c r="AH183">
        <v>9.4569673360604581E-2</v>
      </c>
      <c r="AI183">
        <v>0.20549884555427761</v>
      </c>
      <c r="AJ183">
        <v>0.409205738654282</v>
      </c>
      <c r="AK183">
        <v>0.270504668119736</v>
      </c>
      <c r="AL183">
        <v>0.27460848279677391</v>
      </c>
      <c r="AM183">
        <v>0.29259369036623262</v>
      </c>
      <c r="AN183">
        <v>0.35767595265929181</v>
      </c>
      <c r="AO183">
        <v>0.47163704196611872</v>
      </c>
      <c r="AP183">
        <v>0.48435549909597808</v>
      </c>
      <c r="AQ183">
        <v>0.46139547533019309</v>
      </c>
      <c r="AR183">
        <v>0.63591258582943955</v>
      </c>
      <c r="AS183">
        <v>0.33705562440605741</v>
      </c>
      <c r="AT183">
        <v>0.42381075831381121</v>
      </c>
      <c r="AU183">
        <v>0.58294883986643609</v>
      </c>
      <c r="AV183">
        <v>0.48080290477904869</v>
      </c>
      <c r="AW183">
        <v>0.47653706838300042</v>
      </c>
      <c r="AX183">
        <v>0.41172253111931612</v>
      </c>
      <c r="AY183">
        <v>0.11431158742892469</v>
      </c>
      <c r="AZ183">
        <v>0.12996178842499631</v>
      </c>
      <c r="BA183">
        <v>0.21277508304953621</v>
      </c>
      <c r="BB183">
        <v>0.37054261491080681</v>
      </c>
      <c r="BC183">
        <v>0.34210161878256068</v>
      </c>
    </row>
    <row r="184" spans="1:55" hidden="1">
      <c r="A184" t="s">
        <v>556</v>
      </c>
      <c r="B184" t="str">
        <f>IF(ISERROR(VLOOKUP(A184,'Country category'!$A$3:$A$50,1,FALSE)),"non-SSA","sub-Saharan Africa")</f>
        <v>non-SSA</v>
      </c>
      <c r="C184" t="s">
        <v>557</v>
      </c>
      <c r="D184" t="s">
        <v>730</v>
      </c>
      <c r="E184" t="s">
        <v>731</v>
      </c>
      <c r="F184">
        <v>50.232185553687003</v>
      </c>
      <c r="G184">
        <v>50.184797886526297</v>
      </c>
      <c r="H184">
        <v>48.290073830785502</v>
      </c>
      <c r="I184">
        <v>55.633511087134401</v>
      </c>
      <c r="J184">
        <v>66.1021634534399</v>
      </c>
      <c r="K184">
        <v>59.904951602068401</v>
      </c>
      <c r="L184">
        <v>57.915043917710904</v>
      </c>
      <c r="M184">
        <v>53.984974443455002</v>
      </c>
      <c r="N184">
        <v>50.711381832669701</v>
      </c>
      <c r="O184">
        <v>80.882578119134394</v>
      </c>
      <c r="P184">
        <v>56.520264805786901</v>
      </c>
      <c r="Q184">
        <v>47.6681056313639</v>
      </c>
      <c r="R184">
        <v>37.380140645463001</v>
      </c>
      <c r="S184">
        <v>42.105886478884202</v>
      </c>
      <c r="T184">
        <v>39.808246574991202</v>
      </c>
      <c r="U184">
        <v>40.580944041210003</v>
      </c>
      <c r="V184">
        <v>31.196179462048701</v>
      </c>
      <c r="W184">
        <v>42.1733874124306</v>
      </c>
      <c r="X184">
        <v>34.575392064090103</v>
      </c>
      <c r="Y184">
        <v>45.190165656600101</v>
      </c>
      <c r="Z184">
        <v>51.6261691599857</v>
      </c>
      <c r="AA184">
        <v>33.298023815929803</v>
      </c>
      <c r="AB184">
        <v>33.219403563385697</v>
      </c>
      <c r="AC184">
        <v>32.811293072240701</v>
      </c>
      <c r="AD184">
        <v>30.165917881749198</v>
      </c>
      <c r="AE184">
        <v>32.403128269981103</v>
      </c>
      <c r="AF184">
        <v>37.774149891499498</v>
      </c>
      <c r="AG184">
        <v>33.310470265280301</v>
      </c>
      <c r="AH184">
        <v>23.426468058396001</v>
      </c>
      <c r="AI184">
        <v>32.005781719663197</v>
      </c>
      <c r="AJ184">
        <v>45.547782295186501</v>
      </c>
      <c r="AK184">
        <v>37.355103391658503</v>
      </c>
      <c r="AL184">
        <v>34.479457638977799</v>
      </c>
      <c r="AM184">
        <v>34.297496544398797</v>
      </c>
      <c r="AN184">
        <v>37.753890708507797</v>
      </c>
      <c r="AO184">
        <v>44.115970784757998</v>
      </c>
      <c r="AP184">
        <v>41.863373886727501</v>
      </c>
      <c r="AQ184">
        <v>38.266654913134502</v>
      </c>
      <c r="AR184">
        <v>38.003646471684299</v>
      </c>
      <c r="AS184">
        <v>29.967750613549899</v>
      </c>
      <c r="AT184">
        <v>37.208327263321202</v>
      </c>
      <c r="AU184">
        <v>46.245181866767098</v>
      </c>
      <c r="AV184">
        <v>42.854763978836999</v>
      </c>
      <c r="AW184">
        <v>41.0415971653916</v>
      </c>
      <c r="AX184">
        <v>36.090296571701401</v>
      </c>
      <c r="AY184">
        <v>21.406752981181299</v>
      </c>
      <c r="AZ184">
        <v>18.279561845478501</v>
      </c>
      <c r="BA184">
        <v>21.781840674691601</v>
      </c>
      <c r="BB184">
        <v>26.698601472644398</v>
      </c>
      <c r="BC184">
        <v>24.883294710549801</v>
      </c>
    </row>
    <row r="185" spans="1:55" hidden="1">
      <c r="A185" t="s">
        <v>558</v>
      </c>
      <c r="B185" t="str">
        <f>IF(ISERROR(VLOOKUP(A185,'Country category'!$A$3:$A$50,1,FALSE)),"non-SSA","sub-Saharan Africa")</f>
        <v>non-SSA</v>
      </c>
      <c r="C185" t="s">
        <v>559</v>
      </c>
      <c r="D185" t="s">
        <v>730</v>
      </c>
      <c r="E185" t="s">
        <v>731</v>
      </c>
      <c r="G185">
        <v>12.429346250614341</v>
      </c>
      <c r="H185">
        <v>14.876708018743701</v>
      </c>
      <c r="I185">
        <v>19.155149546191449</v>
      </c>
      <c r="J185">
        <v>44.397263009977998</v>
      </c>
      <c r="K185">
        <v>34.628259220946248</v>
      </c>
      <c r="L185">
        <v>30.42809651824027</v>
      </c>
      <c r="M185">
        <v>28.401258414712711</v>
      </c>
      <c r="N185">
        <v>27.22822064766391</v>
      </c>
      <c r="P185">
        <v>29.736257288574649</v>
      </c>
      <c r="Q185">
        <v>19.904011072873569</v>
      </c>
      <c r="R185">
        <v>13.381532618701691</v>
      </c>
      <c r="S185">
        <v>14.864221866174571</v>
      </c>
      <c r="T185">
        <v>18.035658774044929</v>
      </c>
      <c r="U185">
        <v>15.75360863631483</v>
      </c>
      <c r="V185">
        <v>7.5384835763549933</v>
      </c>
      <c r="W185">
        <v>8.8225384706590386</v>
      </c>
      <c r="X185">
        <v>6.9660018808705058</v>
      </c>
      <c r="Y185">
        <v>10.774455767592229</v>
      </c>
      <c r="Z185">
        <v>13.55531111363627</v>
      </c>
      <c r="AA185">
        <v>7.7164897134368937</v>
      </c>
      <c r="AB185">
        <v>7.7460482721090322</v>
      </c>
      <c r="AC185">
        <v>7.9706566991040164</v>
      </c>
      <c r="AD185">
        <v>6.8122136838504792</v>
      </c>
      <c r="AE185">
        <v>6.4866131481799432</v>
      </c>
      <c r="AF185">
        <v>8.4726634726447614</v>
      </c>
      <c r="AG185">
        <v>7.7453778410322238</v>
      </c>
      <c r="AH185">
        <v>4.9834473181023364</v>
      </c>
      <c r="AI185">
        <v>7.5270138221735161</v>
      </c>
      <c r="AJ185">
        <v>12.081250471883211</v>
      </c>
      <c r="AK185">
        <v>9.1334379252856763</v>
      </c>
      <c r="AL185">
        <v>8.2077517373274613</v>
      </c>
      <c r="AM185">
        <v>8.3547594068807012</v>
      </c>
      <c r="AN185">
        <v>10.30274561761898</v>
      </c>
      <c r="AO185">
        <v>13.934124247589111</v>
      </c>
      <c r="AP185">
        <v>16.154310648802529</v>
      </c>
      <c r="AQ185">
        <v>14.805745637833461</v>
      </c>
      <c r="AR185">
        <v>17.403330812647891</v>
      </c>
      <c r="AS185">
        <v>11.652147459688869</v>
      </c>
      <c r="AT185">
        <v>15.337197435675041</v>
      </c>
      <c r="AU185">
        <v>19.080133645877829</v>
      </c>
      <c r="AV185">
        <v>17.932336380054881</v>
      </c>
      <c r="AW185">
        <v>16.16024977610887</v>
      </c>
      <c r="AX185">
        <v>13.819338816260441</v>
      </c>
      <c r="AY185">
        <v>7.5074155370060343</v>
      </c>
      <c r="AZ185">
        <v>6.0581547122882426</v>
      </c>
      <c r="BA185">
        <v>7.6435377503240973</v>
      </c>
      <c r="BB185">
        <v>9.3157704429520258</v>
      </c>
      <c r="BC185">
        <v>8.896603753452224</v>
      </c>
    </row>
    <row r="186" spans="1:55" hidden="1">
      <c r="A186" t="s">
        <v>560</v>
      </c>
      <c r="B186" t="str">
        <f>IF(ISERROR(VLOOKUP(A186,'Country category'!$A$3:$A$50,1,FALSE)),"non-SSA","sub-Saharan Africa")</f>
        <v>non-SSA</v>
      </c>
      <c r="C186" t="s">
        <v>561</v>
      </c>
      <c r="D186" t="s">
        <v>730</v>
      </c>
      <c r="E186" t="s">
        <v>731</v>
      </c>
      <c r="G186">
        <v>2.0482344549926101E-2</v>
      </c>
      <c r="H186">
        <v>1.8244984032214299E-2</v>
      </c>
      <c r="I186">
        <v>4.2228887702138999E-2</v>
      </c>
      <c r="J186">
        <v>9.9894264520435996E-2</v>
      </c>
      <c r="K186">
        <v>0.141213236934946</v>
      </c>
      <c r="L186">
        <v>0.16251821214150999</v>
      </c>
      <c r="M186">
        <v>0.26099524822963599</v>
      </c>
      <c r="N186">
        <v>0.20820099638916001</v>
      </c>
      <c r="O186">
        <v>0.48497406870551102</v>
      </c>
      <c r="P186">
        <v>0.44338011329337201</v>
      </c>
      <c r="Q186">
        <v>0.33902759006319699</v>
      </c>
      <c r="R186">
        <v>0.27489120271343798</v>
      </c>
      <c r="S186">
        <v>0.35079826188211899</v>
      </c>
      <c r="T186">
        <v>0.39352193278118303</v>
      </c>
      <c r="U186">
        <v>0.87168303340561404</v>
      </c>
      <c r="V186">
        <v>0.50525469330917405</v>
      </c>
      <c r="W186">
        <v>0.64433438594367398</v>
      </c>
      <c r="X186">
        <v>0.44582409789030802</v>
      </c>
      <c r="Y186">
        <v>0.72278301588605498</v>
      </c>
      <c r="Z186">
        <v>1.3121504031109701</v>
      </c>
      <c r="AA186">
        <v>0.67244211844481805</v>
      </c>
      <c r="AB186">
        <v>0.61407482051813</v>
      </c>
      <c r="AC186">
        <v>0.53971722013122303</v>
      </c>
      <c r="AD186">
        <v>0.45244287921088899</v>
      </c>
      <c r="AE186">
        <v>0.44873652257784402</v>
      </c>
      <c r="AF186">
        <v>0.52716666675938895</v>
      </c>
      <c r="AG186">
        <v>0.51178887677630502</v>
      </c>
      <c r="AH186">
        <v>0.27632131495720302</v>
      </c>
      <c r="AI186">
        <v>0.42823175968327598</v>
      </c>
      <c r="AJ186">
        <v>0.57116357659175498</v>
      </c>
      <c r="AK186">
        <v>0.49313469685912598</v>
      </c>
      <c r="AL186">
        <v>0.54701200067000999</v>
      </c>
      <c r="AM186">
        <v>0.52673498928582696</v>
      </c>
      <c r="AN186">
        <v>0.62068866955790203</v>
      </c>
      <c r="AO186">
        <v>0.86247408926092595</v>
      </c>
      <c r="AP186">
        <v>0.90434144548131101</v>
      </c>
      <c r="AQ186">
        <v>0.95357471197820198</v>
      </c>
      <c r="AR186">
        <v>1.03266658569791</v>
      </c>
      <c r="AS186">
        <v>0.49605555485666702</v>
      </c>
      <c r="AT186">
        <v>0.66441946083424697</v>
      </c>
      <c r="AU186">
        <v>0.966723983291634</v>
      </c>
      <c r="AV186">
        <v>0.96773310547978697</v>
      </c>
      <c r="AW186">
        <v>0.97225928266978501</v>
      </c>
      <c r="AX186">
        <v>0.94780765705066905</v>
      </c>
      <c r="AY186">
        <v>0.32627759819673502</v>
      </c>
      <c r="AZ186">
        <v>0.22453461671213801</v>
      </c>
      <c r="BA186">
        <v>0.34303637732575798</v>
      </c>
      <c r="BB186">
        <v>0.49270287414211</v>
      </c>
      <c r="BC186">
        <v>0.474832546122337</v>
      </c>
    </row>
    <row r="187" spans="1:55" hidden="1">
      <c r="A187" t="s">
        <v>562</v>
      </c>
      <c r="B187" t="str">
        <f>IF(ISERROR(VLOOKUP(A187,'Country category'!$A$3:$A$50,1,FALSE)),"non-SSA","sub-Saharan Africa")</f>
        <v>non-SSA</v>
      </c>
      <c r="C187" t="s">
        <v>563</v>
      </c>
      <c r="D187" t="s">
        <v>730</v>
      </c>
      <c r="E187" t="s">
        <v>731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</row>
    <row r="188" spans="1:55" hidden="1">
      <c r="A188" t="s">
        <v>564</v>
      </c>
      <c r="B188" t="str">
        <f>IF(ISERROR(VLOOKUP(A188,'Country category'!$A$3:$A$50,1,FALSE)),"non-SSA","sub-Saharan Africa")</f>
        <v>non-SSA</v>
      </c>
      <c r="C188" t="s">
        <v>565</v>
      </c>
      <c r="D188" t="s">
        <v>730</v>
      </c>
      <c r="E188" t="s">
        <v>731</v>
      </c>
      <c r="F188">
        <v>0.21761974672434201</v>
      </c>
      <c r="G188">
        <v>0.23981407617520301</v>
      </c>
      <c r="H188">
        <v>0.25964138772272999</v>
      </c>
      <c r="I188">
        <v>0.38919743732568002</v>
      </c>
      <c r="J188">
        <v>1.72235327811016</v>
      </c>
      <c r="K188">
        <v>1.25305355246328</v>
      </c>
      <c r="L188">
        <v>1.51814846167977</v>
      </c>
      <c r="M188">
        <v>1.71132526435952</v>
      </c>
      <c r="N188">
        <v>3.5869204123633001</v>
      </c>
      <c r="O188">
        <v>9.028336214446</v>
      </c>
      <c r="P188">
        <v>10.040226894256699</v>
      </c>
      <c r="Q188">
        <v>6.9704057738396301</v>
      </c>
      <c r="R188">
        <v>4.3943928412882398</v>
      </c>
      <c r="S188">
        <v>6.3343752866124303</v>
      </c>
      <c r="T188">
        <v>6.5099203177679597</v>
      </c>
      <c r="U188">
        <v>6.8879984878224301</v>
      </c>
      <c r="V188">
        <v>3.0983866924127001</v>
      </c>
      <c r="W188">
        <v>3.3567872565277499</v>
      </c>
      <c r="X188">
        <v>2.8808209146216299</v>
      </c>
      <c r="Y188">
        <v>2.7046951573033402</v>
      </c>
      <c r="Z188">
        <v>3.17833807279382</v>
      </c>
      <c r="AA188">
        <v>1.23633595670562</v>
      </c>
      <c r="AB188">
        <v>1.28650739506593</v>
      </c>
      <c r="AC188">
        <v>1.38770569186492</v>
      </c>
      <c r="AD188">
        <v>0.99966003052699703</v>
      </c>
      <c r="AE188">
        <v>0.93559788476955896</v>
      </c>
      <c r="AF188">
        <v>1.1081453749502499</v>
      </c>
      <c r="AG188">
        <v>0.89307598369000796</v>
      </c>
      <c r="AH188">
        <v>0.46962168176921598</v>
      </c>
      <c r="AI188">
        <v>0.84380986671455704</v>
      </c>
      <c r="AJ188">
        <v>1.37173441270188</v>
      </c>
      <c r="AK188">
        <v>0.96669556346864705</v>
      </c>
      <c r="AL188">
        <v>0.97603240120479096</v>
      </c>
      <c r="AM188">
        <v>1.01223093987888</v>
      </c>
      <c r="AN188">
        <v>1.0908602643460099</v>
      </c>
      <c r="AO188">
        <v>1.3532904518190301</v>
      </c>
      <c r="AP188">
        <v>1.4110630875026799</v>
      </c>
      <c r="AQ188">
        <v>1.25437037654254</v>
      </c>
      <c r="AR188">
        <v>1.4399804164099299</v>
      </c>
      <c r="AS188">
        <v>0.66342708173316101</v>
      </c>
      <c r="AT188">
        <v>0.79497657785217302</v>
      </c>
      <c r="AU188">
        <v>1.0020153474159099</v>
      </c>
      <c r="AV188">
        <v>0.83140646531961404</v>
      </c>
      <c r="AW188">
        <v>0.70854550027104701</v>
      </c>
      <c r="AX188">
        <v>0.70214500177985195</v>
      </c>
      <c r="AY188">
        <v>0.24316195540434901</v>
      </c>
      <c r="AZ188">
        <v>0.123414367626569</v>
      </c>
      <c r="BA188">
        <v>0.20067047572867699</v>
      </c>
      <c r="BB188">
        <v>0.32832552435978601</v>
      </c>
      <c r="BC188">
        <v>0.31416626982815199</v>
      </c>
    </row>
    <row r="189" spans="1:55" hidden="1">
      <c r="A189" t="s">
        <v>566</v>
      </c>
      <c r="B189" t="str">
        <f>IF(ISERROR(VLOOKUP(A189,'Country category'!$A$3:$A$50,1,FALSE)),"non-SSA","sub-Saharan Africa")</f>
        <v>non-SSA</v>
      </c>
      <c r="C189" t="s">
        <v>567</v>
      </c>
      <c r="D189" t="s">
        <v>730</v>
      </c>
      <c r="E189" t="s">
        <v>731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0.74986767843505897</v>
      </c>
      <c r="P189">
        <v>0.49126232091571598</v>
      </c>
      <c r="Q189">
        <v>4.9571642707379099E-2</v>
      </c>
      <c r="R189">
        <v>0.12550338158140201</v>
      </c>
      <c r="S189">
        <v>0.26670273223233398</v>
      </c>
      <c r="T189">
        <v>0.25739349538284501</v>
      </c>
      <c r="U189">
        <v>0.19306158740502199</v>
      </c>
      <c r="V189">
        <v>8.2355507126374294E-2</v>
      </c>
      <c r="W189">
        <v>8.2556986269108304E-2</v>
      </c>
      <c r="X189">
        <v>5.5074200035810997E-2</v>
      </c>
      <c r="Y189">
        <v>5.8592552770391701E-2</v>
      </c>
      <c r="Z189">
        <v>7.18735931448716E-2</v>
      </c>
      <c r="AA189">
        <v>2.5329944989286399E-2</v>
      </c>
      <c r="AB189">
        <v>6.3833049650584103E-2</v>
      </c>
      <c r="AC189">
        <v>6.9099762260344699E-2</v>
      </c>
      <c r="AD189">
        <v>3.5418773786894897E-2</v>
      </c>
      <c r="AE189">
        <v>1.8394215251683398E-2</v>
      </c>
      <c r="AF189">
        <v>1.23888687692063E-2</v>
      </c>
      <c r="AG189">
        <v>5.4919964328608399E-3</v>
      </c>
      <c r="AH189">
        <v>2.5404125395864902E-3</v>
      </c>
      <c r="AI189">
        <v>4.08940581404218E-3</v>
      </c>
      <c r="AJ189">
        <v>1.02118938713988E-2</v>
      </c>
      <c r="AK189">
        <v>5.7345403702505099E-2</v>
      </c>
      <c r="AL189">
        <v>6.4830658613279399E-2</v>
      </c>
      <c r="AM189">
        <v>0.102124048365871</v>
      </c>
      <c r="AN189">
        <v>0.24680991418026299</v>
      </c>
      <c r="AO189">
        <v>0.33052762756649401</v>
      </c>
      <c r="AP189">
        <v>0.33058969126940302</v>
      </c>
      <c r="AQ189">
        <v>0.27906379252420899</v>
      </c>
      <c r="AR189">
        <v>0.33244716956483999</v>
      </c>
      <c r="AS189">
        <v>0.25328701961309702</v>
      </c>
      <c r="AT189">
        <v>0.294029774858032</v>
      </c>
      <c r="AU189">
        <v>0.41075464391393002</v>
      </c>
      <c r="AV189">
        <v>0.31275991826871702</v>
      </c>
      <c r="AW189">
        <v>0.31060812276295802</v>
      </c>
      <c r="AX189">
        <v>0.28342190590290101</v>
      </c>
      <c r="AY189">
        <v>6.8033650676001201E-2</v>
      </c>
      <c r="AZ189">
        <v>4.4943394149070601E-2</v>
      </c>
      <c r="BA189">
        <v>4.8487239921124602E-2</v>
      </c>
      <c r="BB189">
        <v>7.3291742590544995E-2</v>
      </c>
      <c r="BC189">
        <v>4.9249791228885099E-2</v>
      </c>
    </row>
    <row r="190" spans="1:55" hidden="1">
      <c r="A190" t="s">
        <v>568</v>
      </c>
      <c r="B190" t="str">
        <f>IF(ISERROR(VLOOKUP(A190,'Country category'!$A$3:$A$50,1,FALSE)),"non-SSA","sub-Saharan Africa")</f>
        <v>non-SSA</v>
      </c>
      <c r="C190" t="s">
        <v>569</v>
      </c>
      <c r="D190" t="s">
        <v>730</v>
      </c>
      <c r="E190" t="s">
        <v>731</v>
      </c>
    </row>
    <row r="191" spans="1:55" hidden="1">
      <c r="A191" t="s">
        <v>570</v>
      </c>
      <c r="B191" t="str">
        <f>IF(ISERROR(VLOOKUP(A191,'Country category'!$A$3:$A$50,1,FALSE)),"non-SSA","sub-Saharan Africa")</f>
        <v>non-SSA</v>
      </c>
      <c r="C191" t="s">
        <v>571</v>
      </c>
      <c r="D191" t="s">
        <v>730</v>
      </c>
      <c r="E191" t="s">
        <v>731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2.0250054757685002E-2</v>
      </c>
      <c r="AB191">
        <v>5.1172854517928297</v>
      </c>
      <c r="AC191">
        <v>10.4753746468635</v>
      </c>
      <c r="AD191">
        <v>7.4047270717904299</v>
      </c>
      <c r="AE191">
        <v>8.7531805450075399</v>
      </c>
      <c r="AF191">
        <v>10.289275656128799</v>
      </c>
      <c r="AG191">
        <v>7.3376904159160397</v>
      </c>
      <c r="AH191">
        <v>4.7840060419223001</v>
      </c>
      <c r="AI191">
        <v>10.483266885961401</v>
      </c>
      <c r="AJ191">
        <v>14.8602461509967</v>
      </c>
      <c r="AK191">
        <v>11.7196818395887</v>
      </c>
      <c r="AL191">
        <v>10.2010198102451</v>
      </c>
      <c r="AM191">
        <v>9.2094044792007992</v>
      </c>
      <c r="AN191">
        <v>10.885389852298299</v>
      </c>
      <c r="AO191">
        <v>11.7569476631586</v>
      </c>
      <c r="AP191">
        <v>9.7980230878876995</v>
      </c>
      <c r="AQ191">
        <v>7.1236576578186801</v>
      </c>
      <c r="AR191">
        <v>8.6849627474488393</v>
      </c>
      <c r="AS191">
        <v>4.3382491313126996</v>
      </c>
      <c r="AT191">
        <v>4.0118625499967902</v>
      </c>
      <c r="AU191">
        <v>4.5880241976754101</v>
      </c>
      <c r="AV191">
        <v>3.5044369495788099</v>
      </c>
      <c r="AW191">
        <v>3.6066526726051</v>
      </c>
      <c r="AX191">
        <v>4.71783569992831</v>
      </c>
      <c r="AY191">
        <v>2.2876469771323702</v>
      </c>
      <c r="AZ191">
        <v>1.9312345676727001</v>
      </c>
      <c r="BA191">
        <v>2.3573007375717099</v>
      </c>
      <c r="BB191">
        <v>2.35882061767711</v>
      </c>
      <c r="BC191">
        <v>2.0396215477892801</v>
      </c>
    </row>
    <row r="192" spans="1:55" hidden="1">
      <c r="A192" t="s">
        <v>572</v>
      </c>
      <c r="B192" t="str">
        <f>IF(ISERROR(VLOOKUP(A192,'Country category'!$A$3:$A$50,1,FALSE)),"non-SSA","sub-Saharan Africa")</f>
        <v>non-SSA</v>
      </c>
      <c r="C192" t="s">
        <v>573</v>
      </c>
      <c r="D192" t="s">
        <v>730</v>
      </c>
      <c r="E192" t="s">
        <v>731</v>
      </c>
      <c r="Z192">
        <v>1.54811779458928E-2</v>
      </c>
      <c r="AA192">
        <v>8.3417607017854997E-3</v>
      </c>
      <c r="AB192">
        <v>8.6321559281164906E-3</v>
      </c>
      <c r="AC192">
        <v>1.2830121747230401E-2</v>
      </c>
      <c r="AD192">
        <v>1.02238011818744E-2</v>
      </c>
      <c r="AE192">
        <v>8.1697646810227308E-3</v>
      </c>
      <c r="AF192">
        <v>1.10729323958335E-2</v>
      </c>
      <c r="AG192">
        <v>1.05312590974877E-2</v>
      </c>
      <c r="AH192">
        <v>3.0116433680890098E-3</v>
      </c>
      <c r="AI192">
        <v>1.3472255266532999E-2</v>
      </c>
      <c r="AJ192">
        <v>4.3946170741603202E-2</v>
      </c>
      <c r="AK192">
        <v>3.3059307803735602E-2</v>
      </c>
      <c r="AL192">
        <v>3.03983505645593E-2</v>
      </c>
      <c r="AM192">
        <v>3.6177101613343803E-2</v>
      </c>
      <c r="AN192">
        <v>4.7890063541068201E-2</v>
      </c>
      <c r="AO192">
        <v>5.5366466182860001E-2</v>
      </c>
      <c r="AP192">
        <v>5.5768076999207702E-2</v>
      </c>
      <c r="AQ192">
        <v>4.4456902315611301E-2</v>
      </c>
      <c r="AR192">
        <v>5.22224288056444E-2</v>
      </c>
      <c r="AS192">
        <v>2.9308209393552598E-2</v>
      </c>
      <c r="AT192">
        <v>4.0169943230101202E-2</v>
      </c>
      <c r="AU192">
        <v>5.3775485516831797E-2</v>
      </c>
      <c r="AV192">
        <v>5.9181023677393099E-2</v>
      </c>
      <c r="AW192">
        <v>7.3441632974713206E-2</v>
      </c>
      <c r="AX192">
        <v>6.3582541623719194E-2</v>
      </c>
      <c r="AY192">
        <v>2.9105598458966198E-2</v>
      </c>
      <c r="AZ192">
        <v>2.5646536115199899E-2</v>
      </c>
      <c r="BA192">
        <v>3.53566207805142E-2</v>
      </c>
      <c r="BB192">
        <v>5.3501545044902801E-2</v>
      </c>
      <c r="BC192">
        <v>4.4180680577363698E-2</v>
      </c>
    </row>
    <row r="193" spans="1:55" hidden="1">
      <c r="A193" t="s">
        <v>574</v>
      </c>
      <c r="B193" t="str">
        <f>IF(ISERROR(VLOOKUP(A193,'Country category'!$A$3:$A$50,1,FALSE)),"non-SSA","sub-Saharan Africa")</f>
        <v>non-SSA</v>
      </c>
      <c r="C193" t="s">
        <v>575</v>
      </c>
      <c r="D193" t="s">
        <v>730</v>
      </c>
      <c r="E193" t="s">
        <v>731</v>
      </c>
      <c r="G193">
        <v>3.0167561851003271</v>
      </c>
      <c r="H193">
        <v>2.633878256764242</v>
      </c>
      <c r="I193">
        <v>4.2615251333464634</v>
      </c>
      <c r="J193">
        <v>21.279865950243611</v>
      </c>
      <c r="K193">
        <v>18.351428434235451</v>
      </c>
      <c r="L193">
        <v>18.126110922546129</v>
      </c>
      <c r="M193">
        <v>18.18909899298998</v>
      </c>
      <c r="N193">
        <v>16.649941378712089</v>
      </c>
      <c r="P193">
        <v>22.948286046619959</v>
      </c>
      <c r="Q193">
        <v>5.8344294511924497</v>
      </c>
      <c r="R193">
        <v>4.1510595751984729</v>
      </c>
      <c r="S193">
        <v>6.5697560374103636</v>
      </c>
      <c r="T193">
        <v>9.935662960442281</v>
      </c>
      <c r="U193">
        <v>10.75572236018996</v>
      </c>
      <c r="V193">
        <v>5.22902892040051</v>
      </c>
      <c r="W193">
        <v>8.9392559003330039</v>
      </c>
      <c r="X193">
        <v>8.3452308362867118</v>
      </c>
      <c r="Y193">
        <v>14.38655867504513</v>
      </c>
      <c r="Z193">
        <v>10.012726321933719</v>
      </c>
      <c r="AA193">
        <v>5.1151664240047499</v>
      </c>
      <c r="AB193">
        <v>6.4166070248366927</v>
      </c>
      <c r="AC193">
        <v>6.6223944883387382</v>
      </c>
      <c r="AD193">
        <v>6.1740746850049986</v>
      </c>
      <c r="AE193">
        <v>6.536282098300549</v>
      </c>
      <c r="AF193">
        <v>8.0791653557682785</v>
      </c>
      <c r="AG193">
        <v>6.6654602641998641</v>
      </c>
      <c r="AH193">
        <v>2.4776098237288862</v>
      </c>
      <c r="AI193">
        <v>5.1920963298307719</v>
      </c>
      <c r="AJ193">
        <v>10.53149299581797</v>
      </c>
      <c r="AK193">
        <v>7.1201060230177173</v>
      </c>
      <c r="AL193">
        <v>5.9592803545109501</v>
      </c>
      <c r="AM193">
        <v>6.0182310295318944</v>
      </c>
      <c r="AN193">
        <v>15.547451265161479</v>
      </c>
      <c r="AO193">
        <v>19.436076300745199</v>
      </c>
      <c r="AP193">
        <v>19.941810040757151</v>
      </c>
      <c r="AQ193">
        <v>18.750449244383709</v>
      </c>
      <c r="AR193">
        <v>23.143221915071241</v>
      </c>
      <c r="AS193">
        <v>12.664008042923211</v>
      </c>
      <c r="AT193">
        <v>16.50833929449578</v>
      </c>
      <c r="AU193">
        <v>20.85775910919514</v>
      </c>
      <c r="AV193">
        <v>18.541154593958009</v>
      </c>
      <c r="AW193">
        <v>15.740086747174979</v>
      </c>
      <c r="AX193">
        <v>13.425118449289011</v>
      </c>
      <c r="AY193">
        <v>6.919558519829331</v>
      </c>
      <c r="AZ193">
        <v>6.4823115114927026</v>
      </c>
      <c r="BA193">
        <v>9.5871936652153895</v>
      </c>
      <c r="BB193">
        <v>13.40122679594225</v>
      </c>
      <c r="BC193">
        <v>11.653931214014779</v>
      </c>
    </row>
    <row r="194" spans="1:55" hidden="1">
      <c r="A194" t="s">
        <v>576</v>
      </c>
      <c r="B194" t="str">
        <f>IF(ISERROR(VLOOKUP(A194,'Country category'!$A$3:$A$50,1,FALSE)),"non-SSA","sub-Saharan Africa")</f>
        <v>non-SSA</v>
      </c>
      <c r="C194" t="s">
        <v>577</v>
      </c>
      <c r="D194" t="s">
        <v>730</v>
      </c>
      <c r="E194" t="s">
        <v>731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</row>
    <row r="195" spans="1:55" hidden="1">
      <c r="A195" t="s">
        <v>578</v>
      </c>
      <c r="B195" t="str">
        <f>IF(ISERROR(VLOOKUP(A195,'Country category'!$A$3:$A$50,1,FALSE)),"non-SSA","sub-Saharan Africa")</f>
        <v>non-SSA</v>
      </c>
      <c r="C195" t="s">
        <v>579</v>
      </c>
      <c r="D195" t="s">
        <v>730</v>
      </c>
      <c r="E195" t="s">
        <v>731</v>
      </c>
    </row>
    <row r="196" spans="1:55" hidden="1">
      <c r="A196" t="s">
        <v>580</v>
      </c>
      <c r="B196" t="str">
        <f>IF(ISERROR(VLOOKUP(A196,'Country category'!$A$3:$A$50,1,FALSE)),"non-SSA","sub-Saharan Africa")</f>
        <v>non-SSA</v>
      </c>
      <c r="C196" t="s">
        <v>581</v>
      </c>
      <c r="D196" t="s">
        <v>730</v>
      </c>
      <c r="E196" t="s">
        <v>731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</row>
    <row r="197" spans="1:55" hidden="1">
      <c r="A197" t="s">
        <v>582</v>
      </c>
      <c r="B197" t="str">
        <f>IF(ISERROR(VLOOKUP(A197,'Country category'!$A$3:$A$50,1,FALSE)),"non-SSA","sub-Saharan Africa")</f>
        <v>non-SSA</v>
      </c>
      <c r="C197" t="s">
        <v>583</v>
      </c>
      <c r="D197" t="s">
        <v>730</v>
      </c>
      <c r="E197" t="s">
        <v>731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</row>
    <row r="198" spans="1:55" hidden="1">
      <c r="A198" t="s">
        <v>584</v>
      </c>
      <c r="B198" t="str">
        <f>IF(ISERROR(VLOOKUP(A198,'Country category'!$A$3:$A$50,1,FALSE)),"non-SSA","sub-Saharan Africa")</f>
        <v>non-SSA</v>
      </c>
      <c r="C198" t="s">
        <v>585</v>
      </c>
      <c r="D198" t="s">
        <v>730</v>
      </c>
      <c r="E198" t="s">
        <v>731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1:55" hidden="1">
      <c r="A199" t="s">
        <v>586</v>
      </c>
      <c r="B199" t="str">
        <f>IF(ISERROR(VLOOKUP(A199,'Country category'!$A$3:$A$50,1,FALSE)),"non-SSA","sub-Saharan Africa")</f>
        <v>non-SSA</v>
      </c>
      <c r="C199" t="s">
        <v>587</v>
      </c>
      <c r="D199" t="s">
        <v>730</v>
      </c>
      <c r="E199" t="s">
        <v>731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</row>
    <row r="200" spans="1:55" hidden="1">
      <c r="A200" t="s">
        <v>588</v>
      </c>
      <c r="B200" t="str">
        <f>IF(ISERROR(VLOOKUP(A200,'Country category'!$A$3:$A$50,1,FALSE)),"non-SSA","sub-Saharan Africa")</f>
        <v>non-SSA</v>
      </c>
      <c r="C200" t="s">
        <v>589</v>
      </c>
      <c r="D200" t="s">
        <v>730</v>
      </c>
      <c r="E200" t="s">
        <v>731</v>
      </c>
      <c r="F200">
        <v>0.2205271476058035</v>
      </c>
      <c r="G200">
        <v>0.21534697762566871</v>
      </c>
      <c r="H200">
        <v>0.20419492235810799</v>
      </c>
      <c r="I200">
        <v>0.2097327209434951</v>
      </c>
      <c r="J200">
        <v>0.75490039772222473</v>
      </c>
      <c r="K200">
        <v>0.66538058690766277</v>
      </c>
      <c r="L200">
        <v>0.67686063658467965</v>
      </c>
      <c r="M200">
        <v>0.72045603350930798</v>
      </c>
      <c r="N200">
        <v>0.65256295451743074</v>
      </c>
      <c r="O200">
        <v>1.206991224649939</v>
      </c>
      <c r="P200">
        <v>1.426852898083264</v>
      </c>
      <c r="Q200">
        <v>1.132369202786653</v>
      </c>
      <c r="R200">
        <v>0.72165092624074545</v>
      </c>
      <c r="S200">
        <v>0.96249861195996322</v>
      </c>
      <c r="T200">
        <v>0.95269582072396675</v>
      </c>
      <c r="U200">
        <v>0.88097854187648017</v>
      </c>
      <c r="V200">
        <v>0.3122753369161953</v>
      </c>
      <c r="W200">
        <v>0.42191739634186248</v>
      </c>
      <c r="X200">
        <v>0.26412832519873691</v>
      </c>
      <c r="Y200">
        <v>0.35687061629911371</v>
      </c>
      <c r="Z200">
        <v>0.43563434555628439</v>
      </c>
      <c r="AA200">
        <v>0.2599028413934224</v>
      </c>
      <c r="AB200">
        <v>0.25285292521874547</v>
      </c>
      <c r="AC200">
        <v>0.22478180019033889</v>
      </c>
      <c r="AD200">
        <v>0.19075766595157881</v>
      </c>
      <c r="AE200">
        <v>0.19122603287315171</v>
      </c>
      <c r="AF200">
        <v>0.25616122207318542</v>
      </c>
      <c r="AG200">
        <v>0.18519271241901911</v>
      </c>
      <c r="AH200">
        <v>6.3006927517654063E-2</v>
      </c>
      <c r="AI200">
        <v>0.15630667329421821</v>
      </c>
      <c r="AJ200">
        <v>0.3236435695164282</v>
      </c>
      <c r="AK200">
        <v>0.20590415840862381</v>
      </c>
      <c r="AL200">
        <v>0.2082455174307459</v>
      </c>
      <c r="AM200">
        <v>0.21868314410321929</v>
      </c>
      <c r="AN200">
        <v>0.2696323593461481</v>
      </c>
      <c r="AO200">
        <v>0.34903286802030059</v>
      </c>
      <c r="AP200">
        <v>0.34911873668664251</v>
      </c>
      <c r="AQ200">
        <v>0.34335732303458338</v>
      </c>
      <c r="AR200">
        <v>0.50028341728880033</v>
      </c>
      <c r="AS200">
        <v>0.26594007025890182</v>
      </c>
      <c r="AT200">
        <v>0.32325392024337801</v>
      </c>
      <c r="AU200">
        <v>0.43275151111987131</v>
      </c>
      <c r="AV200">
        <v>0.328472612732777</v>
      </c>
      <c r="AW200">
        <v>0.33549072945902092</v>
      </c>
      <c r="AX200">
        <v>0.29207660967783883</v>
      </c>
      <c r="AY200">
        <v>6.3413839550580886E-2</v>
      </c>
      <c r="AZ200">
        <v>9.8800339421270408E-2</v>
      </c>
      <c r="BA200">
        <v>0.1686814058245413</v>
      </c>
      <c r="BB200">
        <v>0.31260271061701278</v>
      </c>
      <c r="BC200">
        <v>0.29444328661451979</v>
      </c>
    </row>
    <row r="201" spans="1:55" hidden="1">
      <c r="A201" t="s">
        <v>590</v>
      </c>
      <c r="B201" t="str">
        <f>IF(ISERROR(VLOOKUP(A201,'Country category'!$A$3:$A$50,1,FALSE)),"non-SSA","sub-Saharan Africa")</f>
        <v>non-SSA</v>
      </c>
      <c r="C201" t="s">
        <v>591</v>
      </c>
      <c r="D201" t="s">
        <v>730</v>
      </c>
      <c r="E201" t="s">
        <v>731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55" hidden="1">
      <c r="A202" t="s">
        <v>592</v>
      </c>
      <c r="B202" t="str">
        <f>IF(ISERROR(VLOOKUP(A202,'Country category'!$A$3:$A$50,1,FALSE)),"non-SSA","sub-Saharan Africa")</f>
        <v>non-SSA</v>
      </c>
      <c r="C202" t="s">
        <v>593</v>
      </c>
      <c r="D202" t="s">
        <v>730</v>
      </c>
      <c r="E202" t="s">
        <v>731</v>
      </c>
      <c r="F202">
        <v>46.643555648368398</v>
      </c>
      <c r="G202">
        <v>56.820094655472801</v>
      </c>
      <c r="H202">
        <v>59.902034118729098</v>
      </c>
      <c r="I202">
        <v>65.982665791476805</v>
      </c>
      <c r="J202">
        <v>80.130683838299106</v>
      </c>
      <c r="K202">
        <v>64.237593964553298</v>
      </c>
      <c r="L202">
        <v>61.190581712730101</v>
      </c>
      <c r="M202">
        <v>53.433373454755703</v>
      </c>
      <c r="N202">
        <v>52.825107571239698</v>
      </c>
      <c r="P202">
        <v>71.485030972919105</v>
      </c>
      <c r="Q202">
        <v>49.057309777433503</v>
      </c>
      <c r="R202">
        <v>36.280149668880703</v>
      </c>
      <c r="S202">
        <v>38.956308610022802</v>
      </c>
      <c r="T202">
        <v>49.299312401998399</v>
      </c>
      <c r="U202">
        <v>39.628453861375</v>
      </c>
      <c r="V202">
        <v>24.691312740382202</v>
      </c>
      <c r="W202">
        <v>30.144697283270201</v>
      </c>
      <c r="X202">
        <v>26.579525030235601</v>
      </c>
      <c r="Y202">
        <v>38.116525746077301</v>
      </c>
      <c r="Z202">
        <v>47.878210398015398</v>
      </c>
      <c r="AA202">
        <v>30.266513681168998</v>
      </c>
      <c r="AB202">
        <v>28.620246187410899</v>
      </c>
      <c r="AC202">
        <v>30.1348026844407</v>
      </c>
      <c r="AD202">
        <v>26.7698578940598</v>
      </c>
      <c r="AE202">
        <v>27.9660049732421</v>
      </c>
      <c r="AF202">
        <v>36.252887857882698</v>
      </c>
      <c r="AG202">
        <v>28.246374690821799</v>
      </c>
      <c r="AH202">
        <v>24.575094989788401</v>
      </c>
      <c r="AI202">
        <v>29.599079221454598</v>
      </c>
      <c r="AJ202">
        <v>38.865021104011397</v>
      </c>
      <c r="AK202">
        <v>31.625994812359401</v>
      </c>
      <c r="AL202">
        <v>28.341858666676998</v>
      </c>
      <c r="AM202">
        <v>31.031833503838602</v>
      </c>
      <c r="AN202">
        <v>34.057790530355</v>
      </c>
      <c r="AO202">
        <v>38.876593491756097</v>
      </c>
      <c r="AP202">
        <v>34.540212103086098</v>
      </c>
      <c r="AQ202">
        <v>30.798905262950999</v>
      </c>
      <c r="AR202">
        <v>31.114803519166799</v>
      </c>
      <c r="AS202">
        <v>23.2697034029148</v>
      </c>
      <c r="AT202">
        <v>28.409706101815399</v>
      </c>
      <c r="AU202">
        <v>32.768900956204099</v>
      </c>
      <c r="AV202">
        <v>29.085010444586899</v>
      </c>
      <c r="AW202">
        <v>26.5237993781769</v>
      </c>
      <c r="AX202">
        <v>23.0098386581572</v>
      </c>
      <c r="AY202">
        <v>13.8226193285627</v>
      </c>
      <c r="AZ202">
        <v>11.7505013397023</v>
      </c>
      <c r="BA202">
        <v>14.7525401025303</v>
      </c>
      <c r="BB202">
        <v>17.309830390582398</v>
      </c>
      <c r="BC202">
        <v>16.910282326166101</v>
      </c>
    </row>
    <row r="203" spans="1:55" hidden="1">
      <c r="A203" t="s">
        <v>594</v>
      </c>
      <c r="B203" t="str">
        <f>IF(ISERROR(VLOOKUP(A203,'Country category'!$A$3:$A$50,1,FALSE)),"non-SSA","sub-Saharan Africa")</f>
        <v>non-SSA</v>
      </c>
      <c r="C203" t="s">
        <v>595</v>
      </c>
      <c r="D203" t="s">
        <v>730</v>
      </c>
      <c r="E203" t="s">
        <v>731</v>
      </c>
      <c r="W203">
        <v>1.72313136164987</v>
      </c>
      <c r="X203">
        <v>1.08575680998709</v>
      </c>
      <c r="Y203">
        <v>1.5816870885776</v>
      </c>
      <c r="Z203">
        <v>2.1347406446770298</v>
      </c>
      <c r="AA203">
        <v>1.1477758542679899</v>
      </c>
      <c r="AB203">
        <v>1.3776600112738</v>
      </c>
      <c r="AC203">
        <v>1.24336045239358</v>
      </c>
      <c r="AD203">
        <v>1.0367323912370401</v>
      </c>
      <c r="AE203">
        <v>0.91135483492315195</v>
      </c>
      <c r="AF203">
        <v>1.2966042908612501</v>
      </c>
      <c r="AG203">
        <v>1.05357105189734</v>
      </c>
      <c r="AH203">
        <v>0.224468626532913</v>
      </c>
      <c r="AI203">
        <v>0.88641224700493604</v>
      </c>
      <c r="AJ203">
        <v>1.8806685496353699</v>
      </c>
      <c r="AK203">
        <v>1.31510323112155</v>
      </c>
      <c r="AL203">
        <v>1.2068784824355501</v>
      </c>
      <c r="AM203">
        <v>1.0838772836330499</v>
      </c>
      <c r="AN203">
        <v>1.11723206489316</v>
      </c>
      <c r="AO203">
        <v>1.13996568987578</v>
      </c>
      <c r="AP203">
        <v>1.0137738229669599</v>
      </c>
      <c r="AQ203">
        <v>0.75512652582225503</v>
      </c>
      <c r="AR203">
        <v>0.87558011786691203</v>
      </c>
      <c r="AS203">
        <v>0.54694258818660801</v>
      </c>
      <c r="AT203">
        <v>0.79128240747588496</v>
      </c>
      <c r="AU203">
        <v>1.0779477133825699</v>
      </c>
      <c r="AV203">
        <v>1.0882436813356899</v>
      </c>
      <c r="AW203">
        <v>0.88661345475265496</v>
      </c>
      <c r="AX203">
        <v>0.74656833205465301</v>
      </c>
      <c r="AY203">
        <v>0.35118640526087502</v>
      </c>
      <c r="AZ203">
        <v>0.24969385056791399</v>
      </c>
      <c r="BA203">
        <v>0.32306761008902102</v>
      </c>
      <c r="BB203">
        <v>0.43586334314106201</v>
      </c>
      <c r="BC203">
        <v>0.37765075779833701</v>
      </c>
    </row>
    <row r="204" spans="1:55" hidden="1">
      <c r="A204" t="s">
        <v>596</v>
      </c>
      <c r="B204" t="str">
        <f>IF(ISERROR(VLOOKUP(A204,'Country category'!$A$3:$A$50,1,FALSE)),"non-SSA","sub-Saharan Africa")</f>
        <v>non-SSA</v>
      </c>
      <c r="C204" t="s">
        <v>597</v>
      </c>
      <c r="D204" t="s">
        <v>730</v>
      </c>
      <c r="E204" t="s">
        <v>731</v>
      </c>
      <c r="X204">
        <v>4.4681946114161901</v>
      </c>
      <c r="Y204">
        <v>7.6430723550478596</v>
      </c>
      <c r="Z204">
        <v>9.6257138304632992</v>
      </c>
      <c r="AA204">
        <v>4.0143991267596002</v>
      </c>
      <c r="AB204">
        <v>4.2194410886608402</v>
      </c>
      <c r="AC204">
        <v>3.8122161011100602</v>
      </c>
      <c r="AD204">
        <v>3.51823495994247</v>
      </c>
      <c r="AE204">
        <v>4.1443100431051398</v>
      </c>
      <c r="AF204">
        <v>5.7533575487542699</v>
      </c>
      <c r="AG204">
        <v>4.4469153893805098</v>
      </c>
      <c r="AH204">
        <v>1.6774406847052299</v>
      </c>
      <c r="AI204">
        <v>7.8978131709876296</v>
      </c>
      <c r="AJ204">
        <v>14.508606632654701</v>
      </c>
      <c r="AK204">
        <v>9.7940722665248803</v>
      </c>
      <c r="AL204">
        <v>10.091862853143899</v>
      </c>
      <c r="AM204">
        <v>10.6250511486391</v>
      </c>
      <c r="AN204">
        <v>11.460272851526399</v>
      </c>
      <c r="AO204">
        <v>13.169387124802199</v>
      </c>
      <c r="AP204">
        <v>12.478748225233</v>
      </c>
      <c r="AQ204">
        <v>10.5993194866761</v>
      </c>
      <c r="AR204">
        <v>11.5898740020068</v>
      </c>
      <c r="AS204">
        <v>8.4306040108814404</v>
      </c>
      <c r="AT204">
        <v>9.9294337537216801</v>
      </c>
      <c r="AU204">
        <v>11.418125997726801</v>
      </c>
      <c r="AV204">
        <v>10.342379205211801</v>
      </c>
      <c r="AW204">
        <v>9.1226525103787406</v>
      </c>
      <c r="AX204">
        <v>9.2004006496690707</v>
      </c>
      <c r="AY204">
        <v>5.9347594590517003</v>
      </c>
      <c r="AZ204">
        <v>5.1777565294984704</v>
      </c>
      <c r="BA204">
        <v>6.4699670766000104</v>
      </c>
      <c r="BB204">
        <v>10.012451600000499</v>
      </c>
      <c r="BC204">
        <v>9.1587780736129005</v>
      </c>
    </row>
    <row r="205" spans="1:55">
      <c r="A205" t="s">
        <v>170</v>
      </c>
      <c r="B205" t="str">
        <f>IF(ISERROR(VLOOKUP(A205,'Country category'!$A$3:$A$50,1,FALSE)),"non-SSA","sub-Saharan Africa")</f>
        <v>sub-Saharan Africa</v>
      </c>
      <c r="C205" t="s">
        <v>598</v>
      </c>
      <c r="D205" t="s">
        <v>730</v>
      </c>
      <c r="E205" t="s">
        <v>731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</row>
    <row r="206" spans="1:55" hidden="1">
      <c r="A206" t="s">
        <v>599</v>
      </c>
      <c r="B206" t="str">
        <f>IF(ISERROR(VLOOKUP(A206,'Country category'!$A$3:$A$50,1,FALSE)),"non-SSA","sub-Saharan Africa")</f>
        <v>non-SSA</v>
      </c>
      <c r="C206" t="s">
        <v>600</v>
      </c>
      <c r="D206" t="s">
        <v>730</v>
      </c>
      <c r="E206" t="s">
        <v>731</v>
      </c>
      <c r="F206">
        <v>3.9825267478312713E-2</v>
      </c>
      <c r="G206">
        <v>4.4630301610166637E-2</v>
      </c>
      <c r="H206">
        <v>3.8505348977451698E-2</v>
      </c>
      <c r="I206">
        <v>4.9092094355755643E-2</v>
      </c>
      <c r="J206">
        <v>0.1514182736666479</v>
      </c>
      <c r="K206">
        <v>0.30936928022417659</v>
      </c>
      <c r="L206">
        <v>0.44321387803933149</v>
      </c>
      <c r="M206">
        <v>0.54282093741550697</v>
      </c>
      <c r="N206">
        <v>0.53261987497330565</v>
      </c>
      <c r="O206">
        <v>1.260613708043798</v>
      </c>
      <c r="P206">
        <v>0.86836125054013213</v>
      </c>
      <c r="Q206">
        <v>1.2845261528224781</v>
      </c>
      <c r="R206">
        <v>1.099717146579223</v>
      </c>
      <c r="S206">
        <v>1.401911726777584</v>
      </c>
      <c r="T206">
        <v>1.426696462669063</v>
      </c>
      <c r="U206">
        <v>1.7244697767389821</v>
      </c>
      <c r="V206">
        <v>0.82644030588427697</v>
      </c>
      <c r="W206">
        <v>0.96145951603415958</v>
      </c>
      <c r="X206">
        <v>0.69627707356541069</v>
      </c>
      <c r="Y206">
        <v>1.20429686457011</v>
      </c>
      <c r="Z206">
        <v>1.5121291241272461</v>
      </c>
      <c r="AA206">
        <v>0.93136307228004733</v>
      </c>
      <c r="AB206">
        <v>0.8016012389153544</v>
      </c>
      <c r="AC206">
        <v>0.73188384439497867</v>
      </c>
      <c r="AD206">
        <v>0.64962384631502157</v>
      </c>
      <c r="AE206">
        <v>0.76220621103584119</v>
      </c>
      <c r="AF206">
        <v>0.82281592732572595</v>
      </c>
      <c r="AG206">
        <v>0.75086220005379933</v>
      </c>
      <c r="AH206">
        <v>0.40467916943135368</v>
      </c>
      <c r="AI206">
        <v>0.60261664954192184</v>
      </c>
      <c r="AJ206">
        <v>0.96526199655244693</v>
      </c>
      <c r="AK206">
        <v>0.72047072286734315</v>
      </c>
      <c r="AL206">
        <v>0.73856700122984542</v>
      </c>
      <c r="AM206">
        <v>0.73904968830504658</v>
      </c>
      <c r="AN206">
        <v>0.88292852969410895</v>
      </c>
      <c r="AO206">
        <v>1.1026422981800099</v>
      </c>
      <c r="AP206">
        <v>1.202688318302646</v>
      </c>
      <c r="AQ206">
        <v>1.063866187796817</v>
      </c>
      <c r="AR206">
        <v>1.3806310397290471</v>
      </c>
      <c r="AS206">
        <v>0.59500464984062706</v>
      </c>
      <c r="AT206">
        <v>0.72348854936125007</v>
      </c>
      <c r="AU206">
        <v>1.175162161526385</v>
      </c>
      <c r="AV206">
        <v>1.1408642706754271</v>
      </c>
      <c r="AW206">
        <v>1.0119431803917971</v>
      </c>
      <c r="AX206">
        <v>0.82760613459301702</v>
      </c>
      <c r="AY206">
        <v>0.310695309795333</v>
      </c>
      <c r="AZ206">
        <v>0.20610493788486839</v>
      </c>
      <c r="BA206">
        <v>0.28762997093682557</v>
      </c>
      <c r="BB206">
        <v>0.40268843494849899</v>
      </c>
      <c r="BC206">
        <v>0.32673543626874768</v>
      </c>
    </row>
    <row r="207" spans="1:55" hidden="1">
      <c r="A207" t="s">
        <v>601</v>
      </c>
      <c r="B207" t="str">
        <f>IF(ISERROR(VLOOKUP(A207,'Country category'!$A$3:$A$50,1,FALSE)),"non-SSA","sub-Saharan Africa")</f>
        <v>non-SSA</v>
      </c>
      <c r="C207" t="s">
        <v>602</v>
      </c>
      <c r="D207" t="s">
        <v>730</v>
      </c>
      <c r="E207" t="s">
        <v>731</v>
      </c>
      <c r="F207">
        <v>27.772488020512501</v>
      </c>
      <c r="G207">
        <v>34.250953778351104</v>
      </c>
      <c r="H207">
        <v>39.252676006137101</v>
      </c>
      <c r="I207">
        <v>46.7431525444252</v>
      </c>
      <c r="J207">
        <v>70.219984397109002</v>
      </c>
      <c r="K207">
        <v>55.872676657095198</v>
      </c>
      <c r="L207">
        <v>54.277232249416002</v>
      </c>
      <c r="M207">
        <v>54.031613824080701</v>
      </c>
      <c r="N207">
        <v>45.825122170500897</v>
      </c>
      <c r="O207">
        <v>87.369989466162806</v>
      </c>
      <c r="P207">
        <v>71.376246685600705</v>
      </c>
      <c r="Q207">
        <v>55.844377653232101</v>
      </c>
      <c r="R207">
        <v>35.346688622217698</v>
      </c>
      <c r="S207">
        <v>33.6339212501411</v>
      </c>
      <c r="T207">
        <v>32.670605871491603</v>
      </c>
      <c r="U207">
        <v>26.373674140665202</v>
      </c>
      <c r="V207">
        <v>22.686157574264001</v>
      </c>
      <c r="W207">
        <v>27.8827702298302</v>
      </c>
      <c r="X207">
        <v>26.735003907102602</v>
      </c>
      <c r="Y207">
        <v>34.5553497712718</v>
      </c>
      <c r="Z207">
        <v>47.299405252399502</v>
      </c>
      <c r="AA207">
        <v>32.371032986377102</v>
      </c>
      <c r="AB207">
        <v>33.612352197982197</v>
      </c>
      <c r="AC207">
        <v>32.195657254998402</v>
      </c>
      <c r="AD207">
        <v>28.583117789861301</v>
      </c>
      <c r="AE207">
        <v>29.588063426678101</v>
      </c>
      <c r="AF207">
        <v>33.324332221718002</v>
      </c>
      <c r="AG207">
        <v>29.242031978141199</v>
      </c>
      <c r="AH207">
        <v>20.708263898562901</v>
      </c>
      <c r="AI207">
        <v>26.721805303395399</v>
      </c>
      <c r="AJ207">
        <v>41.265663003525503</v>
      </c>
      <c r="AK207">
        <v>33.158215083268203</v>
      </c>
      <c r="AL207">
        <v>31.1621008972173</v>
      </c>
      <c r="AM207">
        <v>36.814527000613197</v>
      </c>
      <c r="AN207">
        <v>42.1736756894271</v>
      </c>
      <c r="AO207">
        <v>51.490686364440101</v>
      </c>
      <c r="AP207">
        <v>51.288074603863102</v>
      </c>
      <c r="AQ207">
        <v>47.532178385932802</v>
      </c>
      <c r="AR207">
        <v>54.4960341302003</v>
      </c>
      <c r="AS207">
        <v>34.313439414690698</v>
      </c>
      <c r="AT207">
        <v>41.269448736315901</v>
      </c>
      <c r="AU207">
        <v>49.979960332915297</v>
      </c>
      <c r="AV207">
        <v>47.692547455567897</v>
      </c>
      <c r="AW207">
        <v>44.434849643638699</v>
      </c>
      <c r="AX207">
        <v>39.727338043871598</v>
      </c>
      <c r="AY207">
        <v>23.194501089485499</v>
      </c>
      <c r="AZ207">
        <v>19.331924892001599</v>
      </c>
      <c r="BA207">
        <v>23.316996163868598</v>
      </c>
      <c r="BB207">
        <v>28.859601036699999</v>
      </c>
      <c r="BC207">
        <v>24.240348894449401</v>
      </c>
    </row>
    <row r="208" spans="1:55">
      <c r="A208" t="s">
        <v>178</v>
      </c>
      <c r="B208" t="str">
        <f>IF(ISERROR(VLOOKUP(A208,'Country category'!$A$3:$A$50,1,FALSE)),"non-SSA","sub-Saharan Africa")</f>
        <v>sub-Saharan Africa</v>
      </c>
      <c r="C208" t="s">
        <v>603</v>
      </c>
      <c r="D208" t="s">
        <v>730</v>
      </c>
      <c r="E208" t="s">
        <v>731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1.71687514147176E-2</v>
      </c>
      <c r="AC208">
        <v>1.22751433793305E-2</v>
      </c>
      <c r="AD208">
        <v>2.27482432308008E-3</v>
      </c>
      <c r="AE208">
        <v>4.9805906738924202E-3</v>
      </c>
      <c r="AF208">
        <v>0.101754733146923</v>
      </c>
      <c r="AG208">
        <v>0.164194233127263</v>
      </c>
      <c r="AH208">
        <v>0.12732149468045201</v>
      </c>
      <c r="AI208">
        <v>2.02160100572386</v>
      </c>
      <c r="AJ208">
        <v>10.003785212515799</v>
      </c>
      <c r="AK208">
        <v>7.0384379268904098</v>
      </c>
      <c r="AL208">
        <v>7.2394317699817696</v>
      </c>
      <c r="AM208">
        <v>7.1313782676508701</v>
      </c>
      <c r="AN208">
        <v>13.385724217932299</v>
      </c>
      <c r="AO208">
        <v>17.395429758220899</v>
      </c>
      <c r="AP208">
        <v>16.970733055906901</v>
      </c>
      <c r="AQ208">
        <v>18.232032925298299</v>
      </c>
      <c r="AR208">
        <v>22.900410994812599</v>
      </c>
      <c r="AS208">
        <v>11.709016199176</v>
      </c>
      <c r="AT208">
        <v>15.3343698899497</v>
      </c>
      <c r="AU208">
        <v>21.640443547638601</v>
      </c>
      <c r="AV208">
        <v>4.6105751894805804</v>
      </c>
      <c r="AW208">
        <v>5.54096793293514</v>
      </c>
      <c r="AX208">
        <v>3.4893766910711901</v>
      </c>
      <c r="AY208">
        <v>0.97641348623603996</v>
      </c>
      <c r="AZ208">
        <v>1.20799949812159</v>
      </c>
      <c r="BA208">
        <v>2.6287056491435101</v>
      </c>
      <c r="BB208">
        <v>3.5605210341674201</v>
      </c>
      <c r="BC208">
        <v>3.5980944144434299</v>
      </c>
    </row>
    <row r="209" spans="1:55">
      <c r="A209" t="s">
        <v>172</v>
      </c>
      <c r="B209" t="str">
        <f>IF(ISERROR(VLOOKUP(A209,'Country category'!$A$3:$A$50,1,FALSE)),"non-SSA","sub-Saharan Africa")</f>
        <v>sub-Saharan Africa</v>
      </c>
      <c r="C209" t="s">
        <v>604</v>
      </c>
      <c r="D209" t="s">
        <v>730</v>
      </c>
      <c r="E209" t="s">
        <v>731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5.4233730818657402E-5</v>
      </c>
      <c r="W209">
        <v>2.8475870234252097E-4</v>
      </c>
      <c r="X209">
        <v>3.6447468206344001E-4</v>
      </c>
      <c r="Y209">
        <v>8.8333935898498596E-4</v>
      </c>
      <c r="Z209">
        <v>8.6037925748722196E-4</v>
      </c>
      <c r="AA209">
        <v>3.9196245357016898E-4</v>
      </c>
      <c r="AB209">
        <v>3.6299415208630303E-4</v>
      </c>
      <c r="AC209">
        <v>3.96646413779224E-4</v>
      </c>
      <c r="AD209">
        <v>6.95475660253964E-4</v>
      </c>
      <c r="AE209">
        <v>8.7750994287355295E-4</v>
      </c>
      <c r="AF209">
        <v>1.42596797729051E-3</v>
      </c>
      <c r="AG209">
        <v>1.5670155889322701E-3</v>
      </c>
      <c r="AH209">
        <v>3.7554389385745999E-4</v>
      </c>
      <c r="AI209">
        <v>5.6054527746975298E-4</v>
      </c>
      <c r="AJ209">
        <v>9.3048209243650599E-4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</row>
    <row r="210" spans="1:55" hidden="1">
      <c r="A210" t="s">
        <v>605</v>
      </c>
      <c r="B210" t="str">
        <f>IF(ISERROR(VLOOKUP(A210,'Country category'!$A$3:$A$50,1,FALSE)),"non-SSA","sub-Saharan Africa")</f>
        <v>non-SSA</v>
      </c>
      <c r="C210" t="s">
        <v>606</v>
      </c>
      <c r="D210" t="s">
        <v>730</v>
      </c>
      <c r="E210" t="s">
        <v>731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</row>
    <row r="211" spans="1:55" hidden="1">
      <c r="A211" t="s">
        <v>607</v>
      </c>
      <c r="B211" t="str">
        <f>IF(ISERROR(VLOOKUP(A211,'Country category'!$A$3:$A$50,1,FALSE)),"non-SSA","sub-Saharan Africa")</f>
        <v>non-SSA</v>
      </c>
      <c r="C211" t="s">
        <v>608</v>
      </c>
      <c r="D211" t="s">
        <v>730</v>
      </c>
      <c r="E211" t="s">
        <v>731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</row>
    <row r="212" spans="1:55">
      <c r="A212" t="s">
        <v>174</v>
      </c>
      <c r="B212" t="str">
        <f>IF(ISERROR(VLOOKUP(A212,'Country category'!$A$3:$A$50,1,FALSE)),"non-SSA","sub-Saharan Africa")</f>
        <v>sub-Saharan Africa</v>
      </c>
      <c r="C212" t="s">
        <v>609</v>
      </c>
      <c r="D212" t="s">
        <v>730</v>
      </c>
      <c r="E212" t="s">
        <v>731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</row>
    <row r="213" spans="1:55" hidden="1">
      <c r="A213" t="s">
        <v>610</v>
      </c>
      <c r="B213" t="str">
        <f>IF(ISERROR(VLOOKUP(A213,'Country category'!$A$3:$A$50,1,FALSE)),"non-SSA","sub-Saharan Africa")</f>
        <v>non-SSA</v>
      </c>
      <c r="C213" t="s">
        <v>611</v>
      </c>
      <c r="D213" t="s">
        <v>730</v>
      </c>
      <c r="E213" t="s">
        <v>731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</row>
    <row r="214" spans="1:55" hidden="1">
      <c r="A214" t="s">
        <v>612</v>
      </c>
      <c r="B214" t="str">
        <f>IF(ISERROR(VLOOKUP(A214,'Country category'!$A$3:$A$50,1,FALSE)),"non-SSA","sub-Saharan Africa")</f>
        <v>non-SSA</v>
      </c>
      <c r="C214" t="s">
        <v>613</v>
      </c>
      <c r="D214" t="s">
        <v>730</v>
      </c>
      <c r="E214" t="s">
        <v>731</v>
      </c>
    </row>
    <row r="215" spans="1:55">
      <c r="A215" t="s">
        <v>175</v>
      </c>
      <c r="B215" t="str">
        <f>IF(ISERROR(VLOOKUP(A215,'Country category'!$A$3:$A$50,1,FALSE)),"non-SSA","sub-Saharan Africa")</f>
        <v>sub-Saharan Africa</v>
      </c>
      <c r="C215" t="s">
        <v>614</v>
      </c>
      <c r="D215" t="s">
        <v>730</v>
      </c>
      <c r="E215" t="s">
        <v>731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55" hidden="1">
      <c r="A216" t="s">
        <v>615</v>
      </c>
      <c r="B216" t="str">
        <f>IF(ISERROR(VLOOKUP(A216,'Country category'!$A$3:$A$50,1,FALSE)),"non-SSA","sub-Saharan Africa")</f>
        <v>non-SSA</v>
      </c>
      <c r="C216" t="s">
        <v>616</v>
      </c>
      <c r="D216" t="s">
        <v>730</v>
      </c>
      <c r="E216" t="s">
        <v>731</v>
      </c>
      <c r="AE216">
        <v>0.32556856212537499</v>
      </c>
      <c r="AF216">
        <v>0.33713393555341198</v>
      </c>
      <c r="AG216">
        <v>0.217849395764762</v>
      </c>
      <c r="AH216">
        <v>6.8240414981789899E-2</v>
      </c>
      <c r="AI216">
        <v>0.25745379983231997</v>
      </c>
      <c r="AJ216">
        <v>1.6772718721201401</v>
      </c>
      <c r="AK216">
        <v>0.60394096622648696</v>
      </c>
      <c r="AL216">
        <v>0.43788627827736198</v>
      </c>
      <c r="AM216">
        <v>0.37624082551723897</v>
      </c>
      <c r="AN216">
        <v>0.37060425897530702</v>
      </c>
      <c r="AO216">
        <v>0.507791189750878</v>
      </c>
      <c r="AP216">
        <v>0.51834269902104402</v>
      </c>
      <c r="AQ216">
        <v>0.42133391401435299</v>
      </c>
      <c r="AR216">
        <v>0.48808640902436701</v>
      </c>
      <c r="AS216">
        <v>0.30995272209716801</v>
      </c>
      <c r="AT216">
        <v>0.62836670360278402</v>
      </c>
      <c r="AU216">
        <v>0.95741555315304605</v>
      </c>
      <c r="AV216">
        <v>1.1590126915486101</v>
      </c>
      <c r="AW216">
        <v>0.96960100674370497</v>
      </c>
      <c r="AX216">
        <v>0.85699832506548002</v>
      </c>
      <c r="AY216">
        <v>0.39551626469037299</v>
      </c>
      <c r="AZ216">
        <v>0.279282737684307</v>
      </c>
      <c r="BA216">
        <v>0.37927007713128402</v>
      </c>
      <c r="BB216">
        <v>0.47931821107973599</v>
      </c>
      <c r="BC216">
        <v>0.41936246766778201</v>
      </c>
    </row>
    <row r="217" spans="1:55" hidden="1">
      <c r="A217" t="s">
        <v>617</v>
      </c>
      <c r="B217" t="str">
        <f>IF(ISERROR(VLOOKUP(A217,'Country category'!$A$3:$A$50,1,FALSE)),"non-SSA","sub-Saharan Africa")</f>
        <v>non-SSA</v>
      </c>
      <c r="C217" t="s">
        <v>186</v>
      </c>
      <c r="D217" t="s">
        <v>730</v>
      </c>
      <c r="E217" t="s">
        <v>731</v>
      </c>
      <c r="G217">
        <v>7.3192832341920477E-2</v>
      </c>
      <c r="H217">
        <v>0</v>
      </c>
      <c r="I217">
        <v>0.37557311033944968</v>
      </c>
      <c r="J217">
        <v>7.1336279284634916</v>
      </c>
      <c r="K217">
        <v>5.4715168560003757</v>
      </c>
      <c r="L217">
        <v>5.844839578914506</v>
      </c>
      <c r="M217">
        <v>6.3165732119711819</v>
      </c>
      <c r="N217">
        <v>5.0015069571143096</v>
      </c>
      <c r="O217">
        <v>12.466652965738261</v>
      </c>
      <c r="P217">
        <v>7.4543706179488662</v>
      </c>
      <c r="Q217">
        <v>1.914473451470309</v>
      </c>
      <c r="R217">
        <v>0.86742494799472958</v>
      </c>
      <c r="S217">
        <v>2.0137335879261351</v>
      </c>
      <c r="T217">
        <v>3.8824322095159292</v>
      </c>
      <c r="U217">
        <v>4.4681624111192946</v>
      </c>
      <c r="V217">
        <v>1.47281642989913</v>
      </c>
      <c r="W217">
        <v>2.923911213366349</v>
      </c>
      <c r="X217">
        <v>2.2841181097662568</v>
      </c>
      <c r="Y217">
        <v>4.7221624618277209</v>
      </c>
      <c r="Z217">
        <v>5.7614301597798878</v>
      </c>
      <c r="AA217">
        <v>2.7470362398727821</v>
      </c>
      <c r="AB217">
        <v>3.2932833190499808</v>
      </c>
      <c r="AC217">
        <v>3.128858302588744</v>
      </c>
      <c r="AD217">
        <v>2.7733110394469902</v>
      </c>
      <c r="AE217">
        <v>3.1042263228524321</v>
      </c>
      <c r="AF217">
        <v>4.1472562767161403</v>
      </c>
      <c r="AG217">
        <v>3.4500180548619821</v>
      </c>
      <c r="AH217">
        <v>1.365024966129001</v>
      </c>
      <c r="AI217">
        <v>2.8748187454632581</v>
      </c>
      <c r="AJ217">
        <v>6.1464200892771874</v>
      </c>
      <c r="AK217">
        <v>4.2635585552550266</v>
      </c>
      <c r="AL217">
        <v>3.932074984880412</v>
      </c>
      <c r="AM217">
        <v>3.5527178009043432</v>
      </c>
      <c r="AN217">
        <v>6.0141006433145874</v>
      </c>
      <c r="AO217">
        <v>8.4219424772023803</v>
      </c>
      <c r="AP217">
        <v>9.3200909877911755</v>
      </c>
      <c r="AQ217">
        <v>9.2156302560628589</v>
      </c>
      <c r="AR217">
        <v>12.66301171120138</v>
      </c>
      <c r="AS217">
        <v>5.9974217958371909</v>
      </c>
      <c r="AT217">
        <v>8.130830574159134</v>
      </c>
      <c r="AU217">
        <v>10.238037969510991</v>
      </c>
      <c r="AV217">
        <v>8.543105401059778</v>
      </c>
      <c r="AW217">
        <v>7.2072351722373043</v>
      </c>
      <c r="AX217">
        <v>5.8152797074891973</v>
      </c>
      <c r="AY217">
        <v>2.1337493907904781</v>
      </c>
      <c r="AZ217">
        <v>1.8435104032958101</v>
      </c>
      <c r="BA217">
        <v>3.3721411441400031</v>
      </c>
      <c r="BB217">
        <v>4.7719601667550684</v>
      </c>
      <c r="BC217">
        <v>4.2134745686332078</v>
      </c>
    </row>
    <row r="218" spans="1:55">
      <c r="A218" t="s">
        <v>177</v>
      </c>
      <c r="B218" t="str">
        <f>IF(ISERROR(VLOOKUP(A218,'Country category'!$A$3:$A$50,1,FALSE)),"non-SSA","sub-Saharan Africa")</f>
        <v>sub-Saharan Africa</v>
      </c>
      <c r="C218" t="s">
        <v>618</v>
      </c>
      <c r="D218" t="s">
        <v>730</v>
      </c>
      <c r="E218" t="s">
        <v>731</v>
      </c>
      <c r="AR218">
        <v>62.697021633981997</v>
      </c>
      <c r="AS218">
        <v>36.425408069112997</v>
      </c>
      <c r="AT218">
        <v>45.76522175118</v>
      </c>
      <c r="AU218">
        <v>55.791168307576001</v>
      </c>
      <c r="AV218">
        <v>5.3703235472818296</v>
      </c>
      <c r="AW218">
        <v>16.711248568388701</v>
      </c>
      <c r="AX218">
        <v>23.919688670617202</v>
      </c>
      <c r="AY218">
        <v>8.5173233925506295</v>
      </c>
    </row>
    <row r="219" spans="1:55" hidden="1">
      <c r="A219" t="s">
        <v>124</v>
      </c>
      <c r="B219" t="str">
        <f>IF(ISERROR(VLOOKUP(A219,'Country category'!$A$3:$A$50,1,FALSE)),"non-SSA","sub-Saharan Africa")</f>
        <v>non-SSA</v>
      </c>
      <c r="C219" t="s">
        <v>619</v>
      </c>
      <c r="D219" t="s">
        <v>730</v>
      </c>
      <c r="E219" t="s">
        <v>731</v>
      </c>
      <c r="G219">
        <v>7.3192832341920477E-2</v>
      </c>
      <c r="H219">
        <v>0</v>
      </c>
      <c r="I219">
        <v>0.37557311033944968</v>
      </c>
      <c r="J219">
        <v>7.1336279284634916</v>
      </c>
      <c r="K219">
        <v>5.4715168560003757</v>
      </c>
      <c r="L219">
        <v>5.8448395789145069</v>
      </c>
      <c r="M219">
        <v>6.316573211971181</v>
      </c>
      <c r="N219">
        <v>5.0015069571143087</v>
      </c>
      <c r="O219">
        <v>12.466652965738261</v>
      </c>
      <c r="P219">
        <v>7.4500495245790974</v>
      </c>
      <c r="Q219">
        <v>1.9136533976117169</v>
      </c>
      <c r="R219">
        <v>0.86703946375477103</v>
      </c>
      <c r="S219">
        <v>2.0127146404082561</v>
      </c>
      <c r="T219">
        <v>3.8801133086986721</v>
      </c>
      <c r="U219">
        <v>4.4650231846766681</v>
      </c>
      <c r="V219">
        <v>1.471590503168994</v>
      </c>
      <c r="W219">
        <v>2.9213476795960469</v>
      </c>
      <c r="X219">
        <v>2.2819355955104008</v>
      </c>
      <c r="Y219">
        <v>4.7172902580445557</v>
      </c>
      <c r="Z219">
        <v>5.7550554590071279</v>
      </c>
      <c r="AA219">
        <v>2.7439030642883209</v>
      </c>
      <c r="AB219">
        <v>3.288942290604068</v>
      </c>
      <c r="AC219">
        <v>3.1242665294545362</v>
      </c>
      <c r="AD219">
        <v>2.7690780367364898</v>
      </c>
      <c r="AE219">
        <v>3.0999661883040082</v>
      </c>
      <c r="AF219">
        <v>4.1418587752778961</v>
      </c>
      <c r="AG219">
        <v>3.4451776788734358</v>
      </c>
      <c r="AH219">
        <v>1.3628864304465831</v>
      </c>
      <c r="AI219">
        <v>2.870251590779421</v>
      </c>
      <c r="AJ219">
        <v>6.1373360184441204</v>
      </c>
      <c r="AK219">
        <v>4.2569065720909842</v>
      </c>
      <c r="AL219">
        <v>3.9257453545442691</v>
      </c>
      <c r="AM219">
        <v>3.5481251869951831</v>
      </c>
      <c r="AN219">
        <v>6.0066493766753482</v>
      </c>
      <c r="AO219">
        <v>8.4122862170350103</v>
      </c>
      <c r="AP219">
        <v>9.3101681758244457</v>
      </c>
      <c r="AQ219">
        <v>9.2070202867061131</v>
      </c>
      <c r="AR219">
        <v>12.653378651327991</v>
      </c>
      <c r="AS219">
        <v>5.9932429506840696</v>
      </c>
      <c r="AT219">
        <v>8.1253347259670186</v>
      </c>
      <c r="AU219">
        <v>10.2312597785445</v>
      </c>
      <c r="AV219">
        <v>8.537684598264617</v>
      </c>
      <c r="AW219">
        <v>7.2018499663683366</v>
      </c>
      <c r="AX219">
        <v>5.8110402480990979</v>
      </c>
      <c r="AY219">
        <v>2.1319914204501811</v>
      </c>
      <c r="AZ219">
        <v>1.841815794651072</v>
      </c>
      <c r="BA219">
        <v>3.3690314526148262</v>
      </c>
      <c r="BB219">
        <v>4.7677222635314704</v>
      </c>
      <c r="BC219">
        <v>4.209750253834847</v>
      </c>
    </row>
    <row r="220" spans="1:55" hidden="1">
      <c r="A220" t="s">
        <v>620</v>
      </c>
      <c r="B220" t="str">
        <f>IF(ISERROR(VLOOKUP(A220,'Country category'!$A$3:$A$50,1,FALSE)),"non-SSA","sub-Saharan Africa")</f>
        <v>non-SSA</v>
      </c>
      <c r="C220" t="s">
        <v>621</v>
      </c>
      <c r="D220" t="s">
        <v>730</v>
      </c>
      <c r="E220" t="s">
        <v>731</v>
      </c>
      <c r="G220">
        <v>6.371941343412189</v>
      </c>
      <c r="H220">
        <v>7.5265680083673034</v>
      </c>
      <c r="I220">
        <v>11.37553162457947</v>
      </c>
      <c r="J220">
        <v>31.2533222134218</v>
      </c>
      <c r="K220">
        <v>24.961000179651158</v>
      </c>
      <c r="L220">
        <v>23.85485652697302</v>
      </c>
      <c r="M220">
        <v>21.566417300301389</v>
      </c>
      <c r="N220">
        <v>21.55525431037811</v>
      </c>
      <c r="P220">
        <v>24.585961388772649</v>
      </c>
      <c r="Q220">
        <v>17.10713971171349</v>
      </c>
      <c r="R220">
        <v>10.293132695342409</v>
      </c>
      <c r="S220">
        <v>11.35141442112757</v>
      </c>
      <c r="T220">
        <v>13.627705948499081</v>
      </c>
      <c r="U220">
        <v>12.152444815712331</v>
      </c>
      <c r="V220">
        <v>5.8388698291377299</v>
      </c>
      <c r="W220">
        <v>7.2015398512200184</v>
      </c>
      <c r="X220">
        <v>5.6389360216214328</v>
      </c>
      <c r="Y220">
        <v>8.6411315629357297</v>
      </c>
      <c r="Z220">
        <v>11.07488805762218</v>
      </c>
      <c r="AA220">
        <v>6.3370789955494313</v>
      </c>
      <c r="AB220">
        <v>6.4427817026309038</v>
      </c>
      <c r="AC220">
        <v>6.3787946645671658</v>
      </c>
      <c r="AD220">
        <v>5.4234737046870061</v>
      </c>
      <c r="AE220">
        <v>5.2959201482987384</v>
      </c>
      <c r="AF220">
        <v>6.8208094136195117</v>
      </c>
      <c r="AG220">
        <v>5.9806774434988768</v>
      </c>
      <c r="AH220">
        <v>3.711136429279172</v>
      </c>
      <c r="AI220">
        <v>5.6739880868319874</v>
      </c>
      <c r="AJ220">
        <v>9.3128171960734285</v>
      </c>
      <c r="AK220">
        <v>6.9145292098346349</v>
      </c>
      <c r="AL220">
        <v>6.3434960873326416</v>
      </c>
      <c r="AM220">
        <v>6.7291366807953903</v>
      </c>
      <c r="AN220">
        <v>8.3897221545064262</v>
      </c>
      <c r="AO220">
        <v>11.57479986141038</v>
      </c>
      <c r="AP220">
        <v>13.503456700055301</v>
      </c>
      <c r="AQ220">
        <v>12.467716867932181</v>
      </c>
      <c r="AR220">
        <v>14.815109711604711</v>
      </c>
      <c r="AS220">
        <v>9.8471208133613501</v>
      </c>
      <c r="AT220">
        <v>13.050958060493279</v>
      </c>
      <c r="AU220">
        <v>16.43402274353997</v>
      </c>
      <c r="AV220">
        <v>15.454180562323909</v>
      </c>
      <c r="AW220">
        <v>13.97063037384204</v>
      </c>
      <c r="AX220">
        <v>11.97031257765819</v>
      </c>
      <c r="AY220">
        <v>6.2958371919086282</v>
      </c>
      <c r="AZ220">
        <v>5.1055089782874497</v>
      </c>
      <c r="BA220">
        <v>6.5291111616007367</v>
      </c>
      <c r="BB220">
        <v>8.0405319019689632</v>
      </c>
      <c r="BC220">
        <v>7.6229375620781257</v>
      </c>
    </row>
    <row r="221" spans="1:55">
      <c r="A221" t="s">
        <v>171</v>
      </c>
      <c r="B221" t="str">
        <f>IF(ISERROR(VLOOKUP(A221,'Country category'!$A$3:$A$50,1,FALSE)),"non-SSA","sub-Saharan Africa")</f>
        <v>sub-Saharan Africa</v>
      </c>
      <c r="C221" t="s">
        <v>622</v>
      </c>
      <c r="D221" t="s">
        <v>730</v>
      </c>
      <c r="E221" t="s">
        <v>731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</row>
    <row r="222" spans="1:55" hidden="1">
      <c r="A222" t="s">
        <v>623</v>
      </c>
      <c r="B222" t="str">
        <f>IF(ISERROR(VLOOKUP(A222,'Country category'!$A$3:$A$50,1,FALSE)),"non-SSA","sub-Saharan Africa")</f>
        <v>non-SSA</v>
      </c>
      <c r="C222" t="s">
        <v>624</v>
      </c>
      <c r="D222" t="s">
        <v>730</v>
      </c>
      <c r="E222" t="s">
        <v>731</v>
      </c>
      <c r="P222">
        <v>0</v>
      </c>
      <c r="Q222">
        <v>0</v>
      </c>
      <c r="R222">
        <v>0.358956221997285</v>
      </c>
      <c r="S222">
        <v>0.41299930543523999</v>
      </c>
      <c r="T222">
        <v>0.33656214519687</v>
      </c>
      <c r="U222">
        <v>0.71470324527779505</v>
      </c>
      <c r="V222">
        <v>0.57716137843579396</v>
      </c>
      <c r="W222">
        <v>0.94087374373562005</v>
      </c>
      <c r="X222">
        <v>0.91835939068883998</v>
      </c>
      <c r="Y222">
        <v>3.2783308898066998</v>
      </c>
      <c r="Z222">
        <v>6.5925078424261301</v>
      </c>
      <c r="AA222">
        <v>3.4505595805136902</v>
      </c>
      <c r="AB222">
        <v>4.9294017384119497</v>
      </c>
      <c r="AC222">
        <v>4.8043652185366899</v>
      </c>
      <c r="AD222">
        <v>3.6662374785163099</v>
      </c>
      <c r="AE222">
        <v>4.0283924948302596</v>
      </c>
      <c r="AF222">
        <v>4.5599825234332299</v>
      </c>
      <c r="AG222">
        <v>4.4929394062923098</v>
      </c>
      <c r="AH222">
        <v>2.1052537633419099</v>
      </c>
      <c r="AI222">
        <v>5.3866412478557297</v>
      </c>
      <c r="AJ222">
        <v>9.5594903740557697</v>
      </c>
      <c r="AK222">
        <v>8.4098410707821802</v>
      </c>
      <c r="AL222">
        <v>6.5285779900024199</v>
      </c>
      <c r="AM222">
        <v>6.2925335369264399</v>
      </c>
      <c r="AN222">
        <v>6.8996119693905102</v>
      </c>
      <c r="AO222">
        <v>9.1279511384681005</v>
      </c>
      <c r="AP222">
        <v>8.073511320683</v>
      </c>
      <c r="AQ222">
        <v>8.4349521637312908</v>
      </c>
      <c r="AR222">
        <v>10.3716937648885</v>
      </c>
      <c r="AS222">
        <v>4.67490703890482</v>
      </c>
      <c r="AT222">
        <v>5.8692073896048003</v>
      </c>
      <c r="AU222">
        <v>9.1839497907966603</v>
      </c>
      <c r="AV222">
        <v>7.8737433120885996</v>
      </c>
      <c r="AW222">
        <v>7.2159855336374301</v>
      </c>
      <c r="AX222">
        <v>6.5192354806822701</v>
      </c>
      <c r="AY222">
        <v>2.8184982856978702</v>
      </c>
      <c r="AZ222">
        <v>3.0722154230643501</v>
      </c>
      <c r="BA222">
        <v>4.8685921962943004</v>
      </c>
      <c r="BB222">
        <v>6.8932046066252299</v>
      </c>
      <c r="BC222">
        <v>5.6373564727576699</v>
      </c>
    </row>
    <row r="223" spans="1:55" hidden="1">
      <c r="A223" t="s">
        <v>625</v>
      </c>
      <c r="B223" t="str">
        <f>IF(ISERROR(VLOOKUP(A223,'Country category'!$A$3:$A$50,1,FALSE)),"non-SSA","sub-Saharan Africa")</f>
        <v>non-SSA</v>
      </c>
      <c r="C223" t="s">
        <v>626</v>
      </c>
      <c r="D223" t="s">
        <v>730</v>
      </c>
      <c r="E223" t="s">
        <v>731</v>
      </c>
      <c r="Z223">
        <v>5.9053824711070603E-2</v>
      </c>
      <c r="AA223">
        <v>2.4217175254984399E-2</v>
      </c>
      <c r="AB223">
        <v>2.4140978008903899E-2</v>
      </c>
      <c r="AC223">
        <v>2.01818064668076E-2</v>
      </c>
      <c r="AD223">
        <v>1.5201609016687399E-2</v>
      </c>
      <c r="AE223">
        <v>1.46132436269154E-2</v>
      </c>
      <c r="AF223">
        <v>1.8162983002367801E-2</v>
      </c>
      <c r="AG223">
        <v>1.3046176357415401E-2</v>
      </c>
      <c r="AH223">
        <v>2.8848561670641402E-3</v>
      </c>
      <c r="AI223">
        <v>1.11380434110741E-2</v>
      </c>
      <c r="AJ223">
        <v>2.3696690176421498E-2</v>
      </c>
      <c r="AK223">
        <v>1.2939600057147E-2</v>
      </c>
      <c r="AL223">
        <v>1.1489021631349801E-2</v>
      </c>
      <c r="AM223">
        <v>9.7534576954963204E-3</v>
      </c>
      <c r="AN223">
        <v>9.7851647038765203E-3</v>
      </c>
      <c r="AO223">
        <v>1.062530742702E-2</v>
      </c>
      <c r="AP223">
        <v>1.0254103694274401E-2</v>
      </c>
      <c r="AQ223">
        <v>7.1742786485660898E-3</v>
      </c>
      <c r="AR223">
        <v>7.0963502456011301E-3</v>
      </c>
      <c r="AS223">
        <v>3.5336195187221499E-3</v>
      </c>
      <c r="AT223">
        <v>4.3396879031548999E-3</v>
      </c>
      <c r="AU223">
        <v>6.9514695553762702E-3</v>
      </c>
      <c r="AV223">
        <v>5.1582016282780497E-3</v>
      </c>
      <c r="AW223">
        <v>4.0657314696464402E-3</v>
      </c>
      <c r="AX223">
        <v>3.21660751223889E-3</v>
      </c>
      <c r="AY223">
        <v>1.72352878029364E-3</v>
      </c>
      <c r="AZ223">
        <v>1.0833578822070399E-3</v>
      </c>
      <c r="BA223">
        <v>1.1766582812239299E-3</v>
      </c>
      <c r="BB223">
        <v>1.1474054352147199E-3</v>
      </c>
      <c r="BC223">
        <v>2.5678875566353498E-3</v>
      </c>
    </row>
    <row r="224" spans="1:55" hidden="1">
      <c r="A224" t="s">
        <v>627</v>
      </c>
      <c r="B224" t="str">
        <f>IF(ISERROR(VLOOKUP(A224,'Country category'!$A$3:$A$50,1,FALSE)),"non-SSA","sub-Saharan Africa")</f>
        <v>non-SSA</v>
      </c>
      <c r="C224" t="s">
        <v>628</v>
      </c>
      <c r="D224" t="s">
        <v>730</v>
      </c>
      <c r="E224" t="s">
        <v>731</v>
      </c>
      <c r="Z224">
        <v>1.6999610321248599E-3</v>
      </c>
      <c r="AA224">
        <v>7.2384853031825602E-4</v>
      </c>
      <c r="AB224">
        <v>7.8227906333660396E-4</v>
      </c>
      <c r="AC224">
        <v>7.4351591831508103E-4</v>
      </c>
      <c r="AD224">
        <v>6.0795716556438502E-4</v>
      </c>
      <c r="AE224">
        <v>4.7796572389635899E-4</v>
      </c>
      <c r="AF224">
        <v>3.3215289970689102E-4</v>
      </c>
      <c r="AG224">
        <v>2.7201027483511202E-4</v>
      </c>
      <c r="AH224">
        <v>6.4819354509951997E-5</v>
      </c>
      <c r="AI224">
        <v>2.26285600983226E-4</v>
      </c>
      <c r="AJ224">
        <v>5.7350990736670005E-4</v>
      </c>
      <c r="AK224">
        <v>2.8730169370864002E-4</v>
      </c>
      <c r="AL224">
        <v>2.7076040569860702E-4</v>
      </c>
      <c r="AM224">
        <v>1.81691129875137E-4</v>
      </c>
      <c r="AN224">
        <v>1.27820803683765E-4</v>
      </c>
      <c r="AO224">
        <v>1.47179697286307E-4</v>
      </c>
      <c r="AP224">
        <v>1.6241104871887E-4</v>
      </c>
      <c r="AQ224">
        <v>1.45424489698031E-4</v>
      </c>
      <c r="AR224">
        <v>1.77043041406907E-4</v>
      </c>
      <c r="AS224">
        <v>1.03129886679946E-4</v>
      </c>
      <c r="AT224">
        <v>1.55007270524839E-4</v>
      </c>
      <c r="AU224">
        <v>2.20805097568476E-4</v>
      </c>
      <c r="AV224">
        <v>2.3630715564469201E-4</v>
      </c>
      <c r="AW224">
        <v>2.0560913032626E-4</v>
      </c>
      <c r="AX224">
        <v>1.79358108398241E-4</v>
      </c>
      <c r="AY224">
        <v>8.7623320139364397E-5</v>
      </c>
      <c r="AZ224">
        <v>6.7387744409895498E-5</v>
      </c>
      <c r="BA224">
        <v>9.5445611418510295E-5</v>
      </c>
      <c r="BB224">
        <v>1.38625690599181E-4</v>
      </c>
      <c r="BC224">
        <v>1.2452121509373801E-4</v>
      </c>
    </row>
    <row r="225" spans="1:55" hidden="1">
      <c r="A225" t="s">
        <v>629</v>
      </c>
      <c r="B225" t="str">
        <f>IF(ISERROR(VLOOKUP(A225,'Country category'!$A$3:$A$50,1,FALSE)),"non-SSA","sub-Saharan Africa")</f>
        <v>non-SSA</v>
      </c>
      <c r="C225" t="s">
        <v>630</v>
      </c>
      <c r="D225" t="s">
        <v>730</v>
      </c>
      <c r="E225" t="s">
        <v>731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1.3188830451246899E-4</v>
      </c>
      <c r="M225">
        <v>4.4831213008922802E-5</v>
      </c>
      <c r="N225">
        <v>4.1293272975861397E-5</v>
      </c>
      <c r="O225">
        <v>8.6474934762154304E-5</v>
      </c>
      <c r="P225">
        <v>2.3808191643737301E-3</v>
      </c>
      <c r="Q225">
        <v>4.8193386651169002E-4</v>
      </c>
      <c r="R225">
        <v>7.0235170677924704E-4</v>
      </c>
      <c r="S225">
        <v>1.8576797029155501E-3</v>
      </c>
      <c r="T225">
        <v>1.0606643358049999E-3</v>
      </c>
      <c r="U225">
        <v>6.4126131238308995E-4</v>
      </c>
      <c r="V225">
        <v>9.9472065386430807E-5</v>
      </c>
      <c r="W225">
        <v>1.3587048996148101E-4</v>
      </c>
      <c r="X225">
        <v>6.7004098329408402E-5</v>
      </c>
      <c r="Y225">
        <v>1.0283180060492799E-4</v>
      </c>
      <c r="Z225">
        <v>1.18146656488729E-4</v>
      </c>
      <c r="AA225">
        <v>3.5010521536474501E-5</v>
      </c>
      <c r="AB225">
        <v>1.8023081950664801E-5</v>
      </c>
      <c r="AC225">
        <v>1.1573232769436E-5</v>
      </c>
      <c r="AD225">
        <v>9.9870811765078203E-5</v>
      </c>
      <c r="AE225">
        <v>7.6359162982039803E-5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</row>
    <row r="226" spans="1:55">
      <c r="A226" t="s">
        <v>151</v>
      </c>
      <c r="B226" t="str">
        <f>IF(ISERROR(VLOOKUP(A226,'Country category'!$A$3:$A$50,1,FALSE)),"non-SSA","sub-Saharan Africa")</f>
        <v>sub-Saharan Africa</v>
      </c>
      <c r="C226" t="s">
        <v>631</v>
      </c>
      <c r="D226" t="s">
        <v>730</v>
      </c>
      <c r="E226" t="s">
        <v>731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</row>
    <row r="227" spans="1:55" hidden="1">
      <c r="A227" t="s">
        <v>632</v>
      </c>
      <c r="B227" t="str">
        <f>IF(ISERROR(VLOOKUP(A227,'Country category'!$A$3:$A$50,1,FALSE)),"non-SSA","sub-Saharan Africa")</f>
        <v>non-SSA</v>
      </c>
      <c r="C227" t="s">
        <v>633</v>
      </c>
      <c r="D227" t="s">
        <v>730</v>
      </c>
      <c r="E227" t="s">
        <v>731</v>
      </c>
    </row>
    <row r="228" spans="1:55">
      <c r="A228" t="s">
        <v>173</v>
      </c>
      <c r="B228" t="str">
        <f>IF(ISERROR(VLOOKUP(A228,'Country category'!$A$3:$A$50,1,FALSE)),"non-SSA","sub-Saharan Africa")</f>
        <v>sub-Saharan Africa</v>
      </c>
      <c r="C228" t="s">
        <v>634</v>
      </c>
      <c r="D228" t="s">
        <v>730</v>
      </c>
      <c r="E228" t="s">
        <v>731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</row>
    <row r="229" spans="1:55" hidden="1">
      <c r="A229" t="s">
        <v>635</v>
      </c>
      <c r="B229" t="str">
        <f>IF(ISERROR(VLOOKUP(A229,'Country category'!$A$3:$A$50,1,FALSE)),"non-SSA","sub-Saharan Africa")</f>
        <v>non-SSA</v>
      </c>
      <c r="C229" t="s">
        <v>636</v>
      </c>
      <c r="D229" t="s">
        <v>730</v>
      </c>
      <c r="E229" t="s">
        <v>731</v>
      </c>
      <c r="F229">
        <v>1.5399940196824</v>
      </c>
      <c r="G229">
        <v>2.1029918519384099</v>
      </c>
      <c r="H229">
        <v>2.4022377789838698</v>
      </c>
      <c r="I229">
        <v>3.1426287441451599</v>
      </c>
      <c r="J229">
        <v>9.3800054841610798</v>
      </c>
      <c r="K229">
        <v>10.35898058708</v>
      </c>
      <c r="L229">
        <v>10.638326612348701</v>
      </c>
      <c r="M229">
        <v>10.3494038618445</v>
      </c>
      <c r="N229">
        <v>8.5409018331981006</v>
      </c>
      <c r="O229">
        <v>17.215240962604099</v>
      </c>
      <c r="P229">
        <v>14.8939023699232</v>
      </c>
      <c r="Q229">
        <v>11.2166896129213</v>
      </c>
      <c r="R229">
        <v>8.2017044615841304</v>
      </c>
      <c r="S229">
        <v>8.1105290926104701</v>
      </c>
      <c r="T229">
        <v>8.1400910555483694</v>
      </c>
      <c r="U229">
        <v>8.7768676815292501</v>
      </c>
      <c r="V229">
        <v>5.9119668431911299</v>
      </c>
      <c r="W229">
        <v>11.346768119212999</v>
      </c>
      <c r="X229">
        <v>11.6234422909033</v>
      </c>
      <c r="Y229">
        <v>22.4489560075627</v>
      </c>
      <c r="Z229">
        <v>27.361362139950501</v>
      </c>
      <c r="AA229">
        <v>19.9896106783794</v>
      </c>
      <c r="AB229">
        <v>20.070181243304301</v>
      </c>
      <c r="AC229">
        <v>21.116251029128399</v>
      </c>
      <c r="AD229">
        <v>26.317182683093701</v>
      </c>
      <c r="AE229">
        <v>25.995365344314099</v>
      </c>
      <c r="AF229">
        <v>27.181583012367</v>
      </c>
      <c r="AG229">
        <v>22.455386621932501</v>
      </c>
      <c r="AH229">
        <v>13.189802419732599</v>
      </c>
      <c r="AI229">
        <v>18.7064777465906</v>
      </c>
      <c r="AJ229">
        <v>25.175238704854301</v>
      </c>
      <c r="AK229">
        <v>17.436924304900401</v>
      </c>
      <c r="AL229">
        <v>16.9339489765206</v>
      </c>
      <c r="AM229">
        <v>19.2452184831726</v>
      </c>
      <c r="AN229">
        <v>21.319148838532598</v>
      </c>
      <c r="AO229">
        <v>26.511985749344401</v>
      </c>
      <c r="AP229">
        <v>25.749412448125099</v>
      </c>
      <c r="AQ229">
        <v>21.320697235122299</v>
      </c>
    </row>
    <row r="230" spans="1:55" hidden="1">
      <c r="A230" t="s">
        <v>637</v>
      </c>
      <c r="B230" t="str">
        <f>IF(ISERROR(VLOOKUP(A230,'Country category'!$A$3:$A$50,1,FALSE)),"non-SSA","sub-Saharan Africa")</f>
        <v>non-SSA</v>
      </c>
      <c r="C230" t="s">
        <v>638</v>
      </c>
      <c r="D230" t="s">
        <v>730</v>
      </c>
      <c r="E230" t="s">
        <v>731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</row>
    <row r="231" spans="1:55">
      <c r="A231" t="s">
        <v>144</v>
      </c>
      <c r="B231" t="str">
        <f>IF(ISERROR(VLOOKUP(A231,'Country category'!$A$3:$A$50,1,FALSE)),"non-SSA","sub-Saharan Africa")</f>
        <v>sub-Saharan Africa</v>
      </c>
      <c r="C231" t="s">
        <v>639</v>
      </c>
      <c r="D231" t="s">
        <v>730</v>
      </c>
      <c r="E231" t="s">
        <v>731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6.1350581100944304</v>
      </c>
      <c r="AN231">
        <v>32.343478882671803</v>
      </c>
      <c r="AO231">
        <v>35.024402186046999</v>
      </c>
      <c r="AP231">
        <v>34.178726425589502</v>
      </c>
      <c r="AQ231">
        <v>30.080372939736101</v>
      </c>
      <c r="AR231">
        <v>31.973710996479401</v>
      </c>
      <c r="AS231">
        <v>15.558892213184301</v>
      </c>
      <c r="AT231">
        <v>21.0693504123903</v>
      </c>
      <c r="AU231">
        <v>25.730250919228901</v>
      </c>
      <c r="AV231">
        <v>22.331939472627901</v>
      </c>
      <c r="AW231">
        <v>18.4556052752833</v>
      </c>
      <c r="AX231">
        <v>17.298122100750099</v>
      </c>
      <c r="AY231">
        <v>7.5189901000481401</v>
      </c>
      <c r="AZ231">
        <v>6.7326313290359696</v>
      </c>
      <c r="BA231">
        <v>14.8007304783102</v>
      </c>
      <c r="BB231">
        <v>20.553099637981699</v>
      </c>
      <c r="BC231">
        <v>17.786699997359399</v>
      </c>
    </row>
    <row r="232" spans="1:55" hidden="1">
      <c r="A232" t="s">
        <v>640</v>
      </c>
      <c r="B232" t="str">
        <f>IF(ISERROR(VLOOKUP(A232,'Country category'!$A$3:$A$50,1,FALSE)),"non-SSA","sub-Saharan Africa")</f>
        <v>non-SSA</v>
      </c>
      <c r="C232" t="s">
        <v>641</v>
      </c>
      <c r="D232" t="s">
        <v>730</v>
      </c>
      <c r="E232" t="s">
        <v>731</v>
      </c>
      <c r="F232">
        <v>4.5389153715197167E-2</v>
      </c>
      <c r="G232">
        <v>0.14188853874179411</v>
      </c>
      <c r="H232">
        <v>0.33891210884732609</v>
      </c>
      <c r="I232">
        <v>0.69773227019552675</v>
      </c>
      <c r="J232">
        <v>3.9529428483811708</v>
      </c>
      <c r="K232">
        <v>4.0705703046153294</v>
      </c>
      <c r="L232">
        <v>5.0321714737098766</v>
      </c>
      <c r="M232">
        <v>5.3500743446122554</v>
      </c>
      <c r="N232">
        <v>5.7438965459109879</v>
      </c>
      <c r="O232">
        <v>12.161558827695391</v>
      </c>
      <c r="P232">
        <v>11.75852631777879</v>
      </c>
      <c r="Q232">
        <v>8.8862217472014482</v>
      </c>
      <c r="R232">
        <v>5.3059690633167094</v>
      </c>
      <c r="S232">
        <v>6.1668829247278572</v>
      </c>
      <c r="T232">
        <v>6.0623746124719693</v>
      </c>
      <c r="U232">
        <v>5.4474646754690594</v>
      </c>
      <c r="V232">
        <v>2.6928603056923222</v>
      </c>
      <c r="W232">
        <v>4.0597793291569442</v>
      </c>
      <c r="X232">
        <v>2.850611655862874</v>
      </c>
      <c r="Y232">
        <v>3.904768093716156</v>
      </c>
      <c r="Z232">
        <v>5.0738021081544211</v>
      </c>
      <c r="AA232">
        <v>2.7757254508420912</v>
      </c>
      <c r="AB232">
        <v>2.7409567574759062</v>
      </c>
      <c r="AC232">
        <v>2.4941458731558059</v>
      </c>
      <c r="AD232">
        <v>1.881323854601632</v>
      </c>
      <c r="AE232">
        <v>1.6988947458361561</v>
      </c>
      <c r="AF232">
        <v>1.958024204508839</v>
      </c>
      <c r="AG232">
        <v>1.67128119084428</v>
      </c>
      <c r="AH232">
        <v>0.94267331307462188</v>
      </c>
      <c r="AI232">
        <v>1.4089184082229529</v>
      </c>
      <c r="AJ232">
        <v>2.53657664164446</v>
      </c>
      <c r="AK232">
        <v>1.702273723622977</v>
      </c>
      <c r="AL232">
        <v>1.5876864036528211</v>
      </c>
      <c r="AM232">
        <v>1.645020131825804</v>
      </c>
      <c r="AN232">
        <v>2.097978645953904</v>
      </c>
      <c r="AO232">
        <v>2.7698730177408781</v>
      </c>
      <c r="AP232">
        <v>2.7373609078305781</v>
      </c>
      <c r="AQ232">
        <v>2.2415085469229901</v>
      </c>
      <c r="AR232">
        <v>2.5018734265057319</v>
      </c>
      <c r="AS232">
        <v>1.196159160255108</v>
      </c>
      <c r="AT232">
        <v>1.4874393050374559</v>
      </c>
      <c r="AU232">
        <v>1.816847658746692</v>
      </c>
      <c r="AV232">
        <v>1.596354727813998</v>
      </c>
      <c r="AW232">
        <v>1.342360748492389</v>
      </c>
      <c r="AX232">
        <v>1.098532425583441</v>
      </c>
      <c r="AY232">
        <v>0.42317493903966602</v>
      </c>
      <c r="AZ232">
        <v>0.32782216283115012</v>
      </c>
      <c r="BA232">
        <v>0.42478062671271821</v>
      </c>
      <c r="BB232">
        <v>0.55547750487510417</v>
      </c>
      <c r="BC232">
        <v>0.47833145592774251</v>
      </c>
    </row>
    <row r="233" spans="1:55" hidden="1">
      <c r="A233" t="s">
        <v>642</v>
      </c>
      <c r="B233" t="str">
        <f>IF(ISERROR(VLOOKUP(A233,'Country category'!$A$3:$A$50,1,FALSE)),"non-SSA","sub-Saharan Africa")</f>
        <v>non-SSA</v>
      </c>
      <c r="C233" t="s">
        <v>643</v>
      </c>
      <c r="D233" t="s">
        <v>730</v>
      </c>
      <c r="E233" t="s">
        <v>731</v>
      </c>
      <c r="G233">
        <v>2.48585275779678E-2</v>
      </c>
      <c r="H233">
        <v>3.0323549511023E-2</v>
      </c>
      <c r="I233">
        <v>6.4711581603421595E-2</v>
      </c>
      <c r="J233">
        <v>0.35345055001056402</v>
      </c>
      <c r="K233">
        <v>0.244429139176189</v>
      </c>
      <c r="L233">
        <v>0.198804616505975</v>
      </c>
      <c r="M233">
        <v>0.18795032200659201</v>
      </c>
      <c r="N233">
        <v>0.18112400330664699</v>
      </c>
      <c r="O233">
        <v>0.336944382111864</v>
      </c>
      <c r="P233">
        <v>0.37157363144299982</v>
      </c>
      <c r="Q233">
        <v>0.2780367836849259</v>
      </c>
      <c r="R233">
        <v>0.17956995440609341</v>
      </c>
      <c r="S233">
        <v>0.25229759418716952</v>
      </c>
      <c r="T233">
        <v>0.55695309079036182</v>
      </c>
      <c r="U233">
        <v>0.53546845105112151</v>
      </c>
      <c r="V233">
        <v>0.20224778394740009</v>
      </c>
      <c r="W233">
        <v>0.81951964622720652</v>
      </c>
      <c r="X233">
        <v>3.2971135975212191</v>
      </c>
      <c r="Y233">
        <v>5.3058861296825448</v>
      </c>
      <c r="Z233">
        <v>5.8331227064645947</v>
      </c>
      <c r="AA233">
        <v>2.7314346830446619</v>
      </c>
      <c r="AB233">
        <v>2.512040335974473</v>
      </c>
      <c r="AC233">
        <v>2.202611529003045</v>
      </c>
      <c r="AD233">
        <v>2.0498475039753719</v>
      </c>
      <c r="AE233">
        <v>2.1171585173052798</v>
      </c>
      <c r="AF233">
        <v>2.8691581834885418</v>
      </c>
      <c r="AG233">
        <v>2.237475612951537</v>
      </c>
      <c r="AH233">
        <v>0.59145401601949033</v>
      </c>
      <c r="AI233">
        <v>2.3933978774915361</v>
      </c>
      <c r="AJ233">
        <v>5.2854094859349914</v>
      </c>
      <c r="AK233">
        <v>4.1313717183870651</v>
      </c>
      <c r="AL233">
        <v>4.2614987450655288</v>
      </c>
      <c r="AM233">
        <v>4.496204774579903</v>
      </c>
      <c r="AN233">
        <v>5.1407019730040151</v>
      </c>
      <c r="AO233">
        <v>6.1623381737092382</v>
      </c>
      <c r="AP233">
        <v>6.3689953420619716</v>
      </c>
      <c r="AQ233">
        <v>5.6041971799316297</v>
      </c>
      <c r="AR233">
        <v>6.3925925170572606</v>
      </c>
      <c r="AS233">
        <v>4.385440798497326</v>
      </c>
      <c r="AT233">
        <v>5.4780346431427613</v>
      </c>
      <c r="AU233">
        <v>6.8801179992474024</v>
      </c>
      <c r="AV233">
        <v>6.3955103382374521</v>
      </c>
      <c r="AW233">
        <v>5.5421048381302844</v>
      </c>
      <c r="AX233">
        <v>5.2927302195036834</v>
      </c>
      <c r="AY233">
        <v>2.877392695145232</v>
      </c>
      <c r="AZ233">
        <v>2.4214700554116928</v>
      </c>
      <c r="BA233">
        <v>3.354818715191183</v>
      </c>
      <c r="BB233">
        <v>5.2633279383063396</v>
      </c>
      <c r="BC233">
        <v>4.7379183967176068</v>
      </c>
    </row>
    <row r="234" spans="1:55">
      <c r="A234" t="s">
        <v>180</v>
      </c>
      <c r="B234" t="str">
        <f>IF(ISERROR(VLOOKUP(A234,'Country category'!$A$3:$A$50,1,FALSE)),"non-SSA","sub-Saharan Africa")</f>
        <v>sub-Saharan Africa</v>
      </c>
      <c r="C234" t="s">
        <v>644</v>
      </c>
      <c r="D234" t="s">
        <v>730</v>
      </c>
      <c r="E234" t="s">
        <v>731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</row>
    <row r="235" spans="1:55" hidden="1">
      <c r="A235" t="s">
        <v>645</v>
      </c>
      <c r="B235" t="str">
        <f>IF(ISERROR(VLOOKUP(A235,'Country category'!$A$3:$A$50,1,FALSE)),"non-SSA","sub-Saharan Africa")</f>
        <v>non-SSA</v>
      </c>
      <c r="C235" t="s">
        <v>646</v>
      </c>
      <c r="D235" t="s">
        <v>730</v>
      </c>
      <c r="E235" t="s">
        <v>731</v>
      </c>
      <c r="G235">
        <v>3.73560091897698E-4</v>
      </c>
      <c r="H235">
        <v>3.5379651763944701E-4</v>
      </c>
      <c r="I235">
        <v>5.7714661822359E-4</v>
      </c>
      <c r="J235">
        <v>2.6557158858387399E-3</v>
      </c>
      <c r="K235">
        <v>2.64540097201508E-3</v>
      </c>
      <c r="L235">
        <v>3.3458104317372699E-3</v>
      </c>
      <c r="M235">
        <v>4.8360479104845103E-3</v>
      </c>
      <c r="N235">
        <v>3.6085995563239601E-3</v>
      </c>
      <c r="O235">
        <v>8.2834928187719096E-3</v>
      </c>
      <c r="P235">
        <v>9.8547345460298103E-3</v>
      </c>
      <c r="Q235">
        <v>7.60652288050524E-3</v>
      </c>
      <c r="R235">
        <v>9.5543357148792696E-2</v>
      </c>
      <c r="S235">
        <v>0.187175700297987</v>
      </c>
      <c r="T235">
        <v>0.29012466483923899</v>
      </c>
      <c r="U235">
        <v>0.57623385766977597</v>
      </c>
      <c r="V235">
        <v>0.24971078204379199</v>
      </c>
      <c r="W235">
        <v>0.29826710920058103</v>
      </c>
      <c r="X235">
        <v>0.20301006009647701</v>
      </c>
      <c r="Y235">
        <v>0.27621408061972402</v>
      </c>
      <c r="Z235">
        <v>0.349360109709899</v>
      </c>
      <c r="AA235">
        <v>0.17956832447743701</v>
      </c>
      <c r="AB235">
        <v>0.193426516630469</v>
      </c>
      <c r="AC235">
        <v>0.167522666613069</v>
      </c>
      <c r="AD235">
        <v>0.140644355035627</v>
      </c>
      <c r="AE235">
        <v>0.122970083687679</v>
      </c>
      <c r="AF235">
        <v>0.17042788275370699</v>
      </c>
      <c r="AG235">
        <v>0.21632413448169999</v>
      </c>
      <c r="AH235">
        <v>0.15145847769031401</v>
      </c>
      <c r="AI235">
        <v>0.249786580377691</v>
      </c>
      <c r="AJ235">
        <v>0.64798234092440898</v>
      </c>
      <c r="AK235">
        <v>0.50588217194121698</v>
      </c>
      <c r="AL235">
        <v>0.525289183622352</v>
      </c>
      <c r="AM235">
        <v>0.67339878281444898</v>
      </c>
      <c r="AN235">
        <v>0.84071206943143095</v>
      </c>
      <c r="AO235">
        <v>1.3756368093300999</v>
      </c>
      <c r="AP235">
        <v>1.5556218366097301</v>
      </c>
      <c r="AQ235">
        <v>1.4348098717775499</v>
      </c>
      <c r="AR235">
        <v>1.9247996369909399</v>
      </c>
      <c r="AS235">
        <v>1.0765895126106999</v>
      </c>
      <c r="AT235">
        <v>1.3160759670009501</v>
      </c>
      <c r="AU235">
        <v>1.71023559554442</v>
      </c>
      <c r="AV235">
        <v>1.6386718285286599</v>
      </c>
      <c r="AW235">
        <v>1.44315673571464</v>
      </c>
      <c r="AX235">
        <v>1.26901687123595</v>
      </c>
      <c r="AY235">
        <v>0.53447260147266096</v>
      </c>
      <c r="AZ235">
        <v>0.44600031314882799</v>
      </c>
      <c r="BA235">
        <v>0.55771418918735405</v>
      </c>
      <c r="BB235">
        <v>0.71548937125523004</v>
      </c>
      <c r="BC235">
        <v>0.599609369994209</v>
      </c>
    </row>
    <row r="236" spans="1:55" hidden="1">
      <c r="A236" t="s">
        <v>647</v>
      </c>
      <c r="B236" t="str">
        <f>IF(ISERROR(VLOOKUP(A236,'Country category'!$A$3:$A$50,1,FALSE)),"non-SSA","sub-Saharan Africa")</f>
        <v>non-SSA</v>
      </c>
      <c r="C236" t="s">
        <v>648</v>
      </c>
      <c r="D236" t="s">
        <v>730</v>
      </c>
      <c r="E236" t="s">
        <v>731</v>
      </c>
      <c r="Z236">
        <v>0.55938155988317495</v>
      </c>
      <c r="AA236">
        <v>0.20259607090518</v>
      </c>
      <c r="AB236">
        <v>0.16216650892722501</v>
      </c>
      <c r="AC236">
        <v>0.125720160877244</v>
      </c>
      <c r="AD236">
        <v>9.8246691139876996E-2</v>
      </c>
      <c r="AE236">
        <v>0.106703951007835</v>
      </c>
      <c r="AF236">
        <v>0.17627649938269599</v>
      </c>
      <c r="AG236">
        <v>0.15782541370394099</v>
      </c>
      <c r="AH236">
        <v>2.04625591804873E-2</v>
      </c>
      <c r="AI236">
        <v>8.9009772997812195E-2</v>
      </c>
      <c r="AJ236">
        <v>0.242737990437981</v>
      </c>
      <c r="AK236">
        <v>0.126847240466261</v>
      </c>
      <c r="AL236">
        <v>0.11905001607633001</v>
      </c>
      <c r="AM236">
        <v>0.11078216525980999</v>
      </c>
      <c r="AN236">
        <v>0.13382128805131399</v>
      </c>
      <c r="AO236">
        <v>0.20279933348418</v>
      </c>
      <c r="AP236">
        <v>0.21749793518569899</v>
      </c>
      <c r="AQ236">
        <v>0.19520210550315401</v>
      </c>
      <c r="AR236">
        <v>0.197635708487854</v>
      </c>
      <c r="AS236">
        <v>0.10848979972230501</v>
      </c>
      <c r="AT236">
        <v>0.142898197454249</v>
      </c>
      <c r="AU236">
        <v>0.19531823679112201</v>
      </c>
      <c r="AV236">
        <v>0.17257407408352601</v>
      </c>
      <c r="AW236">
        <v>0.12721855990061001</v>
      </c>
      <c r="AX236">
        <v>9.8276317442678604E-2</v>
      </c>
      <c r="AY236">
        <v>4.80699578389404E-2</v>
      </c>
      <c r="AZ236">
        <v>4.3241521066185201E-2</v>
      </c>
      <c r="BA236">
        <v>6.0640788310151503E-2</v>
      </c>
      <c r="BB236">
        <v>0.107257239395092</v>
      </c>
      <c r="BC236">
        <v>2.9920097125278499E-2</v>
      </c>
    </row>
    <row r="237" spans="1:55" hidden="1">
      <c r="A237" t="s">
        <v>649</v>
      </c>
      <c r="B237" t="str">
        <f>IF(ISERROR(VLOOKUP(A237,'Country category'!$A$3:$A$50,1,FALSE)),"non-SSA","sub-Saharan Africa")</f>
        <v>non-SSA</v>
      </c>
      <c r="C237" t="s">
        <v>650</v>
      </c>
      <c r="D237" t="s">
        <v>730</v>
      </c>
      <c r="E237" t="s">
        <v>731</v>
      </c>
      <c r="W237">
        <v>17.884283455343901</v>
      </c>
      <c r="X237">
        <v>9.1574703383276699</v>
      </c>
      <c r="Y237">
        <v>14.8917675641913</v>
      </c>
      <c r="Z237">
        <v>19.137538296940299</v>
      </c>
      <c r="AA237">
        <v>8.3812040545431401</v>
      </c>
      <c r="AB237">
        <v>8.6506457719378407</v>
      </c>
      <c r="AC237">
        <v>7.1007159194091098</v>
      </c>
      <c r="AD237">
        <v>7.6617164452382402</v>
      </c>
      <c r="AE237">
        <v>8.5381537196817003</v>
      </c>
      <c r="AF237">
        <v>13.371196222778799</v>
      </c>
      <c r="AG237">
        <v>12.3685446474017</v>
      </c>
      <c r="AH237">
        <v>3.5097271576477098</v>
      </c>
      <c r="AI237">
        <v>14.8154363548225</v>
      </c>
      <c r="AJ237">
        <v>29.2728216062653</v>
      </c>
      <c r="AK237">
        <v>18.895069354603599</v>
      </c>
      <c r="AL237">
        <v>16.8259310088524</v>
      </c>
      <c r="AM237">
        <v>15.8292408000533</v>
      </c>
      <c r="AN237">
        <v>19.942629256488999</v>
      </c>
      <c r="AO237">
        <v>25.948795859530801</v>
      </c>
      <c r="AP237">
        <v>25.271277861161099</v>
      </c>
      <c r="AQ237">
        <v>22.9706553083461</v>
      </c>
      <c r="AR237">
        <v>21.979549128788999</v>
      </c>
      <c r="AS237">
        <v>11.372773598162</v>
      </c>
      <c r="AT237">
        <v>14.9740649949063</v>
      </c>
      <c r="AU237">
        <v>18.217321342186999</v>
      </c>
      <c r="AV237">
        <v>15.2879613113261</v>
      </c>
      <c r="AW237">
        <v>12.981092464676101</v>
      </c>
      <c r="AX237">
        <v>10.8329276521208</v>
      </c>
      <c r="AY237">
        <v>5.7130409536650797</v>
      </c>
      <c r="AZ237">
        <v>4.50421314713771</v>
      </c>
      <c r="BA237">
        <v>6.6321123182953299</v>
      </c>
      <c r="BB237">
        <v>9.6168240687464195</v>
      </c>
    </row>
    <row r="238" spans="1:55" hidden="1">
      <c r="A238" t="s">
        <v>651</v>
      </c>
      <c r="B238" t="str">
        <f>IF(ISERROR(VLOOKUP(A238,'Country category'!$A$3:$A$50,1,FALSE)),"non-SSA","sub-Saharan Africa")</f>
        <v>non-SSA</v>
      </c>
      <c r="C238" t="s">
        <v>652</v>
      </c>
      <c r="D238" t="s">
        <v>730</v>
      </c>
      <c r="E238" t="s">
        <v>731</v>
      </c>
      <c r="F238">
        <v>0.7662914895960965</v>
      </c>
      <c r="G238">
        <v>0.89171377942459995</v>
      </c>
      <c r="H238">
        <v>0.8700010061810598</v>
      </c>
      <c r="I238">
        <v>1.1235111155045721</v>
      </c>
      <c r="J238">
        <v>4.1635256076136864</v>
      </c>
      <c r="K238">
        <v>3.415094817482164</v>
      </c>
      <c r="L238">
        <v>3.402700441863701</v>
      </c>
      <c r="M238">
        <v>2.7778466625938281</v>
      </c>
      <c r="N238">
        <v>2.8080537392609179</v>
      </c>
      <c r="O238">
        <v>6.6019940983354202</v>
      </c>
      <c r="P238">
        <v>7.0983202180380864</v>
      </c>
      <c r="Q238">
        <v>5.5386133146163434</v>
      </c>
      <c r="R238">
        <v>3.9107338217441119</v>
      </c>
      <c r="S238">
        <v>5.7999001313333922</v>
      </c>
      <c r="T238">
        <v>5.87938080897215</v>
      </c>
      <c r="U238">
        <v>5.4048283941055191</v>
      </c>
      <c r="V238">
        <v>2.3562308978378921</v>
      </c>
      <c r="W238">
        <v>3.5981769218848449</v>
      </c>
      <c r="X238">
        <v>2.4485562358030499</v>
      </c>
      <c r="Y238">
        <v>3.5205800831267871</v>
      </c>
      <c r="Z238">
        <v>4.3081256679659843</v>
      </c>
      <c r="AA238">
        <v>2.3250464745201418</v>
      </c>
      <c r="AB238">
        <v>2.36482834677772</v>
      </c>
      <c r="AC238">
        <v>2.0083721263362189</v>
      </c>
      <c r="AD238">
        <v>1.6530661277861229</v>
      </c>
      <c r="AE238">
        <v>1.7586626310150659</v>
      </c>
      <c r="AF238">
        <v>2.3001439085970521</v>
      </c>
      <c r="AG238">
        <v>1.897048406950012</v>
      </c>
      <c r="AH238">
        <v>1.0146427486920579</v>
      </c>
      <c r="AI238">
        <v>1.936069121973361</v>
      </c>
      <c r="AJ238">
        <v>3.2792350371284842</v>
      </c>
      <c r="AK238">
        <v>2.4952259198340352</v>
      </c>
      <c r="AL238">
        <v>2.976564836035438</v>
      </c>
      <c r="AM238">
        <v>3.489439042925083</v>
      </c>
      <c r="AN238">
        <v>4.2351457535165924</v>
      </c>
      <c r="AO238">
        <v>5.2492490493062451</v>
      </c>
      <c r="AP238">
        <v>5.3001387017570014</v>
      </c>
      <c r="AQ238">
        <v>4.4628206396187684</v>
      </c>
      <c r="AR238">
        <v>5.0922565025771993</v>
      </c>
      <c r="AS238">
        <v>2.6422373341681942</v>
      </c>
      <c r="AT238">
        <v>3.015665153084008</v>
      </c>
      <c r="AU238">
        <v>4.0622487670690237</v>
      </c>
      <c r="AV238">
        <v>3.8694676869891138</v>
      </c>
      <c r="AW238">
        <v>3.555861430422445</v>
      </c>
      <c r="AX238">
        <v>3.183167629258628</v>
      </c>
      <c r="AY238">
        <v>1.144971897339877</v>
      </c>
      <c r="AZ238">
        <v>0.84235311268770707</v>
      </c>
      <c r="BA238">
        <v>1.220704831149831</v>
      </c>
      <c r="BB238">
        <v>1.891764100958613</v>
      </c>
      <c r="BC238">
        <v>1.7597209053538561</v>
      </c>
    </row>
    <row r="239" spans="1:55" hidden="1">
      <c r="A239" t="s">
        <v>653</v>
      </c>
      <c r="B239" t="str">
        <f>IF(ISERROR(VLOOKUP(A239,'Country category'!$A$3:$A$50,1,FALSE)),"non-SSA","sub-Saharan Africa")</f>
        <v>non-SSA</v>
      </c>
      <c r="C239" t="s">
        <v>654</v>
      </c>
      <c r="D239" t="s">
        <v>730</v>
      </c>
      <c r="E239" t="s">
        <v>731</v>
      </c>
      <c r="AJ239">
        <v>0</v>
      </c>
      <c r="AK239">
        <v>0</v>
      </c>
      <c r="AL239">
        <v>0</v>
      </c>
      <c r="AM239">
        <v>0</v>
      </c>
      <c r="AY239">
        <v>24.392343271142</v>
      </c>
      <c r="AZ239">
        <v>13.0135443807235</v>
      </c>
      <c r="BA239">
        <v>13.9420125607858</v>
      </c>
      <c r="BB239">
        <v>15.277864984439301</v>
      </c>
      <c r="BC239">
        <v>16.270097744211501</v>
      </c>
    </row>
    <row r="240" spans="1:55" hidden="1">
      <c r="A240" t="s">
        <v>655</v>
      </c>
      <c r="B240" t="str">
        <f>IF(ISERROR(VLOOKUP(A240,'Country category'!$A$3:$A$50,1,FALSE)),"non-SSA","sub-Saharan Africa")</f>
        <v>non-SSA</v>
      </c>
      <c r="C240" t="s">
        <v>656</v>
      </c>
      <c r="D240" t="s">
        <v>730</v>
      </c>
      <c r="E240" t="s">
        <v>731</v>
      </c>
      <c r="F240">
        <v>7.8217186445938456</v>
      </c>
      <c r="G240">
        <v>9.6598698759323902</v>
      </c>
      <c r="H240">
        <v>10.51284242580771</v>
      </c>
      <c r="I240">
        <v>13.06611887938287</v>
      </c>
      <c r="J240">
        <v>36.486705157921342</v>
      </c>
      <c r="K240">
        <v>29.724527423315219</v>
      </c>
      <c r="L240">
        <v>29.098933949037811</v>
      </c>
      <c r="M240">
        <v>26.46514153537499</v>
      </c>
      <c r="N240">
        <v>25.050575907246522</v>
      </c>
      <c r="O240">
        <v>28.82490940759461</v>
      </c>
      <c r="P240">
        <v>28.06364153292721</v>
      </c>
      <c r="Q240">
        <v>17.724496119845199</v>
      </c>
      <c r="R240">
        <v>14.93629391379473</v>
      </c>
      <c r="S240">
        <v>14.28190991598828</v>
      </c>
      <c r="T240">
        <v>13.47067834761233</v>
      </c>
      <c r="U240">
        <v>12.82869819276927</v>
      </c>
      <c r="V240">
        <v>5.8588967131519736</v>
      </c>
      <c r="W240">
        <v>10.80085856220566</v>
      </c>
      <c r="X240">
        <v>9.9582635860748763</v>
      </c>
      <c r="Y240">
        <v>15.945815558612759</v>
      </c>
      <c r="Z240">
        <v>16.070653963226139</v>
      </c>
      <c r="AA240">
        <v>12.6412173862408</v>
      </c>
      <c r="AB240">
        <v>12.3569794517055</v>
      </c>
      <c r="AC240">
        <v>15.60138498251693</v>
      </c>
      <c r="AD240">
        <v>15.215294743807069</v>
      </c>
      <c r="AE240">
        <v>14.6816410730519</v>
      </c>
      <c r="AF240">
        <v>15.94764760827654</v>
      </c>
      <c r="AG240">
        <v>13.891562479480701</v>
      </c>
      <c r="AH240">
        <v>8.3955752845350382</v>
      </c>
      <c r="AI240">
        <v>11.827945708541529</v>
      </c>
      <c r="AJ240">
        <v>18.997718062315862</v>
      </c>
      <c r="AK240">
        <v>14.62537168063928</v>
      </c>
      <c r="AL240">
        <v>14.818611401487511</v>
      </c>
      <c r="AM240">
        <v>16.4719531840827</v>
      </c>
      <c r="AN240">
        <v>21.81365412568017</v>
      </c>
      <c r="AO240">
        <v>27.70597498283232</v>
      </c>
      <c r="AP240">
        <v>28.328611727887179</v>
      </c>
      <c r="AQ240">
        <v>24.38522197327093</v>
      </c>
      <c r="AR240">
        <v>28.331362131999171</v>
      </c>
      <c r="AS240">
        <v>16.799116035662699</v>
      </c>
      <c r="AT240">
        <v>19.94344924395639</v>
      </c>
      <c r="AU240">
        <v>22.919601791028299</v>
      </c>
      <c r="AV240">
        <v>22.16739281581334</v>
      </c>
      <c r="AW240">
        <v>21.02441615019282</v>
      </c>
      <c r="AX240">
        <v>18.958149005431171</v>
      </c>
      <c r="AY240">
        <v>10.73775976851141</v>
      </c>
      <c r="AZ240">
        <v>9.4296088271640119</v>
      </c>
      <c r="BA240">
        <v>13.60621487085735</v>
      </c>
      <c r="BB240">
        <v>17.720768842616909</v>
      </c>
      <c r="BC240">
        <v>15.00943022461027</v>
      </c>
    </row>
    <row r="241" spans="1:55" hidden="1">
      <c r="A241" t="s">
        <v>657</v>
      </c>
      <c r="B241" t="str">
        <f>IF(ISERROR(VLOOKUP(A241,'Country category'!$A$3:$A$50,1,FALSE)),"non-SSA","sub-Saharan Africa")</f>
        <v>non-SSA</v>
      </c>
      <c r="C241" t="s">
        <v>658</v>
      </c>
      <c r="D241" t="s">
        <v>730</v>
      </c>
      <c r="E241" t="s">
        <v>731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</row>
    <row r="242" spans="1:55" hidden="1">
      <c r="A242" t="s">
        <v>659</v>
      </c>
      <c r="B242" t="str">
        <f>IF(ISERROR(VLOOKUP(A242,'Country category'!$A$3:$A$50,1,FALSE)),"non-SSA","sub-Saharan Africa")</f>
        <v>non-SSA</v>
      </c>
      <c r="C242" t="s">
        <v>660</v>
      </c>
      <c r="D242" t="s">
        <v>730</v>
      </c>
      <c r="E242" t="s">
        <v>731</v>
      </c>
      <c r="F242">
        <v>3.9825267478312699E-2</v>
      </c>
      <c r="G242">
        <v>4.4630301610166637E-2</v>
      </c>
      <c r="H242">
        <v>3.8505348977451698E-2</v>
      </c>
      <c r="I242">
        <v>4.9092094355755643E-2</v>
      </c>
      <c r="J242">
        <v>0.1514182736666479</v>
      </c>
      <c r="K242">
        <v>0.30936928022417659</v>
      </c>
      <c r="L242">
        <v>0.44321387803933149</v>
      </c>
      <c r="M242">
        <v>0.54282093741550685</v>
      </c>
      <c r="N242">
        <v>0.53261987497330554</v>
      </c>
      <c r="O242">
        <v>1.260613708043798</v>
      </c>
      <c r="P242">
        <v>0.86836125054013247</v>
      </c>
      <c r="Q242">
        <v>1.2845261528224781</v>
      </c>
      <c r="R242">
        <v>1.099717146579223</v>
      </c>
      <c r="S242">
        <v>1.401911726777584</v>
      </c>
      <c r="T242">
        <v>1.426696462669063</v>
      </c>
      <c r="U242">
        <v>1.7244697767389829</v>
      </c>
      <c r="V242">
        <v>0.82644030588427697</v>
      </c>
      <c r="W242">
        <v>0.9614595160341598</v>
      </c>
      <c r="X242">
        <v>0.69627707356541069</v>
      </c>
      <c r="Y242">
        <v>1.20429686457011</v>
      </c>
      <c r="Z242">
        <v>1.5121291241272461</v>
      </c>
      <c r="AA242">
        <v>0.93136307228004733</v>
      </c>
      <c r="AB242">
        <v>0.8016012389153544</v>
      </c>
      <c r="AC242">
        <v>0.73188384439497867</v>
      </c>
      <c r="AD242">
        <v>0.64962384631502157</v>
      </c>
      <c r="AE242">
        <v>0.76220621103584096</v>
      </c>
      <c r="AF242">
        <v>0.82281592732572595</v>
      </c>
      <c r="AG242">
        <v>0.75086220005379922</v>
      </c>
      <c r="AH242">
        <v>0.40467916943135368</v>
      </c>
      <c r="AI242">
        <v>0.60261664954192184</v>
      </c>
      <c r="AJ242">
        <v>0.96526199655244704</v>
      </c>
      <c r="AK242">
        <v>0.72047072286734304</v>
      </c>
      <c r="AL242">
        <v>0.73856700122984553</v>
      </c>
      <c r="AM242">
        <v>0.73904968830504658</v>
      </c>
      <c r="AN242">
        <v>0.88292852969410895</v>
      </c>
      <c r="AO242">
        <v>1.1026422981800099</v>
      </c>
      <c r="AP242">
        <v>1.202688318302646</v>
      </c>
      <c r="AQ242">
        <v>1.063866187796817</v>
      </c>
      <c r="AR242">
        <v>1.3806310397290471</v>
      </c>
      <c r="AS242">
        <v>0.59500464984062706</v>
      </c>
      <c r="AT242">
        <v>0.72348854936125007</v>
      </c>
      <c r="AU242">
        <v>1.175162161526385</v>
      </c>
      <c r="AV242">
        <v>1.1408642706754271</v>
      </c>
      <c r="AW242">
        <v>1.0119431803917971</v>
      </c>
      <c r="AX242">
        <v>0.82760613459301702</v>
      </c>
      <c r="AY242">
        <v>0.310695309795333</v>
      </c>
      <c r="AZ242">
        <v>0.20610493788486839</v>
      </c>
      <c r="BA242">
        <v>0.28762997093682557</v>
      </c>
      <c r="BB242">
        <v>0.40268843494849887</v>
      </c>
      <c r="BC242">
        <v>0.32673543626874763</v>
      </c>
    </row>
    <row r="243" spans="1:55" hidden="1">
      <c r="A243" t="s">
        <v>661</v>
      </c>
      <c r="B243" t="str">
        <f>IF(ISERROR(VLOOKUP(A243,'Country category'!$A$3:$A$50,1,FALSE)),"non-SSA","sub-Saharan Africa")</f>
        <v>non-SSA</v>
      </c>
      <c r="C243" t="s">
        <v>662</v>
      </c>
      <c r="D243" t="s">
        <v>730</v>
      </c>
      <c r="E243" t="s">
        <v>731</v>
      </c>
      <c r="G243">
        <v>7.319283234192045E-2</v>
      </c>
      <c r="H243">
        <v>0</v>
      </c>
      <c r="I243">
        <v>0.37557311033944968</v>
      </c>
      <c r="J243">
        <v>7.1336279284634916</v>
      </c>
      <c r="K243">
        <v>5.4715168560003757</v>
      </c>
      <c r="L243">
        <v>5.844839578914506</v>
      </c>
      <c r="M243">
        <v>6.3165732119711819</v>
      </c>
      <c r="N243">
        <v>5.0015069571143096</v>
      </c>
      <c r="O243">
        <v>12.466652965738261</v>
      </c>
      <c r="P243">
        <v>7.4500495245790974</v>
      </c>
      <c r="Q243">
        <v>1.9136533976117169</v>
      </c>
      <c r="R243">
        <v>0.86703946375477126</v>
      </c>
      <c r="S243">
        <v>2.0127146404082561</v>
      </c>
      <c r="T243">
        <v>3.8801133086986712</v>
      </c>
      <c r="U243">
        <v>4.4650231846766681</v>
      </c>
      <c r="V243">
        <v>1.4715905031689931</v>
      </c>
      <c r="W243">
        <v>2.9213476795960478</v>
      </c>
      <c r="X243">
        <v>2.2819355955104008</v>
      </c>
      <c r="Y243">
        <v>4.7172902580445548</v>
      </c>
      <c r="Z243">
        <v>5.7550554590071288</v>
      </c>
      <c r="AA243">
        <v>2.7439030642883222</v>
      </c>
      <c r="AB243">
        <v>3.288942290604068</v>
      </c>
      <c r="AC243">
        <v>3.1242665294545362</v>
      </c>
      <c r="AD243">
        <v>2.7690780367364898</v>
      </c>
      <c r="AE243">
        <v>3.0999661883040059</v>
      </c>
      <c r="AF243">
        <v>4.1418587752778953</v>
      </c>
      <c r="AG243">
        <v>3.4451776788734358</v>
      </c>
      <c r="AH243">
        <v>1.3628864304465831</v>
      </c>
      <c r="AI243">
        <v>2.8702515907794219</v>
      </c>
      <c r="AJ243">
        <v>6.1373360184441186</v>
      </c>
      <c r="AK243">
        <v>4.2569065720909833</v>
      </c>
      <c r="AL243">
        <v>3.9257453545442691</v>
      </c>
      <c r="AM243">
        <v>3.5481251869951831</v>
      </c>
      <c r="AN243">
        <v>6.0066493766753499</v>
      </c>
      <c r="AO243">
        <v>8.4122862170350086</v>
      </c>
      <c r="AP243">
        <v>9.3101681758244474</v>
      </c>
      <c r="AQ243">
        <v>9.2070202867061148</v>
      </c>
      <c r="AR243">
        <v>12.653378651327991</v>
      </c>
      <c r="AS243">
        <v>5.9932429506840714</v>
      </c>
      <c r="AT243">
        <v>8.1253347259670203</v>
      </c>
      <c r="AU243">
        <v>10.231259778544491</v>
      </c>
      <c r="AV243">
        <v>8.5376845982646152</v>
      </c>
      <c r="AW243">
        <v>7.2018499663683384</v>
      </c>
      <c r="AX243">
        <v>5.8110402480990961</v>
      </c>
      <c r="AY243">
        <v>2.131991420450182</v>
      </c>
      <c r="AZ243">
        <v>1.841815794651072</v>
      </c>
      <c r="BA243">
        <v>3.3690314526148262</v>
      </c>
      <c r="BB243">
        <v>4.7677222635314713</v>
      </c>
      <c r="BC243">
        <v>4.209750253834847</v>
      </c>
    </row>
    <row r="244" spans="1:55" hidden="1">
      <c r="A244" t="s">
        <v>663</v>
      </c>
      <c r="B244" t="str">
        <f>IF(ISERROR(VLOOKUP(A244,'Country category'!$A$3:$A$50,1,FALSE)),"non-SSA","sub-Saharan Africa")</f>
        <v>non-SSA</v>
      </c>
      <c r="C244" t="s">
        <v>664</v>
      </c>
      <c r="D244" t="s">
        <v>730</v>
      </c>
      <c r="E244" t="s">
        <v>731</v>
      </c>
      <c r="F244">
        <v>3.6741667696588101</v>
      </c>
      <c r="G244">
        <v>4.4676464448062596</v>
      </c>
      <c r="H244">
        <v>4.6343523051153799</v>
      </c>
      <c r="I244">
        <v>7.4350536375295002</v>
      </c>
      <c r="J244">
        <v>27.672519735562599</v>
      </c>
      <c r="K244">
        <v>25.6136358469385</v>
      </c>
      <c r="L244">
        <v>26.658208697510702</v>
      </c>
      <c r="M244">
        <v>19.830589755810699</v>
      </c>
      <c r="N244">
        <v>19.010383417201201</v>
      </c>
      <c r="O244">
        <v>34.645467631119999</v>
      </c>
      <c r="P244">
        <v>31.593022904532098</v>
      </c>
      <c r="Q244">
        <v>26.837743571464401</v>
      </c>
      <c r="R244">
        <v>10.8596807180023</v>
      </c>
      <c r="S244">
        <v>13.2417705840247</v>
      </c>
      <c r="T244">
        <v>13.646227065467601</v>
      </c>
      <c r="U244">
        <v>14.234053888987299</v>
      </c>
      <c r="V244">
        <v>9.2980565767022494</v>
      </c>
      <c r="W244">
        <v>13.86621908291</v>
      </c>
      <c r="X244">
        <v>11.0133351671612</v>
      </c>
      <c r="Y244">
        <v>16.675488086534799</v>
      </c>
      <c r="Z244">
        <v>19.259268705440601</v>
      </c>
      <c r="AA244">
        <v>10.5029482184581</v>
      </c>
      <c r="AB244">
        <v>10.0463301747107</v>
      </c>
      <c r="AC244">
        <v>11.0965576787549</v>
      </c>
      <c r="AD244">
        <v>9.3585430129142999</v>
      </c>
      <c r="AE244">
        <v>9.4769161046544497</v>
      </c>
      <c r="AF244">
        <v>11.4949804973444</v>
      </c>
      <c r="AG244">
        <v>9.4882736882920202</v>
      </c>
      <c r="AH244">
        <v>4.5910205097174401</v>
      </c>
      <c r="AI244">
        <v>7.3011402412028499</v>
      </c>
      <c r="AJ244">
        <v>11.124672493065701</v>
      </c>
      <c r="AK244">
        <v>6.9396632576367203</v>
      </c>
      <c r="AL244">
        <v>7.7867684563328901</v>
      </c>
      <c r="AM244">
        <v>8.0721502797747604</v>
      </c>
      <c r="AN244">
        <v>8.43618918797182</v>
      </c>
      <c r="AO244">
        <v>12.348607047094299</v>
      </c>
      <c r="AP244">
        <v>12.527771914539599</v>
      </c>
      <c r="AQ244">
        <v>9.3040455063545906</v>
      </c>
      <c r="AR244">
        <v>9.2946736128742202</v>
      </c>
      <c r="AS244">
        <v>6.2835874418402797</v>
      </c>
      <c r="AT244">
        <v>7.1494134350657301</v>
      </c>
      <c r="AU244">
        <v>6.6928946165275196</v>
      </c>
      <c r="AV244">
        <v>6.4415264691252601</v>
      </c>
      <c r="AW244">
        <v>5.6335205784887004</v>
      </c>
      <c r="AX244">
        <v>4.9883251296803701</v>
      </c>
      <c r="AY244">
        <v>2.0789677738668502</v>
      </c>
      <c r="AZ244">
        <v>1.88212768958791</v>
      </c>
      <c r="BA244">
        <v>3.1062441090594999</v>
      </c>
      <c r="BB244">
        <v>3.9926662359138199</v>
      </c>
      <c r="BC244">
        <v>3.2613314268456701</v>
      </c>
    </row>
    <row r="245" spans="1:55" hidden="1">
      <c r="A245" t="s">
        <v>665</v>
      </c>
      <c r="B245" t="str">
        <f>IF(ISERROR(VLOOKUP(A245,'Country category'!$A$3:$A$50,1,FALSE)),"non-SSA","sub-Saharan Africa")</f>
        <v>non-SSA</v>
      </c>
      <c r="C245" t="s">
        <v>666</v>
      </c>
      <c r="D245" t="s">
        <v>730</v>
      </c>
      <c r="E245" t="s">
        <v>731</v>
      </c>
      <c r="F245">
        <v>2.3370552340490902</v>
      </c>
      <c r="G245">
        <v>2.6044312489484902</v>
      </c>
      <c r="H245">
        <v>2.3014953006024101</v>
      </c>
      <c r="I245">
        <v>2.6765537372323802</v>
      </c>
      <c r="J245">
        <v>9.0142083952933305</v>
      </c>
      <c r="K245">
        <v>8.0973617287533095</v>
      </c>
      <c r="L245">
        <v>6.7946506445671897</v>
      </c>
      <c r="M245">
        <v>7.5492696061500801</v>
      </c>
      <c r="N245">
        <v>7.5790560391931301</v>
      </c>
      <c r="O245">
        <v>16.361004424764499</v>
      </c>
      <c r="P245">
        <v>14.9232768395976</v>
      </c>
      <c r="Q245">
        <v>14.680098006683799</v>
      </c>
      <c r="R245">
        <v>12.3268363651064</v>
      </c>
      <c r="S245">
        <v>12.276201183568901</v>
      </c>
      <c r="T245">
        <v>12.1832947405317</v>
      </c>
      <c r="U245">
        <v>10.963684114279101</v>
      </c>
      <c r="V245">
        <v>4.9861610153392002</v>
      </c>
      <c r="W245">
        <v>6.1246191141706099</v>
      </c>
      <c r="X245">
        <v>4.7329118865185302</v>
      </c>
      <c r="Y245">
        <v>6.7621045363443999</v>
      </c>
      <c r="Z245">
        <v>6.5678993983075999</v>
      </c>
      <c r="AA245">
        <v>4.1954072539974101</v>
      </c>
      <c r="AB245">
        <v>3.8896435273066099</v>
      </c>
      <c r="AC245">
        <v>3.5029290946522198</v>
      </c>
      <c r="AD245">
        <v>2.7907904762921598</v>
      </c>
      <c r="AE245">
        <v>2.5476278312992902</v>
      </c>
      <c r="AF245">
        <v>2.8574518940817502</v>
      </c>
      <c r="AG245">
        <v>2.34839054456276</v>
      </c>
      <c r="AH245">
        <v>1.3335921817654099</v>
      </c>
      <c r="AI245">
        <v>2.0034330593892702</v>
      </c>
      <c r="AJ245">
        <v>3.4094248471581698</v>
      </c>
      <c r="AK245">
        <v>2.3971625643827599</v>
      </c>
      <c r="AL245">
        <v>2.5352104049887201</v>
      </c>
      <c r="AM245">
        <v>2.4734876636194398</v>
      </c>
      <c r="AN245">
        <v>3.0669428460998298</v>
      </c>
      <c r="AO245">
        <v>4.1155074497644701</v>
      </c>
      <c r="AP245">
        <v>4.6960869383880697</v>
      </c>
      <c r="AQ245">
        <v>4.8536961630524704</v>
      </c>
      <c r="AR245">
        <v>5.6553849949378003</v>
      </c>
      <c r="AS245">
        <v>3.21866750982133</v>
      </c>
      <c r="AT245">
        <v>4.1662689267065298</v>
      </c>
      <c r="AU245">
        <v>4.9807983093816199</v>
      </c>
      <c r="AV245">
        <v>5.0163051161379704</v>
      </c>
      <c r="AW245">
        <v>4.4511595733020499</v>
      </c>
      <c r="AX245">
        <v>3.21378589226582</v>
      </c>
      <c r="AY245">
        <v>1.2444613392252999</v>
      </c>
      <c r="AZ245">
        <v>1.0834909285637599</v>
      </c>
      <c r="BA245">
        <v>1.45756175672011</v>
      </c>
      <c r="BB245">
        <v>1.95799389543223</v>
      </c>
      <c r="BC245">
        <v>1.7099482709178599</v>
      </c>
    </row>
    <row r="246" spans="1:55" hidden="1">
      <c r="A246" t="s">
        <v>667</v>
      </c>
      <c r="B246" t="str">
        <f>IF(ISERROR(VLOOKUP(A246,'Country category'!$A$3:$A$50,1,FALSE)),"non-SSA","sub-Saharan Africa")</f>
        <v>non-SSA</v>
      </c>
      <c r="C246" t="s">
        <v>668</v>
      </c>
      <c r="D246" t="s">
        <v>730</v>
      </c>
      <c r="E246" t="s">
        <v>731</v>
      </c>
      <c r="G246">
        <v>2.48585275779678E-2</v>
      </c>
      <c r="H246">
        <v>3.0323549511023E-2</v>
      </c>
      <c r="I246">
        <v>6.4711581603421595E-2</v>
      </c>
      <c r="J246">
        <v>0.35345055001056402</v>
      </c>
      <c r="K246">
        <v>0.244429139176189</v>
      </c>
      <c r="L246">
        <v>0.198804616505975</v>
      </c>
      <c r="M246">
        <v>0.18795032200659201</v>
      </c>
      <c r="N246">
        <v>0.18112400330664699</v>
      </c>
      <c r="O246">
        <v>0.336944382111864</v>
      </c>
      <c r="P246">
        <v>0.44937264651739001</v>
      </c>
      <c r="Q246">
        <v>0.33405099691628698</v>
      </c>
      <c r="R246">
        <v>0.220142708335829</v>
      </c>
      <c r="S246">
        <v>0.299664984563079</v>
      </c>
      <c r="T246">
        <v>0.302399088034837</v>
      </c>
      <c r="U246">
        <v>0.27627157011297998</v>
      </c>
      <c r="V246">
        <v>0.11258966753937</v>
      </c>
      <c r="W246">
        <v>0.18011694835014899</v>
      </c>
      <c r="X246">
        <v>0.126348008558994</v>
      </c>
      <c r="Y246">
        <v>0.193378717202325</v>
      </c>
      <c r="Z246">
        <v>0.24742881730242799</v>
      </c>
      <c r="AA246">
        <v>0.13944973508648301</v>
      </c>
      <c r="AB246">
        <v>0.134900626968117</v>
      </c>
      <c r="AC246">
        <v>0.102480452746643</v>
      </c>
      <c r="AD246">
        <v>0.12481996273559801</v>
      </c>
      <c r="AE246">
        <v>0.100617371743944</v>
      </c>
      <c r="AF246">
        <v>0.13132319382426499</v>
      </c>
      <c r="AG246">
        <v>0.100071473269602</v>
      </c>
      <c r="AH246">
        <v>1.6810676742937899E-2</v>
      </c>
      <c r="AI246">
        <v>5.8669043829751098E-2</v>
      </c>
      <c r="AJ246">
        <v>0.111729341044513</v>
      </c>
      <c r="AK246">
        <v>0.101926033393323</v>
      </c>
      <c r="AL246">
        <v>8.8257432017708207E-2</v>
      </c>
      <c r="AM246">
        <v>7.7309242550552507E-2</v>
      </c>
      <c r="AN246">
        <v>7.6066583251910402E-2</v>
      </c>
      <c r="AO246">
        <v>9.1925892800129902E-2</v>
      </c>
      <c r="AP246">
        <v>9.7053023742802294E-2</v>
      </c>
      <c r="AQ246">
        <v>8.4028679603315601E-2</v>
      </c>
      <c r="AR246">
        <v>0.10617009553821299</v>
      </c>
      <c r="AS246">
        <v>7.3930758968377405E-2</v>
      </c>
      <c r="AT246">
        <v>9.2887282158139406E-2</v>
      </c>
      <c r="AU246">
        <v>0.124051119569545</v>
      </c>
      <c r="AV246">
        <v>0.111895587828622</v>
      </c>
      <c r="AW246">
        <v>9.6097976436272395E-2</v>
      </c>
      <c r="AX246">
        <v>9.0936838836587999E-2</v>
      </c>
      <c r="AY246">
        <v>4.2382248164997201E-2</v>
      </c>
      <c r="AZ246">
        <v>3.4315596217302798E-2</v>
      </c>
      <c r="BA246">
        <v>5.3093101246022602E-2</v>
      </c>
      <c r="BB246">
        <v>0.10597275401841499</v>
      </c>
      <c r="BC246">
        <v>0.102051667784339</v>
      </c>
    </row>
    <row r="247" spans="1:55" hidden="1">
      <c r="A247" t="s">
        <v>669</v>
      </c>
      <c r="B247" t="str">
        <f>IF(ISERROR(VLOOKUP(A247,'Country category'!$A$3:$A$50,1,FALSE)),"non-SSA","sub-Saharan Africa")</f>
        <v>non-SSA</v>
      </c>
      <c r="C247" t="s">
        <v>670</v>
      </c>
      <c r="D247" t="s">
        <v>730</v>
      </c>
      <c r="E247" t="s">
        <v>731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</row>
    <row r="248" spans="1:55">
      <c r="A248" t="s">
        <v>179</v>
      </c>
      <c r="B248" t="str">
        <f>IF(ISERROR(VLOOKUP(A248,'Country category'!$A$3:$A$50,1,FALSE)),"non-SSA","sub-Saharan Africa")</f>
        <v>sub-Saharan Africa</v>
      </c>
      <c r="C248" t="s">
        <v>671</v>
      </c>
      <c r="D248" t="s">
        <v>730</v>
      </c>
      <c r="E248" t="s">
        <v>731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</row>
    <row r="249" spans="1:55">
      <c r="A249" t="s">
        <v>181</v>
      </c>
      <c r="B249" t="str">
        <f>IF(ISERROR(VLOOKUP(A249,'Country category'!$A$3:$A$50,1,FALSE)),"non-SSA","sub-Saharan Africa")</f>
        <v>sub-Saharan Africa</v>
      </c>
      <c r="C249" t="s">
        <v>672</v>
      </c>
      <c r="D249" t="s">
        <v>730</v>
      </c>
      <c r="E249" t="s">
        <v>731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</row>
    <row r="250" spans="1:55" hidden="1">
      <c r="A250" t="s">
        <v>673</v>
      </c>
      <c r="B250" t="str">
        <f>IF(ISERROR(VLOOKUP(A250,'Country category'!$A$3:$A$50,1,FALSE)),"non-SSA","sub-Saharan Africa")</f>
        <v>non-SSA</v>
      </c>
      <c r="C250" t="s">
        <v>674</v>
      </c>
      <c r="D250" t="s">
        <v>730</v>
      </c>
      <c r="E250" t="s">
        <v>731</v>
      </c>
      <c r="W250">
        <v>0.62456540720128295</v>
      </c>
      <c r="X250">
        <v>0.36660913758198399</v>
      </c>
      <c r="Y250">
        <v>0.48603825625674202</v>
      </c>
      <c r="Z250">
        <v>0.61224552294257895</v>
      </c>
      <c r="AA250">
        <v>0.31170636629238002</v>
      </c>
      <c r="AB250">
        <v>0.319968248553271</v>
      </c>
      <c r="AC250">
        <v>0.33305382507061099</v>
      </c>
      <c r="AD250">
        <v>0.37305915068134399</v>
      </c>
      <c r="AE250">
        <v>0.44246685092459498</v>
      </c>
      <c r="AF250">
        <v>0.67303216127831</v>
      </c>
      <c r="AG250">
        <v>0.47205491668034399</v>
      </c>
      <c r="AH250">
        <v>0.136926300045313</v>
      </c>
      <c r="AI250">
        <v>0.63329829610927202</v>
      </c>
      <c r="AJ250">
        <v>0.97015235834177105</v>
      </c>
      <c r="AK250">
        <v>0.586402576848152</v>
      </c>
      <c r="AL250">
        <v>0.55789409230352704</v>
      </c>
      <c r="AM250">
        <v>0.60182763780493098</v>
      </c>
      <c r="AN250">
        <v>0.68055473691908397</v>
      </c>
      <c r="AO250">
        <v>0.78013445356764399</v>
      </c>
      <c r="AP250">
        <v>0.79830591860117295</v>
      </c>
      <c r="AQ250">
        <v>0.646249995132262</v>
      </c>
      <c r="AR250">
        <v>0.67270281896649498</v>
      </c>
      <c r="AS250">
        <v>0.51132373032007705</v>
      </c>
      <c r="AT250">
        <v>0.56048101910878001</v>
      </c>
      <c r="AU250">
        <v>0.671352698569738</v>
      </c>
      <c r="AV250">
        <v>0.57469680417404601</v>
      </c>
      <c r="AW250">
        <v>0.469618818901061</v>
      </c>
      <c r="AX250">
        <v>0.54420295606109603</v>
      </c>
      <c r="AY250">
        <v>0.29838614687394499</v>
      </c>
      <c r="AZ250">
        <v>0.207722022525968</v>
      </c>
      <c r="BA250">
        <v>0.24397692873003499</v>
      </c>
      <c r="BB250">
        <v>0.32195918163524401</v>
      </c>
      <c r="BC250">
        <v>0.30122493017616198</v>
      </c>
    </row>
    <row r="251" spans="1:55" hidden="1">
      <c r="A251" t="s">
        <v>675</v>
      </c>
      <c r="B251" t="str">
        <f>IF(ISERROR(VLOOKUP(A251,'Country category'!$A$3:$A$50,1,FALSE)),"non-SSA","sub-Saharan Africa")</f>
        <v>non-SSA</v>
      </c>
      <c r="C251" t="s">
        <v>676</v>
      </c>
      <c r="D251" t="s">
        <v>730</v>
      </c>
      <c r="E251" t="s">
        <v>731</v>
      </c>
      <c r="F251">
        <v>0.39329555233678859</v>
      </c>
      <c r="G251">
        <v>0.45329572351200281</v>
      </c>
      <c r="H251">
        <v>0.48286190325164802</v>
      </c>
      <c r="I251">
        <v>0.68708551276172203</v>
      </c>
      <c r="J251">
        <v>3.0261650867436458</v>
      </c>
      <c r="K251">
        <v>3.0918461713266252</v>
      </c>
      <c r="L251">
        <v>3.469913949731573</v>
      </c>
      <c r="M251">
        <v>3.38597766370563</v>
      </c>
      <c r="N251">
        <v>3.58400787287058</v>
      </c>
      <c r="O251">
        <v>4.8642909293419274</v>
      </c>
      <c r="P251">
        <v>7.6214584924810147</v>
      </c>
      <c r="Q251">
        <v>4.8688802855059068</v>
      </c>
      <c r="R251">
        <v>3.649853243704829</v>
      </c>
      <c r="S251">
        <v>4.7597744824303163</v>
      </c>
      <c r="T251">
        <v>4.9760152101639363</v>
      </c>
      <c r="U251">
        <v>4.8972235710298264</v>
      </c>
      <c r="V251">
        <v>2.3056819745582589</v>
      </c>
      <c r="W251">
        <v>3.44860960022138</v>
      </c>
      <c r="X251">
        <v>3.1168512603632901</v>
      </c>
      <c r="Y251">
        <v>4.6017872571704501</v>
      </c>
      <c r="Z251">
        <v>5.3748462271896846</v>
      </c>
      <c r="AA251">
        <v>2.4869568896730181</v>
      </c>
      <c r="AB251">
        <v>2.4754116550275902</v>
      </c>
      <c r="AC251">
        <v>2.1113447537360108</v>
      </c>
      <c r="AD251">
        <v>1.7238701716196201</v>
      </c>
      <c r="AE251">
        <v>1.751599067821763</v>
      </c>
      <c r="AF251">
        <v>2.2154292861546838</v>
      </c>
      <c r="AG251">
        <v>1.815028440975814</v>
      </c>
      <c r="AH251">
        <v>0.83971027964849665</v>
      </c>
      <c r="AI251">
        <v>1.7564216513594419</v>
      </c>
      <c r="AJ251">
        <v>3.2615612781514018</v>
      </c>
      <c r="AK251">
        <v>2.4487973840846822</v>
      </c>
      <c r="AL251">
        <v>2.6602616129448848</v>
      </c>
      <c r="AM251">
        <v>2.9495703558549602</v>
      </c>
      <c r="AN251">
        <v>3.9346231624706549</v>
      </c>
      <c r="AO251">
        <v>4.9549432602497987</v>
      </c>
      <c r="AP251">
        <v>5.1622756710892537</v>
      </c>
      <c r="AQ251">
        <v>4.4916311992034093</v>
      </c>
      <c r="AR251">
        <v>5.1560880089071368</v>
      </c>
      <c r="AS251">
        <v>2.8491044040705749</v>
      </c>
      <c r="AT251">
        <v>3.4303509751435741</v>
      </c>
      <c r="AU251">
        <v>4.103196199397626</v>
      </c>
      <c r="AV251">
        <v>3.9919447921457878</v>
      </c>
      <c r="AW251">
        <v>3.4060672602043129</v>
      </c>
      <c r="AX251">
        <v>2.9441764639759129</v>
      </c>
      <c r="AY251">
        <v>1.3580194358311131</v>
      </c>
      <c r="AZ251">
        <v>1.0949525676350711</v>
      </c>
      <c r="BA251">
        <v>1.5056373258802811</v>
      </c>
      <c r="BB251">
        <v>2.1762124162239269</v>
      </c>
      <c r="BC251">
        <v>1.9659031202456401</v>
      </c>
    </row>
    <row r="252" spans="1:55" hidden="1">
      <c r="A252" t="s">
        <v>677</v>
      </c>
      <c r="B252" t="str">
        <f>IF(ISERROR(VLOOKUP(A252,'Country category'!$A$3:$A$50,1,FALSE)),"non-SSA","sub-Saharan Africa")</f>
        <v>non-SSA</v>
      </c>
      <c r="C252" t="s">
        <v>678</v>
      </c>
      <c r="D252" t="s">
        <v>730</v>
      </c>
      <c r="E252" t="s">
        <v>731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</row>
    <row r="253" spans="1:55" hidden="1">
      <c r="A253" t="s">
        <v>679</v>
      </c>
      <c r="B253" t="str">
        <f>IF(ISERROR(VLOOKUP(A253,'Country category'!$A$3:$A$50,1,FALSE)),"non-SSA","sub-Saharan Africa")</f>
        <v>non-SSA</v>
      </c>
      <c r="C253" t="s">
        <v>680</v>
      </c>
      <c r="D253" t="s">
        <v>730</v>
      </c>
      <c r="E253" t="s">
        <v>731</v>
      </c>
      <c r="F253">
        <v>0.38096263498774402</v>
      </c>
      <c r="G253">
        <v>0.40242342032941403</v>
      </c>
      <c r="H253">
        <v>0.39226918737511002</v>
      </c>
      <c r="I253">
        <v>0.41329296163370899</v>
      </c>
      <c r="J253">
        <v>1.52643548709985</v>
      </c>
      <c r="K253">
        <v>1.3572468042113699</v>
      </c>
      <c r="L253">
        <v>1.3307786657915299</v>
      </c>
      <c r="M253">
        <v>1.4114148303820699</v>
      </c>
      <c r="N253">
        <v>1.3655663086590499</v>
      </c>
      <c r="O253">
        <v>2.38939574932165</v>
      </c>
      <c r="P253">
        <v>3.00712990407547</v>
      </c>
      <c r="Q253">
        <v>2.1638999667419698</v>
      </c>
      <c r="R253">
        <v>1.32510789840108</v>
      </c>
      <c r="S253">
        <v>1.6190575554857101</v>
      </c>
      <c r="T253">
        <v>1.4592870714499999</v>
      </c>
      <c r="U253">
        <v>1.2778358073146601</v>
      </c>
      <c r="V253">
        <v>0.525200226585397</v>
      </c>
      <c r="W253">
        <v>0.75112969519050499</v>
      </c>
      <c r="X253">
        <v>0.47665068881149297</v>
      </c>
      <c r="Y253">
        <v>0.60159011894915104</v>
      </c>
      <c r="Z253">
        <v>0.75540641387607699</v>
      </c>
      <c r="AA253">
        <v>0.50623888115313698</v>
      </c>
      <c r="AB253">
        <v>0.47947853754413</v>
      </c>
      <c r="AC253">
        <v>0.38298008282771301</v>
      </c>
      <c r="AD253">
        <v>0.30231330640649701</v>
      </c>
      <c r="AE253">
        <v>0.308837568335045</v>
      </c>
      <c r="AF253">
        <v>0.36954217794516298</v>
      </c>
      <c r="AG253">
        <v>0.22057559540680899</v>
      </c>
      <c r="AH253">
        <v>8.0366389831325102E-2</v>
      </c>
      <c r="AI253">
        <v>0.17073753721045401</v>
      </c>
      <c r="AJ253">
        <v>0.312189244676357</v>
      </c>
      <c r="AK253">
        <v>0.16095837816880501</v>
      </c>
      <c r="AL253">
        <v>0.16208816284803901</v>
      </c>
      <c r="AM253">
        <v>0.19133816513205201</v>
      </c>
      <c r="AN253">
        <v>0.25762460015804201</v>
      </c>
      <c r="AO253">
        <v>0.32742193183755802</v>
      </c>
      <c r="AP253">
        <v>0.29962771445957898</v>
      </c>
      <c r="AQ253">
        <v>0.31133351311003399</v>
      </c>
      <c r="AR253">
        <v>0.53478139424165305</v>
      </c>
      <c r="AS253">
        <v>0.27852621383786302</v>
      </c>
      <c r="AT253">
        <v>0.31820399803141303</v>
      </c>
      <c r="AU253">
        <v>0.45610225502351198</v>
      </c>
      <c r="AV253">
        <v>0.29017910675230901</v>
      </c>
      <c r="AW253">
        <v>0.36127755384340898</v>
      </c>
      <c r="AX253">
        <v>0.30907609441067402</v>
      </c>
      <c r="AY253">
        <v>8.3230133174200908E-3</v>
      </c>
      <c r="AZ253">
        <v>9.1837744678160305E-2</v>
      </c>
      <c r="BA253">
        <v>0.17701216884719601</v>
      </c>
      <c r="BB253">
        <v>0.37563750212364899</v>
      </c>
      <c r="BC253">
        <v>0.36201406667957198</v>
      </c>
    </row>
    <row r="254" spans="1:55" hidden="1">
      <c r="A254" t="s">
        <v>681</v>
      </c>
      <c r="B254" t="str">
        <f>IF(ISERROR(VLOOKUP(A254,'Country category'!$A$3:$A$50,1,FALSE)),"non-SSA","sub-Saharan Africa")</f>
        <v>non-SSA</v>
      </c>
      <c r="C254" t="s">
        <v>682</v>
      </c>
      <c r="D254" t="s">
        <v>730</v>
      </c>
      <c r="E254" t="s">
        <v>731</v>
      </c>
      <c r="Z254">
        <v>2.6373021163420698</v>
      </c>
      <c r="AA254">
        <v>1.19482564044659</v>
      </c>
      <c r="AB254">
        <v>1.56076970738253</v>
      </c>
      <c r="AC254">
        <v>1.7605971864055601</v>
      </c>
      <c r="AD254">
        <v>2.1830009815036999</v>
      </c>
      <c r="AE254">
        <v>3.2614252953228999</v>
      </c>
      <c r="AF254">
        <v>4.4136354944402596</v>
      </c>
      <c r="AG254">
        <v>3.44321499358729</v>
      </c>
      <c r="AH254">
        <v>0.90807659001489904</v>
      </c>
      <c r="AI254">
        <v>2.8446575349239001</v>
      </c>
      <c r="AJ254">
        <v>6.7130539946321797</v>
      </c>
      <c r="AK254">
        <v>5.7410078640951197</v>
      </c>
      <c r="AL254">
        <v>7.1743848548999001</v>
      </c>
      <c r="AM254">
        <v>8.0003343695178195</v>
      </c>
      <c r="AN254">
        <v>8.4353917188350191</v>
      </c>
      <c r="AO254">
        <v>8.5505872838032193</v>
      </c>
      <c r="AP254">
        <v>8.4262432899390003</v>
      </c>
      <c r="AQ254">
        <v>6.4966643553322703</v>
      </c>
      <c r="AR254">
        <v>6.7786431381621099</v>
      </c>
      <c r="AS254">
        <v>2.93603964570246</v>
      </c>
      <c r="AT254">
        <v>2.4857510580209801</v>
      </c>
      <c r="AU254">
        <v>3.0826192761397602</v>
      </c>
      <c r="AV254">
        <v>2.3433069426421498</v>
      </c>
      <c r="AW254">
        <v>1.8257220783772501</v>
      </c>
      <c r="AX254">
        <v>1.43242662671098</v>
      </c>
      <c r="AY254">
        <v>0.54855542201813501</v>
      </c>
      <c r="AZ254">
        <v>0.42569260672635401</v>
      </c>
      <c r="BA254">
        <v>0.95476249331396801</v>
      </c>
      <c r="BB254">
        <v>1.9075566110269899</v>
      </c>
      <c r="BC254">
        <v>1.44357329705352</v>
      </c>
    </row>
    <row r="255" spans="1:55" hidden="1">
      <c r="A255" t="s">
        <v>683</v>
      </c>
      <c r="B255" t="str">
        <f>IF(ISERROR(VLOOKUP(A255,'Country category'!$A$3:$A$50,1,FALSE)),"non-SSA","sub-Saharan Africa")</f>
        <v>non-SSA</v>
      </c>
      <c r="C255" t="s">
        <v>684</v>
      </c>
      <c r="D255" t="s">
        <v>730</v>
      </c>
      <c r="E255" t="s">
        <v>731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</row>
    <row r="256" spans="1:55" hidden="1">
      <c r="A256" t="s">
        <v>685</v>
      </c>
      <c r="B256" t="str">
        <f>IF(ISERROR(VLOOKUP(A256,'Country category'!$A$3:$A$50,1,FALSE)),"non-SSA","sub-Saharan Africa")</f>
        <v>non-SSA</v>
      </c>
      <c r="C256" t="s">
        <v>686</v>
      </c>
      <c r="D256" t="s">
        <v>730</v>
      </c>
      <c r="E256" t="s">
        <v>731</v>
      </c>
      <c r="F256">
        <v>7.0033267006277002</v>
      </c>
      <c r="G256">
        <v>8.6453659982617896</v>
      </c>
      <c r="H256">
        <v>8.4090637936075794</v>
      </c>
      <c r="I256">
        <v>11.8892537326445</v>
      </c>
      <c r="J256">
        <v>35.425705731385101</v>
      </c>
      <c r="K256">
        <v>25.544491964021901</v>
      </c>
      <c r="L256">
        <v>23.725587428108401</v>
      </c>
      <c r="M256">
        <v>17.380784697304701</v>
      </c>
      <c r="N256">
        <v>16.703856402272901</v>
      </c>
      <c r="O256">
        <v>37.483174709694801</v>
      </c>
      <c r="P256">
        <v>35.189217825864603</v>
      </c>
      <c r="Q256">
        <v>25.497912402622099</v>
      </c>
      <c r="R256">
        <v>14.167441493450299</v>
      </c>
      <c r="S256">
        <v>17.614603844146899</v>
      </c>
      <c r="T256">
        <v>19.227014503025899</v>
      </c>
      <c r="U256">
        <v>16.8850913429862</v>
      </c>
      <c r="V256">
        <v>8.2867895618537197</v>
      </c>
      <c r="W256">
        <v>16.8510918141533</v>
      </c>
      <c r="X256">
        <v>10.4649289815872</v>
      </c>
      <c r="Y256">
        <v>21.638426016543701</v>
      </c>
      <c r="Z256">
        <v>30.046007789768801</v>
      </c>
      <c r="AA256">
        <v>17.266502473832102</v>
      </c>
      <c r="AB256">
        <v>16.503135890628499</v>
      </c>
      <c r="AC256">
        <v>16.562919228040901</v>
      </c>
      <c r="AD256">
        <v>16.5230828657869</v>
      </c>
      <c r="AE256">
        <v>14.7096684457831</v>
      </c>
      <c r="AF256">
        <v>22.720597509061001</v>
      </c>
      <c r="AG256">
        <v>16.967001455498298</v>
      </c>
      <c r="AH256">
        <v>8.5196005129630308</v>
      </c>
      <c r="AI256">
        <v>12.6140275839506</v>
      </c>
      <c r="AJ256">
        <v>19.724788412162098</v>
      </c>
      <c r="AK256">
        <v>13.9544824926007</v>
      </c>
      <c r="AL256">
        <v>18.4386359175747</v>
      </c>
      <c r="AM256">
        <v>23.3472133665054</v>
      </c>
      <c r="AN256">
        <v>26.798665730875602</v>
      </c>
      <c r="AO256">
        <v>30.957429119823001</v>
      </c>
      <c r="AP256">
        <v>29.349544868871501</v>
      </c>
      <c r="AQ256">
        <v>23.353969664283401</v>
      </c>
      <c r="AR256">
        <v>23.1614108734551</v>
      </c>
      <c r="AS256">
        <v>10.394783562520299</v>
      </c>
      <c r="AT256">
        <v>11.6605907435167</v>
      </c>
      <c r="AU256">
        <v>21.5435530733027</v>
      </c>
      <c r="AV256">
        <v>17.039696577099701</v>
      </c>
      <c r="AW256">
        <v>16.373798595101501</v>
      </c>
      <c r="AX256">
        <v>11.3552005374667</v>
      </c>
    </row>
    <row r="257" spans="1:55" hidden="1">
      <c r="A257" t="s">
        <v>687</v>
      </c>
      <c r="B257" t="str">
        <f>IF(ISERROR(VLOOKUP(A257,'Country category'!$A$3:$A$50,1,FALSE)),"non-SSA","sub-Saharan Africa")</f>
        <v>non-SSA</v>
      </c>
      <c r="C257" t="s">
        <v>688</v>
      </c>
      <c r="D257" t="s">
        <v>730</v>
      </c>
      <c r="E257" t="s">
        <v>731</v>
      </c>
    </row>
    <row r="258" spans="1:55" hidden="1">
      <c r="A258" t="s">
        <v>689</v>
      </c>
      <c r="B258" t="str">
        <f>IF(ISERROR(VLOOKUP(A258,'Country category'!$A$3:$A$50,1,FALSE)),"non-SSA","sub-Saharan Africa")</f>
        <v>non-SSA</v>
      </c>
      <c r="C258" t="s">
        <v>690</v>
      </c>
      <c r="D258" t="s">
        <v>730</v>
      </c>
      <c r="E258" t="s">
        <v>731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</row>
    <row r="259" spans="1:55" hidden="1">
      <c r="A259" t="s">
        <v>691</v>
      </c>
      <c r="B259" t="str">
        <f>IF(ISERROR(VLOOKUP(A259,'Country category'!$A$3:$A$50,1,FALSE)),"non-SSA","sub-Saharan Africa")</f>
        <v>non-SSA</v>
      </c>
      <c r="C259" t="s">
        <v>692</v>
      </c>
      <c r="D259" t="s">
        <v>730</v>
      </c>
      <c r="E259" t="s">
        <v>731</v>
      </c>
      <c r="U259">
        <v>8.5927244556917705E-4</v>
      </c>
      <c r="V259">
        <v>9.3399326196213894E-3</v>
      </c>
      <c r="W259">
        <v>6.2299909132081499E-2</v>
      </c>
      <c r="X259">
        <v>0.20517283863823599</v>
      </c>
      <c r="Y259">
        <v>2.5368813057112698</v>
      </c>
      <c r="Z259">
        <v>5.2352540143201196</v>
      </c>
      <c r="AA259">
        <v>3.1911789151107199</v>
      </c>
      <c r="AB259">
        <v>4.5410759382970003</v>
      </c>
      <c r="AC259">
        <v>3.7584901377957598</v>
      </c>
      <c r="AD259">
        <v>3.20283280020071</v>
      </c>
      <c r="AE259">
        <v>3.3895220933824501</v>
      </c>
      <c r="AF259">
        <v>3.6516681273626799</v>
      </c>
      <c r="AG259">
        <v>3.2221516044662701</v>
      </c>
      <c r="AH259">
        <v>2.0696181210175602</v>
      </c>
      <c r="AI259">
        <v>3.8127105820657898</v>
      </c>
      <c r="AJ259">
        <v>7.5712325939783103</v>
      </c>
      <c r="AK259">
        <v>5.8386733019313697</v>
      </c>
      <c r="AL259">
        <v>5.3730326675229501</v>
      </c>
      <c r="AM259">
        <v>5.7485112469165696</v>
      </c>
      <c r="AN259">
        <v>8.3262066780913599</v>
      </c>
      <c r="AO259">
        <v>8.82191318143974</v>
      </c>
      <c r="AP259">
        <v>8.9777100818067002</v>
      </c>
      <c r="AQ259">
        <v>7.1504502602871298</v>
      </c>
      <c r="AR259">
        <v>7.4606216720270497</v>
      </c>
      <c r="AS259">
        <v>3.9806286084743099</v>
      </c>
      <c r="AT259">
        <v>4.7897585188745397</v>
      </c>
      <c r="AU259">
        <v>6.3073913830244503</v>
      </c>
      <c r="AV259">
        <v>5.8013075400233403</v>
      </c>
      <c r="AW259">
        <v>4.8864515980852197</v>
      </c>
      <c r="AX259">
        <v>3.6560845245253502</v>
      </c>
      <c r="AY259">
        <v>1.4912864962173999</v>
      </c>
      <c r="AZ259">
        <v>1.0528610438765</v>
      </c>
      <c r="BA259">
        <v>1.2875393052569299</v>
      </c>
      <c r="BB259">
        <v>1.5601917161460099</v>
      </c>
      <c r="BC259">
        <v>1.20863222136807</v>
      </c>
    </row>
    <row r="260" spans="1:55" hidden="1">
      <c r="A260" t="s">
        <v>693</v>
      </c>
      <c r="B260" t="str">
        <f>IF(ISERROR(VLOOKUP(A260,'Country category'!$A$3:$A$50,1,FALSE)),"non-SSA","sub-Saharan Africa")</f>
        <v>non-SSA</v>
      </c>
      <c r="C260" t="s">
        <v>694</v>
      </c>
      <c r="D260" t="s">
        <v>730</v>
      </c>
      <c r="E260" t="s">
        <v>731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</row>
    <row r="261" spans="1:55" hidden="1">
      <c r="A261" t="s">
        <v>695</v>
      </c>
      <c r="B261" t="str">
        <f>IF(ISERROR(VLOOKUP(A261,'Country category'!$A$3:$A$50,1,FALSE)),"non-SSA","sub-Saharan Africa")</f>
        <v>non-SSA</v>
      </c>
      <c r="C261" t="s">
        <v>696</v>
      </c>
      <c r="D261" t="s">
        <v>730</v>
      </c>
      <c r="E261" t="s">
        <v>731</v>
      </c>
      <c r="F261">
        <v>0.4588452532179092</v>
      </c>
      <c r="G261">
        <v>0.51068050571018853</v>
      </c>
      <c r="H261">
        <v>0.55901639582524121</v>
      </c>
      <c r="I261">
        <v>0.7227845340914083</v>
      </c>
      <c r="J261">
        <v>2.8346995395722412</v>
      </c>
      <c r="K261">
        <v>2.4376450296931949</v>
      </c>
      <c r="L261">
        <v>2.686746516744047</v>
      </c>
      <c r="M261">
        <v>2.6348048305796969</v>
      </c>
      <c r="N261">
        <v>2.2725878796920069</v>
      </c>
      <c r="O261">
        <v>3.920804936186431</v>
      </c>
      <c r="P261">
        <v>4.4719110922812257</v>
      </c>
      <c r="Q261">
        <v>3.3656886283847309</v>
      </c>
      <c r="R261">
        <v>2.1960234999753339</v>
      </c>
      <c r="S261">
        <v>2.4716526886961518</v>
      </c>
      <c r="T261">
        <v>2.4374068170405518</v>
      </c>
      <c r="U261">
        <v>2.207906446932717</v>
      </c>
      <c r="V261">
        <v>0.92748029960747858</v>
      </c>
      <c r="W261">
        <v>1.246404756857604</v>
      </c>
      <c r="X261">
        <v>0.99763130756004914</v>
      </c>
      <c r="Y261">
        <v>1.4640651383384069</v>
      </c>
      <c r="Z261">
        <v>1.8464331349252761</v>
      </c>
      <c r="AA261">
        <v>0.94355953758966493</v>
      </c>
      <c r="AB261">
        <v>0.95026870335361235</v>
      </c>
      <c r="AC261">
        <v>0.96210217831845546</v>
      </c>
      <c r="AD261">
        <v>0.83634124378025043</v>
      </c>
      <c r="AE261">
        <v>0.84207438180981209</v>
      </c>
      <c r="AF261">
        <v>1.084864037669401</v>
      </c>
      <c r="AG261">
        <v>0.93538576223529213</v>
      </c>
      <c r="AH261">
        <v>0.48861956485627489</v>
      </c>
      <c r="AI261">
        <v>0.81034836151649292</v>
      </c>
      <c r="AJ261">
        <v>1.503984223977108</v>
      </c>
      <c r="AK261">
        <v>1.124002034650067</v>
      </c>
      <c r="AL261">
        <v>1.1090163727744691</v>
      </c>
      <c r="AM261">
        <v>1.2267848632028031</v>
      </c>
      <c r="AN261">
        <v>1.61320028748216</v>
      </c>
      <c r="AO261">
        <v>2.243585860293035</v>
      </c>
      <c r="AP261">
        <v>2.4493058534859271</v>
      </c>
      <c r="AQ261">
        <v>2.304619156365161</v>
      </c>
      <c r="AR261">
        <v>2.9324910708556802</v>
      </c>
      <c r="AS261">
        <v>1.620766522901147</v>
      </c>
      <c r="AT261">
        <v>2.1215929348868241</v>
      </c>
      <c r="AU261">
        <v>2.8175597345286612</v>
      </c>
      <c r="AV261">
        <v>2.698247182636698</v>
      </c>
      <c r="AW261">
        <v>2.4488809070484781</v>
      </c>
      <c r="AX261">
        <v>2.1332711706276282</v>
      </c>
      <c r="AY261">
        <v>0.95657327840749096</v>
      </c>
      <c r="AZ261">
        <v>0.80197153802095233</v>
      </c>
      <c r="BA261">
        <v>1.0961439384831511</v>
      </c>
      <c r="BB261">
        <v>1.5170084478580821</v>
      </c>
      <c r="BC261">
        <v>1.3006631813123211</v>
      </c>
    </row>
    <row r="262" spans="1:55" hidden="1">
      <c r="A262" t="s">
        <v>697</v>
      </c>
      <c r="B262" t="str">
        <f>IF(ISERROR(VLOOKUP(A262,'Country category'!$A$3:$A$50,1,FALSE)),"non-SSA","sub-Saharan Africa")</f>
        <v>non-SSA</v>
      </c>
      <c r="C262" t="s">
        <v>698</v>
      </c>
      <c r="D262" t="s">
        <v>730</v>
      </c>
      <c r="E262" t="s">
        <v>731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</row>
    <row r="263" spans="1:55" hidden="1">
      <c r="A263" t="s">
        <v>699</v>
      </c>
      <c r="B263" t="str">
        <f>IF(ISERROR(VLOOKUP(A263,'Country category'!$A$3:$A$50,1,FALSE)),"non-SSA","sub-Saharan Africa")</f>
        <v>non-SSA</v>
      </c>
      <c r="C263" t="s">
        <v>700</v>
      </c>
      <c r="D263" t="s">
        <v>730</v>
      </c>
      <c r="E263" t="s">
        <v>731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</row>
    <row r="264" spans="1:55" hidden="1">
      <c r="A264" t="s">
        <v>701</v>
      </c>
      <c r="B264" t="str">
        <f>IF(ISERROR(VLOOKUP(A264,'Country category'!$A$3:$A$50,1,FALSE)),"non-SSA","sub-Saharan Africa")</f>
        <v>non-SSA</v>
      </c>
      <c r="C264" t="s">
        <v>702</v>
      </c>
      <c r="D264" t="s">
        <v>730</v>
      </c>
      <c r="E264" t="s">
        <v>731</v>
      </c>
      <c r="Z264">
        <v>29.665102662642202</v>
      </c>
      <c r="AA264">
        <v>17.521031527335499</v>
      </c>
      <c r="AB264">
        <v>15.5715741090323</v>
      </c>
      <c r="AC264">
        <v>21.406597860321401</v>
      </c>
      <c r="AD264">
        <v>38.275858432293298</v>
      </c>
      <c r="AE264">
        <v>41.735863707762803</v>
      </c>
      <c r="AF264">
        <v>37.856824607635502</v>
      </c>
      <c r="AG264">
        <v>30.740139341308598</v>
      </c>
      <c r="AH264">
        <v>22.2294478930956</v>
      </c>
      <c r="AI264">
        <v>29.5392102019878</v>
      </c>
      <c r="AJ264">
        <v>42.203840059559603</v>
      </c>
      <c r="AK264">
        <v>33.987902914659102</v>
      </c>
      <c r="AL264">
        <v>31.794566481578901</v>
      </c>
      <c r="AM264">
        <v>33.008574761759803</v>
      </c>
      <c r="AN264">
        <v>34.950626479083901</v>
      </c>
      <c r="AO264">
        <v>42.315504567103403</v>
      </c>
      <c r="AP264">
        <v>41.540017049141802</v>
      </c>
      <c r="AQ264">
        <v>33.369964831685401</v>
      </c>
      <c r="AR264">
        <v>33.907638601713501</v>
      </c>
      <c r="AS264">
        <v>20.251029456933399</v>
      </c>
      <c r="AT264">
        <v>22.1892283857498</v>
      </c>
      <c r="AU264">
        <v>23.452774335132599</v>
      </c>
      <c r="AV264">
        <v>17.014600590095899</v>
      </c>
      <c r="AW264">
        <v>11.0687861000075</v>
      </c>
      <c r="AX264">
        <v>8.9299870434075999</v>
      </c>
      <c r="AY264">
        <v>1.6734736535750001</v>
      </c>
      <c r="AZ264">
        <v>0.69106727115503197</v>
      </c>
      <c r="BA264">
        <v>1.8370604511212101</v>
      </c>
      <c r="BB264">
        <v>4.2644517339035799</v>
      </c>
      <c r="BC264">
        <v>5.28451449140056</v>
      </c>
    </row>
    <row r="265" spans="1:55">
      <c r="A265" t="s">
        <v>176</v>
      </c>
      <c r="B265" t="str">
        <f>IF(ISERROR(VLOOKUP(A265,'Country category'!$A$3:$A$50,1,FALSE)),"non-SSA","sub-Saharan Africa")</f>
        <v>sub-Saharan Africa</v>
      </c>
      <c r="C265" t="s">
        <v>703</v>
      </c>
      <c r="D265" t="s">
        <v>730</v>
      </c>
      <c r="E265" t="s">
        <v>731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9.0775979746615405E-3</v>
      </c>
      <c r="AB265">
        <v>2.0256956075068701E-2</v>
      </c>
      <c r="AC265">
        <v>3.9145479740801001E-2</v>
      </c>
      <c r="AD265">
        <v>4.3250887832786099E-2</v>
      </c>
      <c r="AE265">
        <v>5.9201752678756901E-2</v>
      </c>
      <c r="AF265">
        <v>7.14221805466458E-2</v>
      </c>
      <c r="AG265">
        <v>6.8925214652882205E-2</v>
      </c>
      <c r="AH265">
        <v>3.7022732250777901E-2</v>
      </c>
      <c r="AI265">
        <v>8.0249528770429901E-2</v>
      </c>
      <c r="AJ265">
        <v>0.195029030111813</v>
      </c>
      <c r="AK265">
        <v>0.100423432568841</v>
      </c>
      <c r="AL265">
        <v>0.10040251135815</v>
      </c>
      <c r="AM265">
        <v>7.8751253364197096E-2</v>
      </c>
      <c r="AN265">
        <v>0.20482061708840901</v>
      </c>
      <c r="AO265">
        <v>0.17647600032805799</v>
      </c>
      <c r="AP265">
        <v>0.122879920187402</v>
      </c>
      <c r="AQ265">
        <v>9.6942743853704397E-2</v>
      </c>
      <c r="AR265">
        <v>0.13287257315666701</v>
      </c>
      <c r="AS265">
        <v>2.2390153873197101E-2</v>
      </c>
      <c r="AT265">
        <v>2.77259042723975E-2</v>
      </c>
      <c r="AU265">
        <v>2.61423428662791E-2</v>
      </c>
      <c r="AV265">
        <v>8.9558712746382399E-2</v>
      </c>
      <c r="AW265">
        <v>8.4419340997480594E-2</v>
      </c>
      <c r="AX265">
        <v>1.0581003349759499E-2</v>
      </c>
      <c r="AY265">
        <v>5.0811349534648003E-3</v>
      </c>
      <c r="AZ265">
        <v>5.1272049198916999E-3</v>
      </c>
      <c r="BA265">
        <v>5.8004710488706998E-3</v>
      </c>
      <c r="BB265">
        <v>5.5849502930189797E-3</v>
      </c>
      <c r="BC265">
        <v>4.4740084190953901E-3</v>
      </c>
    </row>
    <row r="266" spans="1:55">
      <c r="A266" t="s">
        <v>182</v>
      </c>
      <c r="B266" t="str">
        <f>IF(ISERROR(VLOOKUP(A266,'Country category'!$A$3:$A$50,1,FALSE)),"non-SSA","sub-Saharan Africa")</f>
        <v>sub-Saharan Africa</v>
      </c>
      <c r="C266" t="s">
        <v>704</v>
      </c>
      <c r="D266" t="s">
        <v>730</v>
      </c>
      <c r="E266" t="s">
        <v>731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</row>
    <row r="267" spans="1:55">
      <c r="A267" t="s">
        <v>183</v>
      </c>
      <c r="B267" t="str">
        <f>IF(ISERROR(VLOOKUP(A267,'Country category'!$A$3:$A$50,1,FALSE)),"non-SSA","sub-Saharan Africa")</f>
        <v>sub-Saharan Africa</v>
      </c>
      <c r="C267" t="s">
        <v>705</v>
      </c>
      <c r="D267" t="s">
        <v>730</v>
      </c>
      <c r="E267" t="s">
        <v>731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</row>
  </sheetData>
  <autoFilter ref="A1:BD267" xr:uid="{00000000-0009-0000-0000-000006000000}">
    <filterColumn colId="1">
      <filters>
        <filter val="sub-Saharan Africa"/>
      </filters>
    </filterColumn>
  </autoFilter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6" tint="-0.499984740745262"/>
  </sheetPr>
  <dimension ref="A1:D39"/>
  <sheetViews>
    <sheetView topLeftCell="A3" workbookViewId="0">
      <selection activeCell="F34" sqref="F34"/>
    </sheetView>
  </sheetViews>
  <sheetFormatPr baseColWidth="10" defaultColWidth="9.1640625" defaultRowHeight="18"/>
  <cols>
    <col min="1" max="1" width="15.1640625" style="19" customWidth="1"/>
    <col min="2" max="2" width="19" style="19" customWidth="1"/>
    <col min="3" max="256" width="9.1640625" style="19" customWidth="1"/>
    <col min="257" max="257" width="15.1640625" style="19" customWidth="1"/>
    <col min="258" max="258" width="19" style="19" customWidth="1"/>
    <col min="259" max="512" width="9.1640625" style="19" customWidth="1"/>
    <col min="513" max="513" width="15.1640625" style="19" customWidth="1"/>
    <col min="514" max="514" width="19" style="19" customWidth="1"/>
    <col min="515" max="768" width="9.1640625" style="19" customWidth="1"/>
    <col min="769" max="769" width="15.1640625" style="19" customWidth="1"/>
    <col min="770" max="770" width="19" style="19" customWidth="1"/>
    <col min="771" max="1024" width="9.1640625" style="19" customWidth="1"/>
    <col min="1025" max="1025" width="15.1640625" style="19" customWidth="1"/>
    <col min="1026" max="1026" width="19" style="19" customWidth="1"/>
    <col min="1027" max="1280" width="9.1640625" style="19" customWidth="1"/>
    <col min="1281" max="1281" width="15.1640625" style="19" customWidth="1"/>
    <col min="1282" max="1282" width="19" style="19" customWidth="1"/>
    <col min="1283" max="1536" width="9.1640625" style="19" customWidth="1"/>
    <col min="1537" max="1537" width="15.1640625" style="19" customWidth="1"/>
    <col min="1538" max="1538" width="19" style="19" customWidth="1"/>
    <col min="1539" max="1792" width="9.1640625" style="19" customWidth="1"/>
    <col min="1793" max="1793" width="15.1640625" style="19" customWidth="1"/>
    <col min="1794" max="1794" width="19" style="19" customWidth="1"/>
    <col min="1795" max="2048" width="9.1640625" style="19" customWidth="1"/>
    <col min="2049" max="2049" width="15.1640625" style="19" customWidth="1"/>
    <col min="2050" max="2050" width="19" style="19" customWidth="1"/>
    <col min="2051" max="2304" width="9.1640625" style="19" customWidth="1"/>
    <col min="2305" max="2305" width="15.1640625" style="19" customWidth="1"/>
    <col min="2306" max="2306" width="19" style="19" customWidth="1"/>
    <col min="2307" max="2560" width="9.1640625" style="19" customWidth="1"/>
    <col min="2561" max="2561" width="15.1640625" style="19" customWidth="1"/>
    <col min="2562" max="2562" width="19" style="19" customWidth="1"/>
    <col min="2563" max="2816" width="9.1640625" style="19" customWidth="1"/>
    <col min="2817" max="2817" width="15.1640625" style="19" customWidth="1"/>
    <col min="2818" max="2818" width="19" style="19" customWidth="1"/>
    <col min="2819" max="3072" width="9.1640625" style="19" customWidth="1"/>
    <col min="3073" max="3073" width="15.1640625" style="19" customWidth="1"/>
    <col min="3074" max="3074" width="19" style="19" customWidth="1"/>
    <col min="3075" max="3328" width="9.1640625" style="19" customWidth="1"/>
    <col min="3329" max="3329" width="15.1640625" style="19" customWidth="1"/>
    <col min="3330" max="3330" width="19" style="19" customWidth="1"/>
    <col min="3331" max="3584" width="9.1640625" style="19" customWidth="1"/>
    <col min="3585" max="3585" width="15.1640625" style="19" customWidth="1"/>
    <col min="3586" max="3586" width="19" style="19" customWidth="1"/>
    <col min="3587" max="3840" width="9.1640625" style="19" customWidth="1"/>
    <col min="3841" max="3841" width="15.1640625" style="19" customWidth="1"/>
    <col min="3842" max="3842" width="19" style="19" customWidth="1"/>
    <col min="3843" max="4096" width="9.1640625" style="19" customWidth="1"/>
    <col min="4097" max="4097" width="15.1640625" style="19" customWidth="1"/>
    <col min="4098" max="4098" width="19" style="19" customWidth="1"/>
    <col min="4099" max="4352" width="9.1640625" style="19" customWidth="1"/>
    <col min="4353" max="4353" width="15.1640625" style="19" customWidth="1"/>
    <col min="4354" max="4354" width="19" style="19" customWidth="1"/>
    <col min="4355" max="4608" width="9.1640625" style="19" customWidth="1"/>
    <col min="4609" max="4609" width="15.1640625" style="19" customWidth="1"/>
    <col min="4610" max="4610" width="19" style="19" customWidth="1"/>
    <col min="4611" max="4864" width="9.1640625" style="19" customWidth="1"/>
    <col min="4865" max="4865" width="15.1640625" style="19" customWidth="1"/>
    <col min="4866" max="4866" width="19" style="19" customWidth="1"/>
    <col min="4867" max="5120" width="9.1640625" style="19" customWidth="1"/>
    <col min="5121" max="5121" width="15.1640625" style="19" customWidth="1"/>
    <col min="5122" max="5122" width="19" style="19" customWidth="1"/>
    <col min="5123" max="5376" width="9.1640625" style="19" customWidth="1"/>
    <col min="5377" max="5377" width="15.1640625" style="19" customWidth="1"/>
    <col min="5378" max="5378" width="19" style="19" customWidth="1"/>
    <col min="5379" max="5632" width="9.1640625" style="19" customWidth="1"/>
    <col min="5633" max="5633" width="15.1640625" style="19" customWidth="1"/>
    <col min="5634" max="5634" width="19" style="19" customWidth="1"/>
    <col min="5635" max="5888" width="9.1640625" style="19" customWidth="1"/>
    <col min="5889" max="5889" width="15.1640625" style="19" customWidth="1"/>
    <col min="5890" max="5890" width="19" style="19" customWidth="1"/>
    <col min="5891" max="6144" width="9.1640625" style="19" customWidth="1"/>
    <col min="6145" max="6145" width="15.1640625" style="19" customWidth="1"/>
    <col min="6146" max="6146" width="19" style="19" customWidth="1"/>
    <col min="6147" max="6400" width="9.1640625" style="19" customWidth="1"/>
    <col min="6401" max="6401" width="15.1640625" style="19" customWidth="1"/>
    <col min="6402" max="6402" width="19" style="19" customWidth="1"/>
    <col min="6403" max="6656" width="9.1640625" style="19" customWidth="1"/>
    <col min="6657" max="6657" width="15.1640625" style="19" customWidth="1"/>
    <col min="6658" max="6658" width="19" style="19" customWidth="1"/>
    <col min="6659" max="6912" width="9.1640625" style="19" customWidth="1"/>
    <col min="6913" max="6913" width="15.1640625" style="19" customWidth="1"/>
    <col min="6914" max="6914" width="19" style="19" customWidth="1"/>
    <col min="6915" max="7168" width="9.1640625" style="19" customWidth="1"/>
    <col min="7169" max="7169" width="15.1640625" style="19" customWidth="1"/>
    <col min="7170" max="7170" width="19" style="19" customWidth="1"/>
    <col min="7171" max="7424" width="9.1640625" style="19" customWidth="1"/>
    <col min="7425" max="7425" width="15.1640625" style="19" customWidth="1"/>
    <col min="7426" max="7426" width="19" style="19" customWidth="1"/>
    <col min="7427" max="7680" width="9.1640625" style="19" customWidth="1"/>
    <col min="7681" max="7681" width="15.1640625" style="19" customWidth="1"/>
    <col min="7682" max="7682" width="19" style="19" customWidth="1"/>
    <col min="7683" max="7936" width="9.1640625" style="19" customWidth="1"/>
    <col min="7937" max="7937" width="15.1640625" style="19" customWidth="1"/>
    <col min="7938" max="7938" width="19" style="19" customWidth="1"/>
    <col min="7939" max="8192" width="9.1640625" style="19" customWidth="1"/>
    <col min="8193" max="8193" width="15.1640625" style="19" customWidth="1"/>
    <col min="8194" max="8194" width="19" style="19" customWidth="1"/>
    <col min="8195" max="8448" width="9.1640625" style="19" customWidth="1"/>
    <col min="8449" max="8449" width="15.1640625" style="19" customWidth="1"/>
    <col min="8450" max="8450" width="19" style="19" customWidth="1"/>
    <col min="8451" max="8704" width="9.1640625" style="19" customWidth="1"/>
    <col min="8705" max="8705" width="15.1640625" style="19" customWidth="1"/>
    <col min="8706" max="8706" width="19" style="19" customWidth="1"/>
    <col min="8707" max="8960" width="9.1640625" style="19" customWidth="1"/>
    <col min="8961" max="8961" width="15.1640625" style="19" customWidth="1"/>
    <col min="8962" max="8962" width="19" style="19" customWidth="1"/>
    <col min="8963" max="9216" width="9.1640625" style="19" customWidth="1"/>
    <col min="9217" max="9217" width="15.1640625" style="19" customWidth="1"/>
    <col min="9218" max="9218" width="19" style="19" customWidth="1"/>
    <col min="9219" max="9472" width="9.1640625" style="19" customWidth="1"/>
    <col min="9473" max="9473" width="15.1640625" style="19" customWidth="1"/>
    <col min="9474" max="9474" width="19" style="19" customWidth="1"/>
    <col min="9475" max="9728" width="9.1640625" style="19" customWidth="1"/>
    <col min="9729" max="9729" width="15.1640625" style="19" customWidth="1"/>
    <col min="9730" max="9730" width="19" style="19" customWidth="1"/>
    <col min="9731" max="9984" width="9.1640625" style="19" customWidth="1"/>
    <col min="9985" max="9985" width="15.1640625" style="19" customWidth="1"/>
    <col min="9986" max="9986" width="19" style="19" customWidth="1"/>
    <col min="9987" max="10240" width="9.1640625" style="19" customWidth="1"/>
    <col min="10241" max="10241" width="15.1640625" style="19" customWidth="1"/>
    <col min="10242" max="10242" width="19" style="19" customWidth="1"/>
    <col min="10243" max="10496" width="9.1640625" style="19" customWidth="1"/>
    <col min="10497" max="10497" width="15.1640625" style="19" customWidth="1"/>
    <col min="10498" max="10498" width="19" style="19" customWidth="1"/>
    <col min="10499" max="10752" width="9.1640625" style="19" customWidth="1"/>
    <col min="10753" max="10753" width="15.1640625" style="19" customWidth="1"/>
    <col min="10754" max="10754" width="19" style="19" customWidth="1"/>
    <col min="10755" max="11008" width="9.1640625" style="19" customWidth="1"/>
    <col min="11009" max="11009" width="15.1640625" style="19" customWidth="1"/>
    <col min="11010" max="11010" width="19" style="19" customWidth="1"/>
    <col min="11011" max="11264" width="9.1640625" style="19" customWidth="1"/>
    <col min="11265" max="11265" width="15.1640625" style="19" customWidth="1"/>
    <col min="11266" max="11266" width="19" style="19" customWidth="1"/>
    <col min="11267" max="11520" width="9.1640625" style="19" customWidth="1"/>
    <col min="11521" max="11521" width="15.1640625" style="19" customWidth="1"/>
    <col min="11522" max="11522" width="19" style="19" customWidth="1"/>
    <col min="11523" max="11776" width="9.1640625" style="19" customWidth="1"/>
    <col min="11777" max="11777" width="15.1640625" style="19" customWidth="1"/>
    <col min="11778" max="11778" width="19" style="19" customWidth="1"/>
    <col min="11779" max="12032" width="9.1640625" style="19" customWidth="1"/>
    <col min="12033" max="12033" width="15.1640625" style="19" customWidth="1"/>
    <col min="12034" max="12034" width="19" style="19" customWidth="1"/>
    <col min="12035" max="12288" width="9.1640625" style="19" customWidth="1"/>
    <col min="12289" max="12289" width="15.1640625" style="19" customWidth="1"/>
    <col min="12290" max="12290" width="19" style="19" customWidth="1"/>
    <col min="12291" max="12544" width="9.1640625" style="19" customWidth="1"/>
    <col min="12545" max="12545" width="15.1640625" style="19" customWidth="1"/>
    <col min="12546" max="12546" width="19" style="19" customWidth="1"/>
    <col min="12547" max="12800" width="9.1640625" style="19" customWidth="1"/>
    <col min="12801" max="12801" width="15.1640625" style="19" customWidth="1"/>
    <col min="12802" max="12802" width="19" style="19" customWidth="1"/>
    <col min="12803" max="13056" width="9.1640625" style="19" customWidth="1"/>
    <col min="13057" max="13057" width="15.1640625" style="19" customWidth="1"/>
    <col min="13058" max="13058" width="19" style="19" customWidth="1"/>
    <col min="13059" max="13312" width="9.1640625" style="19" customWidth="1"/>
    <col min="13313" max="13313" width="15.1640625" style="19" customWidth="1"/>
    <col min="13314" max="13314" width="19" style="19" customWidth="1"/>
    <col min="13315" max="13568" width="9.1640625" style="19" customWidth="1"/>
    <col min="13569" max="13569" width="15.1640625" style="19" customWidth="1"/>
    <col min="13570" max="13570" width="19" style="19" customWidth="1"/>
    <col min="13571" max="13824" width="9.1640625" style="19" customWidth="1"/>
    <col min="13825" max="13825" width="15.1640625" style="19" customWidth="1"/>
    <col min="13826" max="13826" width="19" style="19" customWidth="1"/>
    <col min="13827" max="14080" width="9.1640625" style="19" customWidth="1"/>
    <col min="14081" max="14081" width="15.1640625" style="19" customWidth="1"/>
    <col min="14082" max="14082" width="19" style="19" customWidth="1"/>
    <col min="14083" max="14336" width="9.1640625" style="19" customWidth="1"/>
    <col min="14337" max="14337" width="15.1640625" style="19" customWidth="1"/>
    <col min="14338" max="14338" width="19" style="19" customWidth="1"/>
    <col min="14339" max="14592" width="9.1640625" style="19" customWidth="1"/>
    <col min="14593" max="14593" width="15.1640625" style="19" customWidth="1"/>
    <col min="14594" max="14594" width="19" style="19" customWidth="1"/>
    <col min="14595" max="14848" width="9.1640625" style="19" customWidth="1"/>
    <col min="14849" max="14849" width="15.1640625" style="19" customWidth="1"/>
    <col min="14850" max="14850" width="19" style="19" customWidth="1"/>
    <col min="14851" max="15104" width="9.1640625" style="19" customWidth="1"/>
    <col min="15105" max="15105" width="15.1640625" style="19" customWidth="1"/>
    <col min="15106" max="15106" width="19" style="19" customWidth="1"/>
    <col min="15107" max="15360" width="9.1640625" style="19" customWidth="1"/>
    <col min="15361" max="15361" width="15.1640625" style="19" customWidth="1"/>
    <col min="15362" max="15362" width="19" style="19" customWidth="1"/>
    <col min="15363" max="15616" width="9.1640625" style="19" customWidth="1"/>
    <col min="15617" max="15617" width="15.1640625" style="19" customWidth="1"/>
    <col min="15618" max="15618" width="19" style="19" customWidth="1"/>
    <col min="15619" max="15872" width="9.1640625" style="19" customWidth="1"/>
    <col min="15873" max="15873" width="15.1640625" style="19" customWidth="1"/>
    <col min="15874" max="15874" width="19" style="19" customWidth="1"/>
    <col min="15875" max="16128" width="9.1640625" style="19" customWidth="1"/>
    <col min="16129" max="16129" width="15.1640625" style="19" customWidth="1"/>
    <col min="16130" max="16130" width="19" style="19" customWidth="1"/>
    <col min="16131" max="16384" width="9.1640625" style="19" customWidth="1"/>
  </cols>
  <sheetData>
    <row r="1" spans="1:4">
      <c r="A1" s="1" t="s">
        <v>732</v>
      </c>
      <c r="B1" s="2" t="s">
        <v>733</v>
      </c>
    </row>
    <row r="2" spans="1:4">
      <c r="A2" s="3" t="s">
        <v>734</v>
      </c>
      <c r="B2" s="3" t="s">
        <v>735</v>
      </c>
    </row>
    <row r="3" spans="1:4" ht="44" customHeight="1">
      <c r="A3" s="4" t="s">
        <v>736</v>
      </c>
      <c r="B3" s="4" t="s">
        <v>737</v>
      </c>
    </row>
    <row r="4" spans="1:4">
      <c r="A4" s="21">
        <v>31958</v>
      </c>
      <c r="B4">
        <v>18.53</v>
      </c>
    </row>
    <row r="5" spans="1:4">
      <c r="A5" s="21">
        <v>32324</v>
      </c>
      <c r="B5">
        <v>14.91</v>
      </c>
    </row>
    <row r="6" spans="1:4">
      <c r="A6" s="21">
        <v>32689</v>
      </c>
      <c r="B6">
        <v>18.23</v>
      </c>
    </row>
    <row r="7" spans="1:4">
      <c r="A7" s="21">
        <v>33054</v>
      </c>
      <c r="B7">
        <v>23.76</v>
      </c>
    </row>
    <row r="8" spans="1:4">
      <c r="A8" s="21">
        <v>33419</v>
      </c>
      <c r="B8">
        <v>20.04</v>
      </c>
    </row>
    <row r="9" spans="1:4">
      <c r="A9" s="21">
        <v>33785</v>
      </c>
      <c r="B9">
        <v>19.32</v>
      </c>
      <c r="C9" s="19">
        <f>(B9-$B$9)/$B$9</f>
        <v>0</v>
      </c>
      <c r="D9" s="19">
        <f>B9/$B$9</f>
        <v>1</v>
      </c>
    </row>
    <row r="10" spans="1:4">
      <c r="A10" s="21">
        <v>34150</v>
      </c>
      <c r="B10">
        <v>17.010000000000002</v>
      </c>
      <c r="C10" s="24">
        <f t="shared" ref="C10:C36" si="0">(B10-$B$9)/$B$9</f>
        <v>-0.11956521739130428</v>
      </c>
      <c r="D10" s="24">
        <f t="shared" ref="D10:D36" si="1">B10/$B$9</f>
        <v>0.88043478260869568</v>
      </c>
    </row>
    <row r="11" spans="1:4">
      <c r="A11" s="21">
        <v>34515</v>
      </c>
      <c r="B11">
        <v>15.86</v>
      </c>
      <c r="C11" s="24">
        <f t="shared" si="0"/>
        <v>-0.17908902691511391</v>
      </c>
      <c r="D11" s="24">
        <f t="shared" si="1"/>
        <v>0.82091097308488614</v>
      </c>
    </row>
    <row r="12" spans="1:4">
      <c r="A12" s="21">
        <v>34880</v>
      </c>
      <c r="B12">
        <v>17.02</v>
      </c>
      <c r="C12" s="24">
        <f t="shared" si="0"/>
        <v>-0.11904761904761908</v>
      </c>
      <c r="D12" s="24">
        <f t="shared" si="1"/>
        <v>0.88095238095238093</v>
      </c>
    </row>
    <row r="13" spans="1:4">
      <c r="A13" s="21">
        <v>35246</v>
      </c>
      <c r="B13">
        <v>20.64</v>
      </c>
      <c r="C13" s="24">
        <f t="shared" si="0"/>
        <v>6.8322981366459645E-2</v>
      </c>
      <c r="D13" s="24">
        <f t="shared" si="1"/>
        <v>1.0683229813664596</v>
      </c>
    </row>
    <row r="14" spans="1:4">
      <c r="A14" s="21">
        <v>35611</v>
      </c>
      <c r="B14">
        <v>19.11</v>
      </c>
      <c r="C14" s="24">
        <f t="shared" si="0"/>
        <v>-1.0869565217391349E-2</v>
      </c>
      <c r="D14" s="24">
        <f t="shared" si="1"/>
        <v>0.98913043478260865</v>
      </c>
    </row>
    <row r="15" spans="1:4">
      <c r="A15" s="21">
        <v>35976</v>
      </c>
      <c r="B15">
        <v>12.76</v>
      </c>
      <c r="C15" s="24">
        <f t="shared" si="0"/>
        <v>-0.33954451345755693</v>
      </c>
      <c r="D15" s="24">
        <f t="shared" si="1"/>
        <v>0.66045548654244302</v>
      </c>
    </row>
    <row r="16" spans="1:4">
      <c r="A16" s="21">
        <v>36341</v>
      </c>
      <c r="B16">
        <v>17.899999999999999</v>
      </c>
      <c r="C16" s="24">
        <f t="shared" si="0"/>
        <v>-7.3498964803312722E-2</v>
      </c>
      <c r="D16" s="24">
        <f t="shared" si="1"/>
        <v>0.92650103519668725</v>
      </c>
    </row>
    <row r="17" spans="1:4">
      <c r="A17" s="21">
        <v>36707</v>
      </c>
      <c r="B17">
        <v>28.66</v>
      </c>
      <c r="C17" s="24">
        <f t="shared" si="0"/>
        <v>0.4834368530020704</v>
      </c>
      <c r="D17" s="24">
        <f t="shared" si="1"/>
        <v>1.4834368530020703</v>
      </c>
    </row>
    <row r="18" spans="1:4">
      <c r="A18" s="21">
        <v>37072</v>
      </c>
      <c r="B18">
        <v>24.46</v>
      </c>
      <c r="C18" s="24">
        <f t="shared" si="0"/>
        <v>0.26604554865424435</v>
      </c>
      <c r="D18" s="24">
        <f t="shared" si="1"/>
        <v>1.2660455486542443</v>
      </c>
    </row>
    <row r="19" spans="1:4">
      <c r="A19" s="21">
        <v>37437</v>
      </c>
      <c r="B19">
        <v>24.99</v>
      </c>
      <c r="C19" s="24">
        <f t="shared" si="0"/>
        <v>0.29347826086956513</v>
      </c>
      <c r="D19" s="24">
        <f t="shared" si="1"/>
        <v>1.2934782608695652</v>
      </c>
    </row>
    <row r="20" spans="1:4">
      <c r="A20" s="21">
        <v>37802</v>
      </c>
      <c r="B20">
        <v>28.85</v>
      </c>
      <c r="C20" s="24">
        <f t="shared" si="0"/>
        <v>0.49327122153209113</v>
      </c>
      <c r="D20" s="24">
        <f t="shared" si="1"/>
        <v>1.4932712215320911</v>
      </c>
    </row>
    <row r="21" spans="1:4">
      <c r="A21" s="21">
        <v>38168</v>
      </c>
      <c r="B21">
        <v>38.26</v>
      </c>
      <c r="C21" s="24">
        <f t="shared" si="0"/>
        <v>0.98033126293995843</v>
      </c>
      <c r="D21" s="24">
        <f t="shared" si="1"/>
        <v>1.9803312629399585</v>
      </c>
    </row>
    <row r="22" spans="1:4">
      <c r="A22" s="21">
        <v>38533</v>
      </c>
      <c r="B22">
        <v>54.57</v>
      </c>
      <c r="C22" s="24">
        <f t="shared" si="0"/>
        <v>1.8245341614906831</v>
      </c>
      <c r="D22" s="24">
        <f t="shared" si="1"/>
        <v>2.8245341614906834</v>
      </c>
    </row>
    <row r="23" spans="1:4">
      <c r="A23" s="21">
        <v>38898</v>
      </c>
      <c r="B23">
        <v>65.16</v>
      </c>
      <c r="C23" s="24">
        <f t="shared" si="0"/>
        <v>2.372670807453416</v>
      </c>
      <c r="D23" s="24">
        <f t="shared" si="1"/>
        <v>3.372670807453416</v>
      </c>
    </row>
    <row r="24" spans="1:4">
      <c r="A24" s="21">
        <v>39263</v>
      </c>
      <c r="B24">
        <v>72.44</v>
      </c>
      <c r="C24" s="24">
        <f t="shared" si="0"/>
        <v>2.7494824016563144</v>
      </c>
      <c r="D24" s="24">
        <f t="shared" si="1"/>
        <v>3.7494824016563144</v>
      </c>
    </row>
    <row r="25" spans="1:4">
      <c r="A25" s="21">
        <v>39629</v>
      </c>
      <c r="B25">
        <v>96.94</v>
      </c>
      <c r="C25" s="24">
        <f t="shared" si="0"/>
        <v>4.0175983436853002</v>
      </c>
      <c r="D25" s="24">
        <f t="shared" si="1"/>
        <v>5.0175983436853002</v>
      </c>
    </row>
    <row r="26" spans="1:4">
      <c r="A26" s="21">
        <v>39994</v>
      </c>
      <c r="B26">
        <v>61.74</v>
      </c>
      <c r="C26" s="24">
        <f t="shared" si="0"/>
        <v>2.1956521739130435</v>
      </c>
      <c r="D26" s="24">
        <f t="shared" si="1"/>
        <v>3.1956521739130435</v>
      </c>
    </row>
    <row r="27" spans="1:4">
      <c r="A27" s="21">
        <v>40359</v>
      </c>
      <c r="B27">
        <v>79.61</v>
      </c>
      <c r="C27" s="24">
        <f t="shared" si="0"/>
        <v>3.1206004140786749</v>
      </c>
      <c r="D27" s="24">
        <f t="shared" si="1"/>
        <v>4.1206004140786749</v>
      </c>
    </row>
    <row r="28" spans="1:4">
      <c r="A28" s="21">
        <v>40724</v>
      </c>
      <c r="B28">
        <v>111.26</v>
      </c>
      <c r="C28" s="24">
        <f t="shared" si="0"/>
        <v>4.7587991718426501</v>
      </c>
      <c r="D28" s="24">
        <f t="shared" si="1"/>
        <v>5.7587991718426501</v>
      </c>
    </row>
    <row r="29" spans="1:4">
      <c r="A29" s="21">
        <v>41090</v>
      </c>
      <c r="B29">
        <v>111.63</v>
      </c>
      <c r="C29" s="24">
        <f t="shared" si="0"/>
        <v>4.7779503105590067</v>
      </c>
      <c r="D29" s="24">
        <f t="shared" si="1"/>
        <v>5.7779503105590058</v>
      </c>
    </row>
    <row r="30" spans="1:4">
      <c r="A30" s="21">
        <v>41455</v>
      </c>
      <c r="B30">
        <v>108.56</v>
      </c>
      <c r="C30" s="24">
        <f t="shared" si="0"/>
        <v>4.6190476190476195</v>
      </c>
      <c r="D30" s="24">
        <f t="shared" si="1"/>
        <v>5.6190476190476195</v>
      </c>
    </row>
    <row r="31" spans="1:4">
      <c r="A31" s="21">
        <v>41820</v>
      </c>
      <c r="B31">
        <v>98.97</v>
      </c>
      <c r="C31" s="24">
        <f t="shared" si="0"/>
        <v>4.1226708074534164</v>
      </c>
      <c r="D31" s="24">
        <f t="shared" si="1"/>
        <v>5.1226708074534164</v>
      </c>
    </row>
    <row r="32" spans="1:4">
      <c r="A32" s="21">
        <v>42185</v>
      </c>
      <c r="B32">
        <v>52.32</v>
      </c>
      <c r="C32" s="24">
        <f t="shared" si="0"/>
        <v>1.7080745341614907</v>
      </c>
      <c r="D32" s="24">
        <f t="shared" si="1"/>
        <v>2.7080745341614905</v>
      </c>
    </row>
    <row r="33" spans="1:4">
      <c r="A33" s="21">
        <v>42551</v>
      </c>
      <c r="B33">
        <v>43.64</v>
      </c>
      <c r="C33" s="24">
        <f t="shared" si="0"/>
        <v>1.2587991718426501</v>
      </c>
      <c r="D33" s="24">
        <f t="shared" si="1"/>
        <v>2.2587991718426501</v>
      </c>
    </row>
    <row r="34" spans="1:4">
      <c r="A34" s="21">
        <v>42916</v>
      </c>
      <c r="B34">
        <v>54.13</v>
      </c>
      <c r="C34" s="24">
        <f t="shared" si="0"/>
        <v>1.8017598343685302</v>
      </c>
      <c r="D34" s="24">
        <f t="shared" si="1"/>
        <v>2.8017598343685299</v>
      </c>
    </row>
    <row r="35" spans="1:4">
      <c r="A35" s="21">
        <v>43281</v>
      </c>
      <c r="B35">
        <v>71.34</v>
      </c>
      <c r="C35" s="24">
        <f t="shared" si="0"/>
        <v>2.6925465838509317</v>
      </c>
      <c r="D35" s="24">
        <f t="shared" si="1"/>
        <v>3.6925465838509317</v>
      </c>
    </row>
    <row r="36" spans="1:4">
      <c r="A36" s="21">
        <v>43646</v>
      </c>
      <c r="B36">
        <v>64.3</v>
      </c>
      <c r="C36" s="24">
        <f t="shared" si="0"/>
        <v>2.3281573498964803</v>
      </c>
      <c r="D36" s="24">
        <f t="shared" si="1"/>
        <v>3.3281573498964803</v>
      </c>
    </row>
    <row r="37" spans="1:4">
      <c r="A37" s="21">
        <v>44012</v>
      </c>
      <c r="B37">
        <v>41.96</v>
      </c>
    </row>
    <row r="38" spans="1:4">
      <c r="A38" s="21">
        <v>44377</v>
      </c>
      <c r="B38">
        <v>70.86</v>
      </c>
    </row>
    <row r="39" spans="1:4">
      <c r="A39" s="21"/>
    </row>
  </sheetData>
  <phoneticPr fontId="8"/>
  <hyperlinks>
    <hyperlink ref="A1" location="Contents!A1" display="Back to Contents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DG615"/>
  <sheetViews>
    <sheetView topLeftCell="D1" workbookViewId="0">
      <selection activeCell="K3" sqref="K3"/>
    </sheetView>
  </sheetViews>
  <sheetFormatPr baseColWidth="10" defaultColWidth="8.83203125" defaultRowHeight="18"/>
  <cols>
    <col min="1" max="1" width="9.1640625" style="19" customWidth="1"/>
    <col min="3" max="3" width="22.6640625" style="19" bestFit="1" customWidth="1"/>
    <col min="33" max="33" width="9.33203125" style="19" bestFit="1" customWidth="1"/>
  </cols>
  <sheetData>
    <row r="1" spans="1:111">
      <c r="A1">
        <v>24.1</v>
      </c>
      <c r="B1" t="s">
        <v>738</v>
      </c>
      <c r="C1" t="s">
        <v>136</v>
      </c>
      <c r="D1" t="s">
        <v>739</v>
      </c>
      <c r="E1">
        <v>2006</v>
      </c>
      <c r="F1">
        <v>24.1</v>
      </c>
      <c r="AF1" t="s">
        <v>136</v>
      </c>
      <c r="AY1" s="8"/>
      <c r="BN1" s="8"/>
      <c r="CC1" s="8"/>
      <c r="CR1" s="8"/>
      <c r="DG1" s="8"/>
    </row>
    <row r="2" spans="1:111">
      <c r="A2">
        <v>28.8</v>
      </c>
      <c r="B2" t="s">
        <v>738</v>
      </c>
      <c r="C2" t="s">
        <v>136</v>
      </c>
      <c r="D2" t="s">
        <v>739</v>
      </c>
      <c r="E2">
        <v>2007</v>
      </c>
      <c r="F2">
        <v>28.8</v>
      </c>
      <c r="K2" s="18">
        <v>2006</v>
      </c>
      <c r="L2" s="18">
        <v>2007</v>
      </c>
      <c r="M2" s="18">
        <v>2008</v>
      </c>
      <c r="N2" s="18">
        <v>2009</v>
      </c>
      <c r="O2" s="18">
        <v>2010</v>
      </c>
      <c r="P2" s="18">
        <v>2011</v>
      </c>
      <c r="Q2" s="18">
        <v>2012</v>
      </c>
      <c r="R2" s="18">
        <v>2013</v>
      </c>
      <c r="S2" s="18">
        <v>2014</v>
      </c>
      <c r="T2" s="18">
        <v>2015</v>
      </c>
      <c r="U2" s="18">
        <v>2016</v>
      </c>
      <c r="V2" s="18">
        <v>2017</v>
      </c>
      <c r="W2" s="18">
        <v>2018</v>
      </c>
      <c r="X2" s="18">
        <v>2019</v>
      </c>
      <c r="Y2" s="18">
        <v>2020</v>
      </c>
      <c r="AF2" t="s">
        <v>136</v>
      </c>
      <c r="AG2">
        <v>2006</v>
      </c>
      <c r="AH2">
        <f t="shared" ref="AH2:AU2" si="0">AG2+1</f>
        <v>2007</v>
      </c>
      <c r="AI2">
        <f t="shared" si="0"/>
        <v>2008</v>
      </c>
      <c r="AJ2">
        <f t="shared" si="0"/>
        <v>2009</v>
      </c>
      <c r="AK2">
        <f t="shared" si="0"/>
        <v>2010</v>
      </c>
      <c r="AL2">
        <f t="shared" si="0"/>
        <v>2011</v>
      </c>
      <c r="AM2">
        <f t="shared" si="0"/>
        <v>2012</v>
      </c>
      <c r="AN2">
        <f t="shared" si="0"/>
        <v>2013</v>
      </c>
      <c r="AO2">
        <f t="shared" si="0"/>
        <v>2014</v>
      </c>
      <c r="AP2">
        <f t="shared" si="0"/>
        <v>2015</v>
      </c>
      <c r="AQ2">
        <f t="shared" si="0"/>
        <v>2016</v>
      </c>
      <c r="AR2">
        <f t="shared" si="0"/>
        <v>2017</v>
      </c>
      <c r="AS2">
        <f t="shared" si="0"/>
        <v>2018</v>
      </c>
      <c r="AT2">
        <f t="shared" si="0"/>
        <v>2019</v>
      </c>
      <c r="AU2">
        <f t="shared" si="0"/>
        <v>2020</v>
      </c>
      <c r="AY2" s="8"/>
      <c r="BN2" s="8"/>
      <c r="CC2" s="8"/>
      <c r="CR2" s="8"/>
      <c r="DG2" s="8"/>
    </row>
    <row r="3" spans="1:111">
      <c r="A3">
        <v>33.5</v>
      </c>
      <c r="B3" t="s">
        <v>738</v>
      </c>
      <c r="C3" t="s">
        <v>136</v>
      </c>
      <c r="D3" t="s">
        <v>739</v>
      </c>
      <c r="E3">
        <v>2008</v>
      </c>
      <c r="F3">
        <v>33.5</v>
      </c>
      <c r="J3" t="s">
        <v>136</v>
      </c>
      <c r="K3">
        <f ca="1">OFFSET($A$1,COLUMNS($A1:A1)-1+(ROWS($1:1)-1)*15,0)</f>
        <v>24.1</v>
      </c>
      <c r="L3">
        <f ca="1">OFFSET($A$1,COLUMNS($A1:B1)-1+(ROWS($1:1)-1)*15,0)</f>
        <v>28.8</v>
      </c>
      <c r="M3">
        <f ca="1">OFFSET($A$1,COLUMNS($A1:C1)-1+(ROWS($1:1)-1)*15,0)</f>
        <v>33.5</v>
      </c>
      <c r="N3">
        <f ca="1">OFFSET($A$1,COLUMNS($A1:D1)-1+(ROWS($1:1)-1)*15,0)</f>
        <v>33.35</v>
      </c>
      <c r="O3">
        <f ca="1">OFFSET($A$1,COLUMNS($A1:E1)-1+(ROWS($1:1)-1)*15,0)</f>
        <v>33.200000000000003</v>
      </c>
      <c r="P3">
        <f ca="1">OFFSET($A$1,COLUMNS($A1:F1)-1+(ROWS($1:1)-1)*15,0)</f>
        <v>33.200000000000003</v>
      </c>
      <c r="Q3">
        <f ca="1">OFFSET($A$1,COLUMNS($A1:G1)-1+(ROWS($1:1)-1)*15,0)</f>
        <v>33.5</v>
      </c>
      <c r="R3">
        <f ca="1">OFFSET($A$1,COLUMNS($A1:H1)-1+(ROWS($1:1)-1)*15,0)</f>
        <v>33.5</v>
      </c>
      <c r="S3">
        <f ca="1">OFFSET($A$1,COLUMNS($A1:I1)-1+(ROWS($1:1)-1)*15,0)</f>
        <v>33.5</v>
      </c>
      <c r="T3">
        <f ca="1">OFFSET($A$1,COLUMNS($A1:J1)-1+(ROWS($1:1)-1)*15,0)</f>
        <v>33.5</v>
      </c>
      <c r="U3">
        <f ca="1">OFFSET($A$1,COLUMNS($A1:K1)-1+(ROWS($1:1)-1)*15,0)</f>
        <v>34</v>
      </c>
      <c r="V3">
        <f ca="1">OFFSET($A$1,COLUMNS($A1:L1)-1+(ROWS($1:1)-1)*15,0)</f>
        <v>36.200000000000003</v>
      </c>
      <c r="W3">
        <f ca="1">OFFSET($A$1,COLUMNS($A1:M1)-1+(ROWS($1:1)-1)*15,0)</f>
        <v>36.200000000000003</v>
      </c>
      <c r="X3">
        <f ca="1">OFFSET($A$1,COLUMNS($A1:N1)-1+(ROWS($1:1)-1)*15,0)</f>
        <v>37.200000000000003</v>
      </c>
      <c r="Y3">
        <f ca="1">OFFSET($A$1,COLUMNS($A1:O1)-1+(ROWS($1:1)-1)*15,0)</f>
        <v>36.6</v>
      </c>
      <c r="AF3" t="s">
        <v>136</v>
      </c>
      <c r="AG3">
        <f t="shared" ref="AG3:AU3" si="1">SUMIFS(F:F,E:E,AG$2,C:C,$AF3)</f>
        <v>24.1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ca="1" si="1"/>
        <v>0</v>
      </c>
      <c r="AO3">
        <f t="shared" ca="1" si="1"/>
        <v>0</v>
      </c>
      <c r="AP3">
        <f t="shared" ca="1" si="1"/>
        <v>0</v>
      </c>
      <c r="AQ3">
        <f t="shared" ca="1" si="1"/>
        <v>0</v>
      </c>
      <c r="AR3">
        <f t="shared" ca="1" si="1"/>
        <v>0</v>
      </c>
      <c r="AS3">
        <f t="shared" ca="1" si="1"/>
        <v>0</v>
      </c>
      <c r="AT3">
        <f t="shared" ca="1" si="1"/>
        <v>0</v>
      </c>
      <c r="AU3">
        <f t="shared" ca="1" si="1"/>
        <v>0</v>
      </c>
      <c r="AY3" s="8"/>
      <c r="BN3" s="8"/>
      <c r="CC3" s="8"/>
      <c r="CR3" s="8"/>
      <c r="DG3" s="8"/>
    </row>
    <row r="4" spans="1:111">
      <c r="A4">
        <v>33.35</v>
      </c>
      <c r="B4" t="s">
        <v>738</v>
      </c>
      <c r="C4" t="s">
        <v>136</v>
      </c>
      <c r="D4" t="s">
        <v>739</v>
      </c>
      <c r="E4">
        <v>2009</v>
      </c>
      <c r="F4">
        <v>33.35</v>
      </c>
      <c r="J4" t="s">
        <v>137</v>
      </c>
      <c r="K4">
        <f ca="1">OFFSET($A$1,COLUMNS($A2:A2)-1+(ROWS($1:2)-1)*15,0)</f>
        <v>61.6</v>
      </c>
      <c r="L4">
        <f ca="1">OFFSET($A$1,COLUMNS($A2:B2)-1+(ROWS($1:2)-1)*15,0)</f>
        <v>61.1</v>
      </c>
      <c r="M4">
        <f ca="1">OFFSET($A$1,COLUMNS($A2:C2)-1+(ROWS($1:2)-1)*15,0)</f>
        <v>60.599999999999987</v>
      </c>
      <c r="N4">
        <f ca="1">OFFSET($A$1,COLUMNS($A2:D2)-1+(ROWS($1:2)-1)*15,0)</f>
        <v>61.15</v>
      </c>
      <c r="O4">
        <f ca="1">OFFSET($A$1,COLUMNS($A2:E2)-1+(ROWS($1:2)-1)*15,0)</f>
        <v>61.7</v>
      </c>
      <c r="P4">
        <f ca="1">OFFSET($A$1,COLUMNS($A2:F2)-1+(ROWS($1:2)-1)*15,0)</f>
        <v>60.599999999999987</v>
      </c>
      <c r="Q4">
        <f ca="1">OFFSET($A$1,COLUMNS($A2:G2)-1+(ROWS($1:2)-1)*15,0)</f>
        <v>60</v>
      </c>
      <c r="R4">
        <f ca="1">OFFSET($A$1,COLUMNS($A2:H2)-1+(ROWS($1:2)-1)*15,0)</f>
        <v>58.7</v>
      </c>
      <c r="S4">
        <f ca="1">OFFSET($A$1,COLUMNS($A2:I2)-1+(ROWS($1:2)-1)*15,0)</f>
        <v>56.5</v>
      </c>
      <c r="T4">
        <f ca="1">OFFSET($A$1,COLUMNS($A2:J2)-1+(ROWS($1:2)-1)*15,0)</f>
        <v>57.2</v>
      </c>
      <c r="U4">
        <f ca="1">OFFSET($A$1,COLUMNS($A2:K2)-1+(ROWS($1:2)-1)*15,0)</f>
        <v>56.7</v>
      </c>
      <c r="V4">
        <f ca="1">OFFSET($A$1,COLUMNS($A2:L2)-1+(ROWS($1:2)-1)*15,0)</f>
        <v>56.1</v>
      </c>
      <c r="W4">
        <f ca="1">OFFSET($A$1,COLUMNS($A2:M2)-1+(ROWS($1:2)-1)*15,0)</f>
        <v>57.400000000000013</v>
      </c>
      <c r="X4">
        <f ca="1">OFFSET($A$1,COLUMNS($A2:N2)-1+(ROWS($1:2)-1)*15,0)</f>
        <v>50.9</v>
      </c>
      <c r="Y4">
        <f ca="1">OFFSET($A$1,COLUMNS($A2:O2)-1+(ROWS($1:2)-1)*15,0)</f>
        <v>45.8</v>
      </c>
      <c r="AF4" t="s">
        <v>136</v>
      </c>
      <c r="AY4" s="8"/>
      <c r="BN4" s="8"/>
      <c r="CC4" s="8"/>
      <c r="CR4" s="8"/>
      <c r="DG4" s="8"/>
    </row>
    <row r="5" spans="1:111">
      <c r="A5">
        <v>33.200000000000003</v>
      </c>
      <c r="B5" t="s">
        <v>738</v>
      </c>
      <c r="C5" t="s">
        <v>136</v>
      </c>
      <c r="D5" t="s">
        <v>739</v>
      </c>
      <c r="E5">
        <v>2010</v>
      </c>
      <c r="F5">
        <v>33.200000000000003</v>
      </c>
      <c r="J5" t="s">
        <v>138</v>
      </c>
      <c r="K5">
        <f ca="1">OFFSET($A$1,COLUMNS($A3:A3)-1+(ROWS($1:3)-1)*15,0)</f>
        <v>76</v>
      </c>
      <c r="L5">
        <f ca="1">OFFSET($A$1,COLUMNS($A3:B3)-1+(ROWS($1:3)-1)*15,0)</f>
        <v>75.349999999999994</v>
      </c>
      <c r="M5">
        <f ca="1">OFFSET($A$1,COLUMNS($A3:C3)-1+(ROWS($1:3)-1)*15,0)</f>
        <v>74.7</v>
      </c>
      <c r="N5">
        <f ca="1">OFFSET($A$1,COLUMNS($A3:D3)-1+(ROWS($1:3)-1)*15,0)</f>
        <v>75.5</v>
      </c>
      <c r="O5">
        <f ca="1">OFFSET($A$1,COLUMNS($A3:E3)-1+(ROWS($1:3)-1)*15,0)</f>
        <v>76.3</v>
      </c>
      <c r="P5">
        <f ca="1">OFFSET($A$1,COLUMNS($A3:F3)-1+(ROWS($1:3)-1)*15,0)</f>
        <v>76.3</v>
      </c>
      <c r="Q5">
        <f ca="1">OFFSET($A$1,COLUMNS($A3:G3)-1+(ROWS($1:3)-1)*15,0)</f>
        <v>78.5</v>
      </c>
      <c r="R5">
        <f ca="1">OFFSET($A$1,COLUMNS($A3:H3)-1+(ROWS($1:3)-1)*15,0)</f>
        <v>79.800000000000011</v>
      </c>
      <c r="S5">
        <f ca="1">OFFSET($A$1,COLUMNS($A3:I3)-1+(ROWS($1:3)-1)*15,0)</f>
        <v>78.7</v>
      </c>
      <c r="T5">
        <f ca="1">OFFSET($A$1,COLUMNS($A3:J3)-1+(ROWS($1:3)-1)*15,0)</f>
        <v>78.7</v>
      </c>
      <c r="U5">
        <f ca="1">OFFSET($A$1,COLUMNS($A3:K3)-1+(ROWS($1:3)-1)*15,0)</f>
        <v>78.7</v>
      </c>
      <c r="V5">
        <f ca="1">OFFSET($A$1,COLUMNS($A3:L3)-1+(ROWS($1:3)-1)*15,0)</f>
        <v>78.099999999999994</v>
      </c>
      <c r="W5">
        <f ca="1">OFFSET($A$1,COLUMNS($A3:M3)-1+(ROWS($1:3)-1)*15,0)</f>
        <v>78.099999999999994</v>
      </c>
      <c r="X5">
        <f ca="1">OFFSET($A$1,COLUMNS($A3:N3)-1+(ROWS($1:3)-1)*15,0)</f>
        <v>78.099999999999994</v>
      </c>
      <c r="Y5">
        <f ca="1">OFFSET($A$1,COLUMNS($A3:O3)-1+(ROWS($1:3)-1)*15,0)</f>
        <v>76.2</v>
      </c>
      <c r="AF5" t="s">
        <v>136</v>
      </c>
      <c r="AY5" s="8"/>
      <c r="BN5" s="8"/>
      <c r="CC5" s="8"/>
      <c r="CR5" s="8"/>
      <c r="DG5" s="8"/>
    </row>
    <row r="6" spans="1:111">
      <c r="A6">
        <v>33.200000000000003</v>
      </c>
      <c r="B6" t="s">
        <v>738</v>
      </c>
      <c r="C6" t="s">
        <v>136</v>
      </c>
      <c r="D6" t="s">
        <v>739</v>
      </c>
      <c r="E6">
        <v>2011</v>
      </c>
      <c r="F6">
        <v>33.200000000000003</v>
      </c>
      <c r="J6" t="s">
        <v>139</v>
      </c>
      <c r="K6">
        <f ca="1">OFFSET($A$1,COLUMNS($A4:A4)-1+(ROWS($1:4)-1)*15,0)</f>
        <v>37.200000000000003</v>
      </c>
      <c r="L6">
        <f ca="1">OFFSET($A$1,COLUMNS($A4:B4)-1+(ROWS($1:4)-1)*15,0)</f>
        <v>36.6</v>
      </c>
      <c r="M6">
        <f ca="1">OFFSET($A$1,COLUMNS($A4:C4)-1+(ROWS($1:4)-1)*15,0)</f>
        <v>36</v>
      </c>
      <c r="N6">
        <f ca="1">OFFSET($A$1,COLUMNS($A4:D4)-1+(ROWS($1:4)-1)*15,0)</f>
        <v>35.950000000000003</v>
      </c>
      <c r="O6">
        <f ca="1">OFFSET($A$1,COLUMNS($A4:E4)-1+(ROWS($1:4)-1)*15,0)</f>
        <v>35.9</v>
      </c>
      <c r="P6">
        <f ca="1">OFFSET($A$1,COLUMNS($A4:F4)-1+(ROWS($1:4)-1)*15,0)</f>
        <v>35.9</v>
      </c>
      <c r="Q6">
        <f ca="1">OFFSET($A$1,COLUMNS($A4:G4)-1+(ROWS($1:4)-1)*15,0)</f>
        <v>35.200000000000003</v>
      </c>
      <c r="R6">
        <f ca="1">OFFSET($A$1,COLUMNS($A4:H4)-1+(ROWS($1:4)-1)*15,0)</f>
        <v>41.5</v>
      </c>
      <c r="S6">
        <f ca="1">OFFSET($A$1,COLUMNS($A4:I4)-1+(ROWS($1:4)-1)*15,0)</f>
        <v>40.9</v>
      </c>
      <c r="T6">
        <f ca="1">OFFSET($A$1,COLUMNS($A4:J4)-1+(ROWS($1:4)-1)*15,0)</f>
        <v>47</v>
      </c>
      <c r="U6">
        <f ca="1">OFFSET($A$1,COLUMNS($A4:K4)-1+(ROWS($1:4)-1)*15,0)</f>
        <v>47</v>
      </c>
      <c r="V6">
        <f ca="1">OFFSET($A$1,COLUMNS($A4:L4)-1+(ROWS($1:4)-1)*15,0)</f>
        <v>47.5</v>
      </c>
      <c r="W6">
        <f ca="1">OFFSET($A$1,COLUMNS($A4:M4)-1+(ROWS($1:4)-1)*15,0)</f>
        <v>47.5</v>
      </c>
      <c r="X6">
        <f ca="1">OFFSET($A$1,COLUMNS($A4:N4)-1+(ROWS($1:4)-1)*15,0)</f>
        <v>40.4</v>
      </c>
      <c r="Y6">
        <f ca="1">OFFSET($A$1,COLUMNS($A4:O4)-1+(ROWS($1:4)-1)*15,0)</f>
        <v>37.299999999999997</v>
      </c>
      <c r="AF6" t="s">
        <v>136</v>
      </c>
      <c r="AY6" s="8"/>
      <c r="BN6" s="8"/>
      <c r="CC6" s="8"/>
      <c r="CR6" s="8"/>
      <c r="DG6" s="8"/>
    </row>
    <row r="7" spans="1:111">
      <c r="A7">
        <v>33.5</v>
      </c>
      <c r="B7" t="s">
        <v>738</v>
      </c>
      <c r="C7" t="s">
        <v>136</v>
      </c>
      <c r="D7" t="s">
        <v>739</v>
      </c>
      <c r="E7">
        <v>2012</v>
      </c>
      <c r="F7">
        <v>33.5</v>
      </c>
      <c r="J7" t="s">
        <v>140</v>
      </c>
      <c r="K7">
        <f ca="1">OFFSET($A$1,COLUMNS($A5:A5)-1+(ROWS($1:5)-1)*15,0)</f>
        <v>45.099999999999987</v>
      </c>
      <c r="L7">
        <f ca="1">OFFSET($A$1,COLUMNS($A5:B5)-1+(ROWS($1:5)-1)*15,0)</f>
        <v>45.1</v>
      </c>
      <c r="M7">
        <f ca="1">OFFSET($A$1,COLUMNS($A5:C5)-1+(ROWS($1:5)-1)*15,0)</f>
        <v>45.099999999999987</v>
      </c>
      <c r="N7">
        <f ca="1">OFFSET($A$1,COLUMNS($A5:D5)-1+(ROWS($1:5)-1)*15,0)</f>
        <v>42.6</v>
      </c>
      <c r="O7">
        <f ca="1">OFFSET($A$1,COLUMNS($A5:E5)-1+(ROWS($1:5)-1)*15,0)</f>
        <v>40.099999999999987</v>
      </c>
      <c r="P7">
        <f ca="1">OFFSET($A$1,COLUMNS($A5:F5)-1+(ROWS($1:5)-1)*15,0)</f>
        <v>40.099999999999987</v>
      </c>
      <c r="Q7">
        <f ca="1">OFFSET($A$1,COLUMNS($A5:G5)-1+(ROWS($1:5)-1)*15,0)</f>
        <v>36</v>
      </c>
      <c r="R7">
        <f ca="1">OFFSET($A$1,COLUMNS($A5:H5)-1+(ROWS($1:5)-1)*15,0)</f>
        <v>34.1</v>
      </c>
      <c r="S7">
        <f ca="1">OFFSET($A$1,COLUMNS($A5:I5)-1+(ROWS($1:5)-1)*15,0)</f>
        <v>33.299999999999997</v>
      </c>
      <c r="T7">
        <f ca="1">OFFSET($A$1,COLUMNS($A5:J5)-1+(ROWS($1:5)-1)*15,0)</f>
        <v>24.9</v>
      </c>
      <c r="U7">
        <f ca="1">OFFSET($A$1,COLUMNS($A5:K5)-1+(ROWS($1:5)-1)*15,0)</f>
        <v>24</v>
      </c>
      <c r="V7">
        <f ca="1">OFFSET($A$1,COLUMNS($A5:L5)-1+(ROWS($1:5)-1)*15,0)</f>
        <v>23.3</v>
      </c>
      <c r="W7">
        <f ca="1">OFFSET($A$1,COLUMNS($A5:M5)-1+(ROWS($1:5)-1)*15,0)</f>
        <v>23.3</v>
      </c>
      <c r="X7">
        <f ca="1">OFFSET($A$1,COLUMNS($A5:N5)-1+(ROWS($1:5)-1)*15,0)</f>
        <v>21.5</v>
      </c>
      <c r="Y7">
        <f ca="1">OFFSET($A$1,COLUMNS($A5:O5)-1+(ROWS($1:5)-1)*15,0)</f>
        <v>21.4</v>
      </c>
      <c r="AF7" t="s">
        <v>136</v>
      </c>
    </row>
    <row r="8" spans="1:111">
      <c r="A8">
        <v>33.5</v>
      </c>
      <c r="B8" t="s">
        <v>738</v>
      </c>
      <c r="C8" t="s">
        <v>136</v>
      </c>
      <c r="D8" t="s">
        <v>739</v>
      </c>
      <c r="E8">
        <v>2013</v>
      </c>
      <c r="F8">
        <v>33.5</v>
      </c>
      <c r="J8" t="s">
        <v>142</v>
      </c>
      <c r="K8">
        <f ca="1">OFFSET($A$1,COLUMNS($A6:A6)-1+(ROWS($1:6)-1)*15,0)</f>
        <v>32.700000000000003</v>
      </c>
      <c r="L8">
        <f ca="1">OFFSET($A$1,COLUMNS($A6:B6)-1+(ROWS($1:6)-1)*15,0)</f>
        <v>33.65</v>
      </c>
      <c r="M8">
        <f ca="1">OFFSET($A$1,COLUMNS($A6:C6)-1+(ROWS($1:6)-1)*15,0)</f>
        <v>34.6</v>
      </c>
      <c r="N8">
        <f ca="1">OFFSET($A$1,COLUMNS($A6:D6)-1+(ROWS($1:6)-1)*15,0)</f>
        <v>34.35</v>
      </c>
      <c r="O8">
        <f ca="1">OFFSET($A$1,COLUMNS($A6:E6)-1+(ROWS($1:6)-1)*15,0)</f>
        <v>34.1</v>
      </c>
      <c r="P8">
        <f ca="1">OFFSET($A$1,COLUMNS($A6:F6)-1+(ROWS($1:6)-1)*15,0)</f>
        <v>34.1</v>
      </c>
      <c r="Q8">
        <f ca="1">OFFSET($A$1,COLUMNS($A6:G6)-1+(ROWS($1:6)-1)*15,0)</f>
        <v>34.4</v>
      </c>
      <c r="R8">
        <f ca="1">OFFSET($A$1,COLUMNS($A6:H6)-1+(ROWS($1:6)-1)*15,0)</f>
        <v>34.1</v>
      </c>
      <c r="S8">
        <f ca="1">OFFSET($A$1,COLUMNS($A6:I6)-1+(ROWS($1:6)-1)*15,0)</f>
        <v>34.1</v>
      </c>
      <c r="T8">
        <f ca="1">OFFSET($A$1,COLUMNS($A6:J6)-1+(ROWS($1:6)-1)*15,0)</f>
        <v>36.6</v>
      </c>
      <c r="U8">
        <f ca="1">OFFSET($A$1,COLUMNS($A6:K6)-1+(ROWS($1:6)-1)*15,0)</f>
        <v>34.6</v>
      </c>
      <c r="V8">
        <f ca="1">OFFSET($A$1,COLUMNS($A6:L6)-1+(ROWS($1:6)-1)*15,0)</f>
        <v>36.1</v>
      </c>
      <c r="W8">
        <f ca="1">OFFSET($A$1,COLUMNS($A6:M6)-1+(ROWS($1:6)-1)*15,0)</f>
        <v>32.799999999999997</v>
      </c>
      <c r="X8">
        <f ca="1">OFFSET($A$1,COLUMNS($A6:N6)-1+(ROWS($1:6)-1)*15,0)</f>
        <v>28.5</v>
      </c>
      <c r="Y8">
        <f ca="1">OFFSET($A$1,COLUMNS($A6:O6)-1+(ROWS($1:6)-1)*15,0)</f>
        <v>27.7</v>
      </c>
      <c r="AF8" t="s">
        <v>136</v>
      </c>
    </row>
    <row r="9" spans="1:111">
      <c r="A9">
        <v>33.5</v>
      </c>
      <c r="B9" t="s">
        <v>738</v>
      </c>
      <c r="C9" t="s">
        <v>136</v>
      </c>
      <c r="D9" t="s">
        <v>739</v>
      </c>
      <c r="E9">
        <v>2014</v>
      </c>
      <c r="F9">
        <v>33.5</v>
      </c>
      <c r="J9" t="s">
        <v>143</v>
      </c>
      <c r="K9">
        <f ca="1">OFFSET($A$1,COLUMNS($A7:A7)-1+(ROWS($1:7)-1)*15,0)</f>
        <v>16.100000000000001</v>
      </c>
      <c r="L9">
        <f ca="1">OFFSET($A$1,COLUMNS($A7:B7)-1+(ROWS($1:7)-1)*15,0)</f>
        <v>17.350000000000001</v>
      </c>
      <c r="M9">
        <f ca="1">OFFSET($A$1,COLUMNS($A7:C7)-1+(ROWS($1:7)-1)*15,0)</f>
        <v>18.600000000000001</v>
      </c>
      <c r="N9">
        <f ca="1">OFFSET($A$1,COLUMNS($A7:D7)-1+(ROWS($1:7)-1)*15,0)</f>
        <v>18.399999999999999</v>
      </c>
      <c r="O9">
        <f ca="1">OFFSET($A$1,COLUMNS($A7:E7)-1+(ROWS($1:7)-1)*15,0)</f>
        <v>18.2</v>
      </c>
      <c r="P9">
        <f ca="1">OFFSET($A$1,COLUMNS($A7:F7)-1+(ROWS($1:7)-1)*15,0)</f>
        <v>18.2</v>
      </c>
      <c r="Q9">
        <f ca="1">OFFSET($A$1,COLUMNS($A7:G7)-1+(ROWS($1:7)-1)*15,0)</f>
        <v>19.899999999999999</v>
      </c>
      <c r="R9">
        <f ca="1">OFFSET($A$1,COLUMNS($A7:H7)-1+(ROWS($1:7)-1)*15,0)</f>
        <v>14.9</v>
      </c>
      <c r="S9">
        <f ca="1">OFFSET($A$1,COLUMNS($A7:I7)-1+(ROWS($1:7)-1)*15,0)</f>
        <v>14.9</v>
      </c>
      <c r="T9">
        <f ca="1">OFFSET($A$1,COLUMNS($A7:J7)-1+(ROWS($1:7)-1)*15,0)</f>
        <v>15.7</v>
      </c>
      <c r="U9">
        <f ca="1">OFFSET($A$1,COLUMNS($A7:K7)-1+(ROWS($1:7)-1)*15,0)</f>
        <v>16.100000000000001</v>
      </c>
      <c r="V9">
        <f ca="1">OFFSET($A$1,COLUMNS($A7:L7)-1+(ROWS($1:7)-1)*15,0)</f>
        <v>15.2</v>
      </c>
      <c r="W9">
        <f ca="1">OFFSET($A$1,COLUMNS($A7:M7)-1+(ROWS($1:7)-1)*15,0)</f>
        <v>15.2</v>
      </c>
      <c r="X9">
        <f ca="1">OFFSET($A$1,COLUMNS($A7:N7)-1+(ROWS($1:7)-1)*15,0)</f>
        <v>13.2</v>
      </c>
      <c r="Y9">
        <f ca="1">OFFSET($A$1,COLUMNS($A7:O7)-1+(ROWS($1:7)-1)*15,0)</f>
        <v>13.2</v>
      </c>
      <c r="AF9" t="s">
        <v>136</v>
      </c>
    </row>
    <row r="10" spans="1:111">
      <c r="A10">
        <v>33.5</v>
      </c>
      <c r="B10" t="s">
        <v>738</v>
      </c>
      <c r="C10" t="s">
        <v>136</v>
      </c>
      <c r="D10" t="s">
        <v>739</v>
      </c>
      <c r="E10">
        <v>2015</v>
      </c>
      <c r="F10">
        <v>33.5</v>
      </c>
      <c r="J10" t="s">
        <v>144</v>
      </c>
      <c r="K10">
        <f ca="1">OFFSET($A$1,COLUMNS($A8:A8)-1+(ROWS($1:8)-1)*15,0)</f>
        <v>16.5</v>
      </c>
      <c r="L10">
        <f ca="1">OFFSET($A$1,COLUMNS($A8:B8)-1+(ROWS($1:8)-1)*15,0)</f>
        <v>15.85</v>
      </c>
      <c r="M10">
        <f ca="1">OFFSET($A$1,COLUMNS($A8:C8)-1+(ROWS($1:8)-1)*15,0)</f>
        <v>15.2</v>
      </c>
      <c r="N10">
        <f ca="1">OFFSET($A$1,COLUMNS($A8:D8)-1+(ROWS($1:8)-1)*15,0)</f>
        <v>15.2</v>
      </c>
      <c r="O10">
        <f ca="1">OFFSET($A$1,COLUMNS($A8:E8)-1+(ROWS($1:8)-1)*15,0)</f>
        <v>15.2</v>
      </c>
      <c r="P10">
        <f ca="1">OFFSET($A$1,COLUMNS($A8:F8)-1+(ROWS($1:8)-1)*15,0)</f>
        <v>16.2</v>
      </c>
      <c r="Q10">
        <f ca="1">OFFSET($A$1,COLUMNS($A8:G8)-1+(ROWS($1:8)-1)*15,0)</f>
        <v>16.2</v>
      </c>
      <c r="R10">
        <f ca="1">OFFSET($A$1,COLUMNS($A8:H8)-1+(ROWS($1:8)-1)*15,0)</f>
        <v>15</v>
      </c>
      <c r="S10">
        <f ca="1">OFFSET($A$1,COLUMNS($A8:I8)-1+(ROWS($1:8)-1)*15,0)</f>
        <v>15</v>
      </c>
      <c r="T10">
        <f ca="1">OFFSET($A$1,COLUMNS($A8:J8)-1+(ROWS($1:8)-1)*15,0)</f>
        <v>15</v>
      </c>
      <c r="U10">
        <f ca="1">OFFSET($A$1,COLUMNS($A8:K8)-1+(ROWS($1:8)-1)*15,0)</f>
        <v>15</v>
      </c>
      <c r="V10">
        <f ca="1">OFFSET($A$1,COLUMNS($A8:L8)-1+(ROWS($1:8)-1)*15,0)</f>
        <v>15</v>
      </c>
      <c r="W10">
        <f ca="1">OFFSET($A$1,COLUMNS($A8:M8)-1+(ROWS($1:8)-1)*15,0)</f>
        <v>16.100000000000001</v>
      </c>
      <c r="X10">
        <f ca="1">OFFSET($A$1,COLUMNS($A8:N8)-1+(ROWS($1:8)-1)*15,0)</f>
        <v>16.100000000000001</v>
      </c>
      <c r="Y10">
        <f ca="1">OFFSET($A$1,COLUMNS($A8:O8)-1+(ROWS($1:8)-1)*15,0)</f>
        <v>15.5</v>
      </c>
      <c r="AF10" t="s">
        <v>136</v>
      </c>
    </row>
    <row r="11" spans="1:111">
      <c r="A11">
        <v>34</v>
      </c>
      <c r="B11" t="s">
        <v>738</v>
      </c>
      <c r="C11" t="s">
        <v>136</v>
      </c>
      <c r="D11" t="s">
        <v>739</v>
      </c>
      <c r="E11">
        <v>2016</v>
      </c>
      <c r="F11">
        <v>34</v>
      </c>
      <c r="J11" t="s">
        <v>145</v>
      </c>
      <c r="K11">
        <f ca="1">OFFSET($A$1,COLUMNS($A9:A9)-1+(ROWS($1:9)-1)*15,0)</f>
        <v>39</v>
      </c>
      <c r="L11">
        <f ca="1">OFFSET($A$1,COLUMNS($A9:B9)-1+(ROWS($1:9)-1)*15,0)</f>
        <v>37.4</v>
      </c>
      <c r="M11">
        <f ca="1">OFFSET($A$1,COLUMNS($A9:C9)-1+(ROWS($1:9)-1)*15,0)</f>
        <v>35.799999999999997</v>
      </c>
      <c r="N11">
        <f ca="1">OFFSET($A$1,COLUMNS($A9:D9)-1+(ROWS($1:9)-1)*15,0)</f>
        <v>34.950000000000003</v>
      </c>
      <c r="O11">
        <f ca="1">OFFSET($A$1,COLUMNS($A9:E9)-1+(ROWS($1:9)-1)*15,0)</f>
        <v>34.1</v>
      </c>
      <c r="P11">
        <f ca="1">OFFSET($A$1,COLUMNS($A9:F9)-1+(ROWS($1:9)-1)*15,0)</f>
        <v>35.200000000000003</v>
      </c>
      <c r="Q11">
        <f ca="1">OFFSET($A$1,COLUMNS($A9:G9)-1+(ROWS($1:9)-1)*15,0)</f>
        <v>35.200000000000003</v>
      </c>
      <c r="R11">
        <f ca="1">OFFSET($A$1,COLUMNS($A9:H9)-1+(ROWS($1:9)-1)*15,0)</f>
        <v>35.200000000000003</v>
      </c>
      <c r="S11">
        <f ca="1">OFFSET($A$1,COLUMNS($A9:I9)-1+(ROWS($1:9)-1)*15,0)</f>
        <v>35.200000000000003</v>
      </c>
      <c r="T11">
        <f ca="1">OFFSET($A$1,COLUMNS($A9:J9)-1+(ROWS($1:9)-1)*15,0)</f>
        <v>37.1</v>
      </c>
      <c r="U11">
        <f ca="1">OFFSET($A$1,COLUMNS($A9:K9)-1+(ROWS($1:9)-1)*15,0)</f>
        <v>37.1</v>
      </c>
      <c r="V11">
        <f ca="1">OFFSET($A$1,COLUMNS($A9:L9)-1+(ROWS($1:9)-1)*15,0)</f>
        <v>37.1</v>
      </c>
      <c r="W11">
        <f ca="1">OFFSET($A$1,COLUMNS($A9:M9)-1+(ROWS($1:9)-1)*15,0)</f>
        <v>37.1</v>
      </c>
      <c r="X11">
        <f ca="1">OFFSET($A$1,COLUMNS($A9:N9)-1+(ROWS($1:9)-1)*15,0)</f>
        <v>31.5</v>
      </c>
      <c r="Y11">
        <f ca="1">OFFSET($A$1,COLUMNS($A9:O9)-1+(ROWS($1:9)-1)*15,0)</f>
        <v>30.9</v>
      </c>
      <c r="AF11" t="s">
        <v>136</v>
      </c>
    </row>
    <row r="12" spans="1:111">
      <c r="A12">
        <v>36.200000000000003</v>
      </c>
      <c r="B12" t="s">
        <v>738</v>
      </c>
      <c r="C12" t="s">
        <v>136</v>
      </c>
      <c r="D12" t="s">
        <v>739</v>
      </c>
      <c r="E12">
        <v>2017</v>
      </c>
      <c r="F12">
        <v>36.200000000000003</v>
      </c>
      <c r="J12" t="s">
        <v>146</v>
      </c>
      <c r="K12">
        <f ca="1">OFFSET($A$1,COLUMNS($A10:A10)-1+(ROWS($1:10)-1)*15,0)</f>
        <v>27.6</v>
      </c>
      <c r="L12">
        <f ca="1">OFFSET($A$1,COLUMNS($A10:B10)-1+(ROWS($1:10)-1)*15,0)</f>
        <v>25.2</v>
      </c>
      <c r="M12">
        <f ca="1">OFFSET($A$1,COLUMNS($A10:C10)-1+(ROWS($1:10)-1)*15,0)</f>
        <v>22.8</v>
      </c>
      <c r="N12">
        <f ca="1">OFFSET($A$1,COLUMNS($A10:D10)-1+(ROWS($1:10)-1)*15,0)</f>
        <v>22.15</v>
      </c>
      <c r="O12">
        <f ca="1">OFFSET($A$1,COLUMNS($A10:E10)-1+(ROWS($1:10)-1)*15,0)</f>
        <v>21.5</v>
      </c>
      <c r="P12">
        <f ca="1">OFFSET($A$1,COLUMNS($A10:F10)-1+(ROWS($1:10)-1)*15,0)</f>
        <v>21.5</v>
      </c>
      <c r="Q12">
        <f ca="1">OFFSET($A$1,COLUMNS($A10:G10)-1+(ROWS($1:10)-1)*15,0)</f>
        <v>19.2</v>
      </c>
      <c r="R12">
        <f ca="1">OFFSET($A$1,COLUMNS($A10:H10)-1+(ROWS($1:10)-1)*15,0)</f>
        <v>18.3</v>
      </c>
      <c r="S12">
        <f ca="1">OFFSET($A$1,COLUMNS($A10:I10)-1+(ROWS($1:10)-1)*15,0)</f>
        <v>17.5</v>
      </c>
      <c r="T12">
        <f ca="1">OFFSET($A$1,COLUMNS($A10:J10)-1+(ROWS($1:10)-1)*15,0)</f>
        <v>21.1</v>
      </c>
      <c r="U12">
        <f ca="1">OFFSET($A$1,COLUMNS($A10:K10)-1+(ROWS($1:10)-1)*15,0)</f>
        <v>19.3</v>
      </c>
      <c r="V12">
        <f ca="1">OFFSET($A$1,COLUMNS($A10:L10)-1+(ROWS($1:10)-1)*15,0)</f>
        <v>16.100000000000001</v>
      </c>
      <c r="W12">
        <f ca="1">OFFSET($A$1,COLUMNS($A10:M10)-1+(ROWS($1:10)-1)*15,0)</f>
        <v>14.9</v>
      </c>
      <c r="X12">
        <f ca="1">OFFSET($A$1,COLUMNS($A10:N10)-1+(ROWS($1:10)-1)*15,0)</f>
        <v>11.3</v>
      </c>
      <c r="Y12">
        <f ca="1">OFFSET($A$1,COLUMNS($A10:O10)-1+(ROWS($1:10)-1)*15,0)</f>
        <v>11.3</v>
      </c>
      <c r="AF12" t="s">
        <v>136</v>
      </c>
    </row>
    <row r="13" spans="1:111">
      <c r="A13">
        <v>36.200000000000003</v>
      </c>
      <c r="B13" t="s">
        <v>738</v>
      </c>
      <c r="C13" t="s">
        <v>136</v>
      </c>
      <c r="D13" t="s">
        <v>739</v>
      </c>
      <c r="E13">
        <v>2018</v>
      </c>
      <c r="F13">
        <v>36.200000000000003</v>
      </c>
      <c r="J13" t="s">
        <v>147</v>
      </c>
      <c r="K13">
        <f ca="1">OFFSET($A$1,COLUMNS($A11:A11)-1+(ROWS($1:11)-1)*15,0)</f>
        <v>31.9</v>
      </c>
      <c r="L13">
        <f ca="1">OFFSET($A$1,COLUMNS($A11:B11)-1+(ROWS($1:11)-1)*15,0)</f>
        <v>30.65</v>
      </c>
      <c r="M13">
        <f ca="1">OFFSET($A$1,COLUMNS($A11:C11)-1+(ROWS($1:11)-1)*15,0)</f>
        <v>29.4</v>
      </c>
      <c r="N13">
        <f ca="1">OFFSET($A$1,COLUMNS($A11:D11)-1+(ROWS($1:11)-1)*15,0)</f>
        <v>29.15</v>
      </c>
      <c r="O13">
        <f ca="1">OFFSET($A$1,COLUMNS($A11:E11)-1+(ROWS($1:11)-1)*15,0)</f>
        <v>28.9</v>
      </c>
      <c r="P13">
        <f ca="1">OFFSET($A$1,COLUMNS($A11:F11)-1+(ROWS($1:11)-1)*15,0)</f>
        <v>28.9</v>
      </c>
      <c r="Q13">
        <f ca="1">OFFSET($A$1,COLUMNS($A11:G11)-1+(ROWS($1:11)-1)*15,0)</f>
        <v>28.9</v>
      </c>
      <c r="R13">
        <f ca="1">OFFSET($A$1,COLUMNS($A11:H11)-1+(ROWS($1:11)-1)*15,0)</f>
        <v>28.9</v>
      </c>
      <c r="S13">
        <f ca="1">OFFSET($A$1,COLUMNS($A11:I11)-1+(ROWS($1:11)-1)*15,0)</f>
        <v>28.9</v>
      </c>
      <c r="T13">
        <f ca="1">OFFSET($A$1,COLUMNS($A11:J11)-1+(ROWS($1:11)-1)*15,0)</f>
        <v>29.1</v>
      </c>
      <c r="U13">
        <f ca="1">OFFSET($A$1,COLUMNS($A11:K11)-1+(ROWS($1:11)-1)*15,0)</f>
        <v>29.1</v>
      </c>
      <c r="V13">
        <f ca="1">OFFSET($A$1,COLUMNS($A11:L11)-1+(ROWS($1:11)-1)*15,0)</f>
        <v>32.5</v>
      </c>
      <c r="W13">
        <f ca="1">OFFSET($A$1,COLUMNS($A11:M11)-1+(ROWS($1:11)-1)*15,0)</f>
        <v>33.1</v>
      </c>
      <c r="X13">
        <f ca="1">OFFSET($A$1,COLUMNS($A11:N11)-1+(ROWS($1:11)-1)*15,0)</f>
        <v>31.1</v>
      </c>
      <c r="Y13">
        <f ca="1">OFFSET($A$1,COLUMNS($A11:O11)-1+(ROWS($1:11)-1)*15,0)</f>
        <v>31.1</v>
      </c>
      <c r="AF13" t="s">
        <v>136</v>
      </c>
    </row>
    <row r="14" spans="1:111">
      <c r="A14">
        <v>37.200000000000003</v>
      </c>
      <c r="B14" t="s">
        <v>738</v>
      </c>
      <c r="C14" t="s">
        <v>136</v>
      </c>
      <c r="D14" t="s">
        <v>739</v>
      </c>
      <c r="E14">
        <v>2019</v>
      </c>
      <c r="F14">
        <v>37.200000000000003</v>
      </c>
      <c r="J14" t="s">
        <v>298</v>
      </c>
      <c r="K14">
        <f ca="1">OFFSET($A$1,COLUMNS($A12:A12)-1+(ROWS($1:12)-1)*15,0)</f>
        <v>33.799999999999997</v>
      </c>
      <c r="L14">
        <f ca="1">OFFSET($A$1,COLUMNS($A12:B12)-1+(ROWS($1:12)-1)*15,0)</f>
        <v>33.25</v>
      </c>
      <c r="M14">
        <f ca="1">OFFSET($A$1,COLUMNS($A12:C12)-1+(ROWS($1:12)-1)*15,0)</f>
        <v>32.700000000000003</v>
      </c>
      <c r="N14">
        <f ca="1">OFFSET($A$1,COLUMNS($A12:D12)-1+(ROWS($1:12)-1)*15,0)</f>
        <v>31.45</v>
      </c>
      <c r="O14">
        <f ca="1">OFFSET($A$1,COLUMNS($A12:E12)-1+(ROWS($1:12)-1)*15,0)</f>
        <v>30.2</v>
      </c>
      <c r="P14">
        <f ca="1">OFFSET($A$1,COLUMNS($A12:F12)-1+(ROWS($1:12)-1)*15,0)</f>
        <v>30.8</v>
      </c>
      <c r="Q14">
        <f ca="1">OFFSET($A$1,COLUMNS($A12:G12)-1+(ROWS($1:12)-1)*15,0)</f>
        <v>32.5</v>
      </c>
      <c r="R14">
        <f ca="1">OFFSET($A$1,COLUMNS($A12:H12)-1+(ROWS($1:12)-1)*15,0)</f>
        <v>32.5</v>
      </c>
      <c r="S14">
        <f ca="1">OFFSET($A$1,COLUMNS($A12:I12)-1+(ROWS($1:12)-1)*15,0)</f>
        <v>35.299999999999997</v>
      </c>
      <c r="T14">
        <f ca="1">OFFSET($A$1,COLUMNS($A12:J12)-1+(ROWS($1:12)-1)*15,0)</f>
        <v>33.1</v>
      </c>
      <c r="U14">
        <f ca="1">OFFSET($A$1,COLUMNS($A12:K12)-1+(ROWS($1:12)-1)*15,0)</f>
        <v>38.1</v>
      </c>
      <c r="V14">
        <f ca="1">OFFSET($A$1,COLUMNS($A12:L12)-1+(ROWS($1:12)-1)*15,0)</f>
        <v>39.299999999999997</v>
      </c>
      <c r="W14">
        <f ca="1">OFFSET($A$1,COLUMNS($A12:M12)-1+(ROWS($1:12)-1)*15,0)</f>
        <v>41.5</v>
      </c>
      <c r="X14">
        <f ca="1">OFFSET($A$1,COLUMNS($A12:N12)-1+(ROWS($1:12)-1)*15,0)</f>
        <v>40.5</v>
      </c>
      <c r="Y14">
        <f ca="1">OFFSET($A$1,COLUMNS($A12:O12)-1+(ROWS($1:12)-1)*15,0)</f>
        <v>41.1</v>
      </c>
      <c r="AF14" t="s">
        <v>136</v>
      </c>
    </row>
    <row r="15" spans="1:111">
      <c r="A15">
        <v>36.6</v>
      </c>
      <c r="B15" t="s">
        <v>738</v>
      </c>
      <c r="C15" t="s">
        <v>136</v>
      </c>
      <c r="D15" t="s">
        <v>739</v>
      </c>
      <c r="E15">
        <v>2020</v>
      </c>
      <c r="F15">
        <v>36.6</v>
      </c>
      <c r="J15" t="s">
        <v>149</v>
      </c>
      <c r="K15">
        <f ca="1">OFFSET($A$1,COLUMNS($A13:A13)-1+(ROWS($1:13)-1)*15,0)</f>
        <v>20.9</v>
      </c>
      <c r="L15">
        <f ca="1">OFFSET($A$1,COLUMNS($A13:B13)-1+(ROWS($1:13)-1)*15,0)</f>
        <v>21.4</v>
      </c>
      <c r="M15">
        <f ca="1">OFFSET($A$1,COLUMNS($A13:C13)-1+(ROWS($1:13)-1)*15,0)</f>
        <v>21.9</v>
      </c>
      <c r="N15">
        <f ca="1">OFFSET($A$1,COLUMNS($A13:D13)-1+(ROWS($1:13)-1)*15,0)</f>
        <v>20.149999999999999</v>
      </c>
      <c r="O15">
        <f ca="1">OFFSET($A$1,COLUMNS($A13:E13)-1+(ROWS($1:13)-1)*15,0)</f>
        <v>18.399999999999999</v>
      </c>
      <c r="P15">
        <f ca="1">OFFSET($A$1,COLUMNS($A13:F13)-1+(ROWS($1:13)-1)*15,0)</f>
        <v>17.7</v>
      </c>
      <c r="Q15">
        <f ca="1">OFFSET($A$1,COLUMNS($A13:G13)-1+(ROWS($1:13)-1)*15,0)</f>
        <v>18.3</v>
      </c>
      <c r="R15">
        <f ca="1">OFFSET($A$1,COLUMNS($A13:H13)-1+(ROWS($1:13)-1)*15,0)</f>
        <v>17.7</v>
      </c>
      <c r="S15">
        <f ca="1">OFFSET($A$1,COLUMNS($A13:I13)-1+(ROWS($1:13)-1)*15,0)</f>
        <v>16.600000000000001</v>
      </c>
      <c r="T15">
        <f ca="1">OFFSET($A$1,COLUMNS($A13:J13)-1+(ROWS($1:13)-1)*15,0)</f>
        <v>17.7</v>
      </c>
      <c r="U15">
        <f ca="1">OFFSET($A$1,COLUMNS($A13:K13)-1+(ROWS($1:13)-1)*15,0)</f>
        <v>17</v>
      </c>
      <c r="V15">
        <f ca="1">OFFSET($A$1,COLUMNS($A13:L13)-1+(ROWS($1:13)-1)*15,0)</f>
        <v>18.100000000000001</v>
      </c>
      <c r="W15">
        <f ca="1">OFFSET($A$1,COLUMNS($A13:M13)-1+(ROWS($1:13)-1)*15,0)</f>
        <v>19.2</v>
      </c>
      <c r="X15">
        <f ca="1">OFFSET($A$1,COLUMNS($A13:N13)-1+(ROWS($1:13)-1)*15,0)</f>
        <v>19.2</v>
      </c>
      <c r="Y15">
        <f ca="1">OFFSET($A$1,COLUMNS($A13:O13)-1+(ROWS($1:13)-1)*15,0)</f>
        <v>19.2</v>
      </c>
      <c r="AF15" t="s">
        <v>136</v>
      </c>
    </row>
    <row r="16" spans="1:111">
      <c r="A16" s="8">
        <v>61.6</v>
      </c>
      <c r="B16" s="8" t="s">
        <v>740</v>
      </c>
      <c r="C16" s="8" t="s">
        <v>137</v>
      </c>
      <c r="D16" s="8" t="s">
        <v>739</v>
      </c>
      <c r="E16" s="8">
        <v>2006</v>
      </c>
      <c r="F16" s="8">
        <v>61.6</v>
      </c>
      <c r="G16" s="8"/>
      <c r="J16" t="s">
        <v>150</v>
      </c>
      <c r="K16">
        <f ca="1">OFFSET($A$1,COLUMNS($A14:A14)-1+(ROWS($1:14)-1)*15,0)</f>
        <v>23.1</v>
      </c>
      <c r="L16">
        <f ca="1">OFFSET($A$1,COLUMNS($A14:B14)-1+(ROWS($1:14)-1)*15,0)</f>
        <v>23.1</v>
      </c>
      <c r="M16">
        <f ca="1">OFFSET($A$1,COLUMNS($A14:C14)-1+(ROWS($1:14)-1)*15,0)</f>
        <v>23.1</v>
      </c>
      <c r="N16">
        <f ca="1">OFFSET($A$1,COLUMNS($A14:D14)-1+(ROWS($1:14)-1)*15,0)</f>
        <v>23.1</v>
      </c>
      <c r="O16">
        <f ca="1">OFFSET($A$1,COLUMNS($A14:E14)-1+(ROWS($1:14)-1)*15,0)</f>
        <v>23.1</v>
      </c>
      <c r="P16">
        <f ca="1">OFFSET($A$1,COLUMNS($A14:F14)-1+(ROWS($1:14)-1)*15,0)</f>
        <v>23.4</v>
      </c>
      <c r="Q16">
        <f ca="1">OFFSET($A$1,COLUMNS($A14:G14)-1+(ROWS($1:14)-1)*15,0)</f>
        <v>24</v>
      </c>
      <c r="R16">
        <f ca="1">OFFSET($A$1,COLUMNS($A14:H14)-1+(ROWS($1:14)-1)*15,0)</f>
        <v>24</v>
      </c>
      <c r="S16">
        <f ca="1">OFFSET($A$1,COLUMNS($A14:I14)-1+(ROWS($1:14)-1)*15,0)</f>
        <v>24.4</v>
      </c>
      <c r="T16">
        <f ca="1">OFFSET($A$1,COLUMNS($A14:J14)-1+(ROWS($1:14)-1)*15,0)</f>
        <v>23.7</v>
      </c>
      <c r="U16">
        <f ca="1">OFFSET($A$1,COLUMNS($A14:K14)-1+(ROWS($1:14)-1)*15,0)</f>
        <v>23.7</v>
      </c>
      <c r="V16">
        <f ca="1">OFFSET($A$1,COLUMNS($A14:L14)-1+(ROWS($1:14)-1)*15,0)</f>
        <v>23.7</v>
      </c>
      <c r="W16">
        <f ca="1">OFFSET($A$1,COLUMNS($A14:M14)-1+(ROWS($1:14)-1)*15,0)</f>
        <v>23.7</v>
      </c>
      <c r="X16">
        <f ca="1">OFFSET($A$1,COLUMNS($A14:N14)-1+(ROWS($1:14)-1)*15,0)</f>
        <v>23.7</v>
      </c>
      <c r="Y16">
        <f ca="1">OFFSET($A$1,COLUMNS($A14:O14)-1+(ROWS($1:14)-1)*15,0)</f>
        <v>21.5</v>
      </c>
      <c r="AF16" s="8" t="s">
        <v>137</v>
      </c>
    </row>
    <row r="17" spans="1:32">
      <c r="A17">
        <v>61.1</v>
      </c>
      <c r="B17" t="s">
        <v>740</v>
      </c>
      <c r="C17" t="s">
        <v>137</v>
      </c>
      <c r="D17" t="s">
        <v>739</v>
      </c>
      <c r="E17">
        <v>2007</v>
      </c>
      <c r="F17">
        <v>61.1</v>
      </c>
      <c r="J17" t="s">
        <v>152</v>
      </c>
      <c r="K17">
        <f ca="1">OFFSET($A$1,COLUMNS($A15:A15)-1+(ROWS($1:15)-1)*15,0)</f>
        <v>47.2</v>
      </c>
      <c r="L17">
        <f ca="1">OFFSET($A$1,COLUMNS($A15:B15)-1+(ROWS($1:15)-1)*15,0)</f>
        <v>46.2</v>
      </c>
      <c r="M17">
        <f ca="1">OFFSET($A$1,COLUMNS($A15:C15)-1+(ROWS($1:15)-1)*15,0)</f>
        <v>45.2</v>
      </c>
      <c r="N17">
        <f ca="1">OFFSET($A$1,COLUMNS($A15:D15)-1+(ROWS($1:15)-1)*15,0)</f>
        <v>41</v>
      </c>
      <c r="O17">
        <f ca="1">OFFSET($A$1,COLUMNS($A15:E15)-1+(ROWS($1:15)-1)*15,0)</f>
        <v>36.799999999999997</v>
      </c>
      <c r="P17">
        <f ca="1">OFFSET($A$1,COLUMNS($A15:F15)-1+(ROWS($1:15)-1)*15,0)</f>
        <v>37.9</v>
      </c>
      <c r="Q17">
        <f ca="1">OFFSET($A$1,COLUMNS($A15:G15)-1+(ROWS($1:15)-1)*15,0)</f>
        <v>37.200000000000003</v>
      </c>
      <c r="R17">
        <f ca="1">OFFSET($A$1,COLUMNS($A15:H15)-1+(ROWS($1:15)-1)*15,0)</f>
        <v>38.299999999999997</v>
      </c>
      <c r="S17">
        <f ca="1">OFFSET($A$1,COLUMNS($A15:I15)-1+(ROWS($1:15)-1)*15,0)</f>
        <v>37.200000000000003</v>
      </c>
      <c r="T17">
        <f ca="1">OFFSET($A$1,COLUMNS($A15:J15)-1+(ROWS($1:15)-1)*15,0)</f>
        <v>38.299999999999997</v>
      </c>
      <c r="U17">
        <f ca="1">OFFSET($A$1,COLUMNS($A15:K15)-1+(ROWS($1:15)-1)*15,0)</f>
        <v>36</v>
      </c>
      <c r="V17">
        <f ca="1">OFFSET($A$1,COLUMNS($A15:L15)-1+(ROWS($1:15)-1)*15,0)</f>
        <v>34.200000000000003</v>
      </c>
      <c r="W17">
        <f ca="1">OFFSET($A$1,COLUMNS($A15:M15)-1+(ROWS($1:15)-1)*15,0)</f>
        <v>33.5</v>
      </c>
      <c r="X17">
        <f ca="1">OFFSET($A$1,COLUMNS($A15:N15)-1+(ROWS($1:15)-1)*15,0)</f>
        <v>34.4</v>
      </c>
      <c r="Y17">
        <f ca="1">OFFSET($A$1,COLUMNS($A15:O15)-1+(ROWS($1:15)-1)*15,0)</f>
        <v>33.799999999999997</v>
      </c>
      <c r="AF17" t="s">
        <v>137</v>
      </c>
    </row>
    <row r="18" spans="1:32">
      <c r="A18">
        <v>60.599999999999987</v>
      </c>
      <c r="B18" t="s">
        <v>740</v>
      </c>
      <c r="C18" t="s">
        <v>137</v>
      </c>
      <c r="D18" t="s">
        <v>739</v>
      </c>
      <c r="E18">
        <v>2008</v>
      </c>
      <c r="F18">
        <v>60.599999999999987</v>
      </c>
      <c r="J18" t="s">
        <v>153</v>
      </c>
      <c r="K18">
        <f ca="1">OFFSET($A$1,COLUMNS($A16:A16)-1+(ROWS($1:16)-1)*15,0)</f>
        <v>27.2</v>
      </c>
      <c r="L18">
        <f ca="1">OFFSET($A$1,COLUMNS($A16:B16)-1+(ROWS($1:16)-1)*15,0)</f>
        <v>28.6</v>
      </c>
      <c r="M18">
        <f ca="1">OFFSET($A$1,COLUMNS($A16:C16)-1+(ROWS($1:16)-1)*15,0)</f>
        <v>30</v>
      </c>
      <c r="N18">
        <f ca="1">OFFSET($A$1,COLUMNS($A16:D16)-1+(ROWS($1:16)-1)*15,0)</f>
        <v>31.45</v>
      </c>
      <c r="O18">
        <f ca="1">OFFSET($A$1,COLUMNS($A16:E16)-1+(ROWS($1:16)-1)*15,0)</f>
        <v>32.9</v>
      </c>
      <c r="P18">
        <f ca="1">OFFSET($A$1,COLUMNS($A16:F16)-1+(ROWS($1:16)-1)*15,0)</f>
        <v>34.799999999999997</v>
      </c>
      <c r="Q18">
        <f ca="1">OFFSET($A$1,COLUMNS($A16:G16)-1+(ROWS($1:16)-1)*15,0)</f>
        <v>35.6</v>
      </c>
      <c r="R18">
        <f ca="1">OFFSET($A$1,COLUMNS($A16:H16)-1+(ROWS($1:16)-1)*15,0)</f>
        <v>37.599999999999987</v>
      </c>
      <c r="S18">
        <f ca="1">OFFSET($A$1,COLUMNS($A16:I16)-1+(ROWS($1:16)-1)*15,0)</f>
        <v>37.599999999999987</v>
      </c>
      <c r="T18">
        <f ca="1">OFFSET($A$1,COLUMNS($A16:J16)-1+(ROWS($1:16)-1)*15,0)</f>
        <v>37.599999999999987</v>
      </c>
      <c r="U18">
        <f ca="1">OFFSET($A$1,COLUMNS($A16:K16)-1+(ROWS($1:16)-1)*15,0)</f>
        <v>37.400000000000013</v>
      </c>
      <c r="V18">
        <f ca="1">OFFSET($A$1,COLUMNS($A16:L16)-1+(ROWS($1:16)-1)*15,0)</f>
        <v>36.1</v>
      </c>
      <c r="W18">
        <f ca="1">OFFSET($A$1,COLUMNS($A16:M16)-1+(ROWS($1:16)-1)*15,0)</f>
        <v>36.1</v>
      </c>
      <c r="X18">
        <f ca="1">OFFSET($A$1,COLUMNS($A16:N16)-1+(ROWS($1:16)-1)*15,0)</f>
        <v>36.1</v>
      </c>
      <c r="Y18">
        <f ca="1">OFFSET($A$1,COLUMNS($A16:O16)-1+(ROWS($1:16)-1)*15,0)</f>
        <v>35.4</v>
      </c>
      <c r="AF18" t="s">
        <v>137</v>
      </c>
    </row>
    <row r="19" spans="1:32">
      <c r="A19">
        <v>61.15</v>
      </c>
      <c r="B19" t="s">
        <v>740</v>
      </c>
      <c r="C19" t="s">
        <v>137</v>
      </c>
      <c r="D19" t="s">
        <v>739</v>
      </c>
      <c r="E19">
        <v>2009</v>
      </c>
      <c r="F19">
        <v>61.15</v>
      </c>
      <c r="J19" t="s">
        <v>155</v>
      </c>
      <c r="K19">
        <f ca="1">OFFSET($A$1,COLUMNS($A17:A17)-1+(ROWS($1:17)-1)*15,0)</f>
        <v>53.5</v>
      </c>
      <c r="L19">
        <f ca="1">OFFSET($A$1,COLUMNS($A17:B17)-1+(ROWS($1:17)-1)*15,0)</f>
        <v>53.5</v>
      </c>
      <c r="M19">
        <f ca="1">OFFSET($A$1,COLUMNS($A17:C17)-1+(ROWS($1:17)-1)*15,0)</f>
        <v>53.5</v>
      </c>
      <c r="N19">
        <f ca="1">OFFSET($A$1,COLUMNS($A17:D17)-1+(ROWS($1:17)-1)*15,0)</f>
        <v>56.85</v>
      </c>
      <c r="O19">
        <f ca="1">OFFSET($A$1,COLUMNS($A17:E17)-1+(ROWS($1:17)-1)*15,0)</f>
        <v>60.2</v>
      </c>
      <c r="P19">
        <f ca="1">OFFSET($A$1,COLUMNS($A17:F17)-1+(ROWS($1:17)-1)*15,0)</f>
        <v>60.2</v>
      </c>
      <c r="Q19">
        <f ca="1">OFFSET($A$1,COLUMNS($A17:G17)-1+(ROWS($1:17)-1)*15,0)</f>
        <v>60.2</v>
      </c>
      <c r="R19">
        <f ca="1">OFFSET($A$1,COLUMNS($A17:H17)-1+(ROWS($1:17)-1)*15,0)</f>
        <v>63.3</v>
      </c>
      <c r="S19">
        <f ca="1">OFFSET($A$1,COLUMNS($A17:I17)-1+(ROWS($1:17)-1)*15,0)</f>
        <v>63.3</v>
      </c>
      <c r="T19">
        <f ca="1">OFFSET($A$1,COLUMNS($A17:J17)-1+(ROWS($1:17)-1)*15,0)</f>
        <v>68.600000000000009</v>
      </c>
      <c r="U19">
        <f ca="1">OFFSET($A$1,COLUMNS($A17:K17)-1+(ROWS($1:17)-1)*15,0)</f>
        <v>67.5</v>
      </c>
      <c r="V19">
        <f ca="1">OFFSET($A$1,COLUMNS($A17:L17)-1+(ROWS($1:17)-1)*15,0)</f>
        <v>66.900000000000006</v>
      </c>
      <c r="W19">
        <f ca="1">OFFSET($A$1,COLUMNS($A17:M17)-1+(ROWS($1:17)-1)*15,0)</f>
        <v>66.3</v>
      </c>
      <c r="X19">
        <f ca="1">OFFSET($A$1,COLUMNS($A17:N17)-1+(ROWS($1:17)-1)*15,0)</f>
        <v>66.3</v>
      </c>
      <c r="Y19">
        <f ca="1">OFFSET($A$1,COLUMNS($A17:O17)-1+(ROWS($1:17)-1)*15,0)</f>
        <v>65</v>
      </c>
      <c r="AF19" t="s">
        <v>137</v>
      </c>
    </row>
    <row r="20" spans="1:32">
      <c r="A20">
        <v>61.7</v>
      </c>
      <c r="B20" t="s">
        <v>740</v>
      </c>
      <c r="C20" t="s">
        <v>137</v>
      </c>
      <c r="D20" t="s">
        <v>739</v>
      </c>
      <c r="E20">
        <v>2010</v>
      </c>
      <c r="F20">
        <v>61.7</v>
      </c>
      <c r="J20" t="s">
        <v>156</v>
      </c>
      <c r="K20">
        <f ca="1">OFFSET($A$1,COLUMNS($A18:A18)-1+(ROWS($1:18)-1)*15,0)</f>
        <v>20.2</v>
      </c>
      <c r="L20">
        <f ca="1">OFFSET($A$1,COLUMNS($A18:B18)-1+(ROWS($1:18)-1)*15,0)</f>
        <v>20.55</v>
      </c>
      <c r="M20">
        <f ca="1">OFFSET($A$1,COLUMNS($A18:C18)-1+(ROWS($1:18)-1)*15,0)</f>
        <v>20.9</v>
      </c>
      <c r="N20">
        <f ca="1">OFFSET($A$1,COLUMNS($A18:D18)-1+(ROWS($1:18)-1)*15,0)</f>
        <v>24.4</v>
      </c>
      <c r="O20">
        <f ca="1">OFFSET($A$1,COLUMNS($A18:E18)-1+(ROWS($1:18)-1)*15,0)</f>
        <v>27.9</v>
      </c>
      <c r="P20">
        <f ca="1">OFFSET($A$1,COLUMNS($A18:F18)-1+(ROWS($1:18)-1)*15,0)</f>
        <v>27.9</v>
      </c>
      <c r="Q20">
        <f ca="1">OFFSET($A$1,COLUMNS($A18:G18)-1+(ROWS($1:18)-1)*15,0)</f>
        <v>27.9</v>
      </c>
      <c r="R20">
        <f ca="1">OFFSET($A$1,COLUMNS($A18:H18)-1+(ROWS($1:18)-1)*15,0)</f>
        <v>28.4</v>
      </c>
      <c r="S20">
        <f ca="1">OFFSET($A$1,COLUMNS($A18:I18)-1+(ROWS($1:18)-1)*15,0)</f>
        <v>30.1</v>
      </c>
      <c r="T20">
        <f ca="1">OFFSET($A$1,COLUMNS($A18:J18)-1+(ROWS($1:18)-1)*15,0)</f>
        <v>31.4</v>
      </c>
      <c r="U20">
        <f ca="1">OFFSET($A$1,COLUMNS($A18:K18)-1+(ROWS($1:18)-1)*15,0)</f>
        <v>31.4</v>
      </c>
      <c r="V20">
        <f ca="1">OFFSET($A$1,COLUMNS($A18:L18)-1+(ROWS($1:18)-1)*15,0)</f>
        <v>31.4</v>
      </c>
      <c r="W20">
        <f ca="1">OFFSET($A$1,COLUMNS($A18:M18)-1+(ROWS($1:18)-1)*15,0)</f>
        <v>31.4</v>
      </c>
      <c r="X20">
        <f ca="1">OFFSET($A$1,COLUMNS($A18:N18)-1+(ROWS($1:18)-1)*15,0)</f>
        <v>31.4</v>
      </c>
      <c r="Y20">
        <f ca="1">OFFSET($A$1,COLUMNS($A18:O18)-1+(ROWS($1:18)-1)*15,0)</f>
        <v>30.8</v>
      </c>
      <c r="AF20" t="s">
        <v>137</v>
      </c>
    </row>
    <row r="21" spans="1:32">
      <c r="A21">
        <v>60.599999999999987</v>
      </c>
      <c r="B21" t="s">
        <v>740</v>
      </c>
      <c r="C21" t="s">
        <v>137</v>
      </c>
      <c r="D21" t="s">
        <v>739</v>
      </c>
      <c r="E21">
        <v>2011</v>
      </c>
      <c r="F21">
        <v>60.599999999999987</v>
      </c>
      <c r="J21" t="s">
        <v>157</v>
      </c>
      <c r="K21">
        <f ca="1">OFFSET($A$1,COLUMNS($A19:A19)-1+(ROWS($1:19)-1)*15,0)</f>
        <v>20</v>
      </c>
      <c r="L21">
        <f ca="1">OFFSET($A$1,COLUMNS($A19:B19)-1+(ROWS($1:19)-1)*15,0)</f>
        <v>19.95</v>
      </c>
      <c r="M21">
        <f ca="1">OFFSET($A$1,COLUMNS($A19:C19)-1+(ROWS($1:19)-1)*15,0)</f>
        <v>19.899999999999999</v>
      </c>
      <c r="N21">
        <f ca="1">OFFSET($A$1,COLUMNS($A19:D19)-1+(ROWS($1:19)-1)*15,0)</f>
        <v>19.899999999999999</v>
      </c>
      <c r="O21">
        <f ca="1">OFFSET($A$1,COLUMNS($A19:E19)-1+(ROWS($1:19)-1)*15,0)</f>
        <v>19.899999999999999</v>
      </c>
      <c r="P21">
        <f ca="1">OFFSET($A$1,COLUMNS($A19:F19)-1+(ROWS($1:19)-1)*15,0)</f>
        <v>19.899999999999999</v>
      </c>
      <c r="Q21">
        <f ca="1">OFFSET($A$1,COLUMNS($A19:G19)-1+(ROWS($1:19)-1)*15,0)</f>
        <v>14.3</v>
      </c>
      <c r="R21">
        <f ca="1">OFFSET($A$1,COLUMNS($A19:H19)-1+(ROWS($1:19)-1)*15,0)</f>
        <v>12.6</v>
      </c>
      <c r="S21">
        <f ca="1">OFFSET($A$1,COLUMNS($A19:I19)-1+(ROWS($1:19)-1)*15,0)</f>
        <v>19.3</v>
      </c>
      <c r="T21">
        <f ca="1">OFFSET($A$1,COLUMNS($A19:J19)-1+(ROWS($1:19)-1)*15,0)</f>
        <v>19.3</v>
      </c>
      <c r="U21">
        <f ca="1">OFFSET($A$1,COLUMNS($A19:K19)-1+(ROWS($1:19)-1)*15,0)</f>
        <v>19.8</v>
      </c>
      <c r="V21">
        <f ca="1">OFFSET($A$1,COLUMNS($A19:L19)-1+(ROWS($1:19)-1)*15,0)</f>
        <v>19.8</v>
      </c>
      <c r="W21">
        <f ca="1">OFFSET($A$1,COLUMNS($A19:M19)-1+(ROWS($1:19)-1)*15,0)</f>
        <v>19.8</v>
      </c>
      <c r="X21">
        <f ca="1">OFFSET($A$1,COLUMNS($A19:N19)-1+(ROWS($1:19)-1)*15,0)</f>
        <v>26.3</v>
      </c>
      <c r="Y21">
        <f ca="1">OFFSET($A$1,COLUMNS($A19:O19)-1+(ROWS($1:19)-1)*15,0)</f>
        <v>26.3</v>
      </c>
      <c r="AF21" t="s">
        <v>137</v>
      </c>
    </row>
    <row r="22" spans="1:32">
      <c r="A22">
        <v>60</v>
      </c>
      <c r="B22" t="s">
        <v>740</v>
      </c>
      <c r="C22" t="s">
        <v>137</v>
      </c>
      <c r="D22" t="s">
        <v>739</v>
      </c>
      <c r="E22">
        <v>2012</v>
      </c>
      <c r="F22">
        <v>60</v>
      </c>
      <c r="J22" t="s">
        <v>158</v>
      </c>
      <c r="K22">
        <f ca="1">OFFSET($A$1,COLUMNS($A20:A20)-1+(ROWS($1:20)-1)*15,0)</f>
        <v>50.8</v>
      </c>
      <c r="L22">
        <f ca="1">OFFSET($A$1,COLUMNS($A20:B20)-1+(ROWS($1:20)-1)*15,0)</f>
        <v>49.35</v>
      </c>
      <c r="M22">
        <f ca="1">OFFSET($A$1,COLUMNS($A20:C20)-1+(ROWS($1:20)-1)*15,0)</f>
        <v>47.9</v>
      </c>
      <c r="N22">
        <f ca="1">OFFSET($A$1,COLUMNS($A20:D20)-1+(ROWS($1:20)-1)*15,0)</f>
        <v>47.5</v>
      </c>
      <c r="O22">
        <f ca="1">OFFSET($A$1,COLUMNS($A20:E20)-1+(ROWS($1:20)-1)*15,0)</f>
        <v>47.1</v>
      </c>
      <c r="P22">
        <f ca="1">OFFSET($A$1,COLUMNS($A20:F20)-1+(ROWS($1:20)-1)*15,0)</f>
        <v>47.1</v>
      </c>
      <c r="Q22">
        <f ca="1">OFFSET($A$1,COLUMNS($A20:G20)-1+(ROWS($1:20)-1)*15,0)</f>
        <v>47.1</v>
      </c>
      <c r="R22">
        <f ca="1">OFFSET($A$1,COLUMNS($A20:H20)-1+(ROWS($1:20)-1)*15,0)</f>
        <v>51.3</v>
      </c>
      <c r="S22">
        <f ca="1">OFFSET($A$1,COLUMNS($A20:I20)-1+(ROWS($1:20)-1)*15,0)</f>
        <v>51.3</v>
      </c>
      <c r="T22">
        <f ca="1">OFFSET($A$1,COLUMNS($A20:J20)-1+(ROWS($1:20)-1)*15,0)</f>
        <v>53.3</v>
      </c>
      <c r="U22">
        <f ca="1">OFFSET($A$1,COLUMNS($A20:K20)-1+(ROWS($1:20)-1)*15,0)</f>
        <v>53.3</v>
      </c>
      <c r="V22">
        <f ca="1">OFFSET($A$1,COLUMNS($A20:L20)-1+(ROWS($1:20)-1)*15,0)</f>
        <v>51.1</v>
      </c>
      <c r="W22">
        <f ca="1">OFFSET($A$1,COLUMNS($A20:M20)-1+(ROWS($1:20)-1)*15,0)</f>
        <v>51.1</v>
      </c>
      <c r="X22">
        <f ca="1">OFFSET($A$1,COLUMNS($A20:N20)-1+(ROWS($1:20)-1)*15,0)</f>
        <v>51.8</v>
      </c>
      <c r="Y22">
        <f ca="1">OFFSET($A$1,COLUMNS($A20:O20)-1+(ROWS($1:20)-1)*15,0)</f>
        <v>50.5</v>
      </c>
      <c r="AF22" t="s">
        <v>137</v>
      </c>
    </row>
    <row r="23" spans="1:32">
      <c r="A23">
        <v>58.7</v>
      </c>
      <c r="B23" t="s">
        <v>740</v>
      </c>
      <c r="C23" t="s">
        <v>137</v>
      </c>
      <c r="D23" t="s">
        <v>739</v>
      </c>
      <c r="E23">
        <v>2013</v>
      </c>
      <c r="F23">
        <v>58.7</v>
      </c>
      <c r="J23" t="s">
        <v>159</v>
      </c>
      <c r="K23">
        <f ca="1">OFFSET($A$1,COLUMNS($A21:A21)-1+(ROWS($1:21)-1)*15,0)</f>
        <v>64.800000000000011</v>
      </c>
      <c r="L23">
        <f ca="1">OFFSET($A$1,COLUMNS($A21:B21)-1+(ROWS($1:21)-1)*15,0)</f>
        <v>63.85</v>
      </c>
      <c r="M23">
        <f ca="1">OFFSET($A$1,COLUMNS($A21:C21)-1+(ROWS($1:21)-1)*15,0)</f>
        <v>62.9</v>
      </c>
      <c r="N23">
        <f ca="1">OFFSET($A$1,COLUMNS($A21:D21)-1+(ROWS($1:21)-1)*15,0)</f>
        <v>61.55</v>
      </c>
      <c r="O23">
        <f ca="1">OFFSET($A$1,COLUMNS($A21:E21)-1+(ROWS($1:21)-1)*15,0)</f>
        <v>60.2</v>
      </c>
      <c r="P23">
        <f ca="1">OFFSET($A$1,COLUMNS($A21:F21)-1+(ROWS($1:21)-1)*15,0)</f>
        <v>63.3</v>
      </c>
      <c r="Q23">
        <f ca="1">OFFSET($A$1,COLUMNS($A21:G21)-1+(ROWS($1:21)-1)*15,0)</f>
        <v>66.599999999999994</v>
      </c>
      <c r="R23">
        <f ca="1">OFFSET($A$1,COLUMNS($A21:H21)-1+(ROWS($1:21)-1)*15,0)</f>
        <v>66.599999999999994</v>
      </c>
      <c r="S23">
        <f ca="1">OFFSET($A$1,COLUMNS($A21:I21)-1+(ROWS($1:21)-1)*15,0)</f>
        <v>66.599999999999994</v>
      </c>
      <c r="T23">
        <f ca="1">OFFSET($A$1,COLUMNS($A21:J21)-1+(ROWS($1:21)-1)*15,0)</f>
        <v>65.900000000000006</v>
      </c>
      <c r="U23">
        <f ca="1">OFFSET($A$1,COLUMNS($A21:K21)-1+(ROWS($1:21)-1)*15,0)</f>
        <v>65.900000000000006</v>
      </c>
      <c r="V23">
        <f ca="1">OFFSET($A$1,COLUMNS($A21:L21)-1+(ROWS($1:21)-1)*15,0)</f>
        <v>66.399999999999991</v>
      </c>
      <c r="W23">
        <f ca="1">OFFSET($A$1,COLUMNS($A21:M21)-1+(ROWS($1:21)-1)*15,0)</f>
        <v>66.399999999999991</v>
      </c>
      <c r="X23">
        <f ca="1">OFFSET($A$1,COLUMNS($A21:N21)-1+(ROWS($1:21)-1)*15,0)</f>
        <v>65.400000000000006</v>
      </c>
      <c r="Y23">
        <f ca="1">OFFSET($A$1,COLUMNS($A21:O21)-1+(ROWS($1:21)-1)*15,0)</f>
        <v>63</v>
      </c>
      <c r="AF23" t="s">
        <v>137</v>
      </c>
    </row>
    <row r="24" spans="1:32">
      <c r="A24">
        <v>56.5</v>
      </c>
      <c r="B24" t="s">
        <v>740</v>
      </c>
      <c r="C24" t="s">
        <v>137</v>
      </c>
      <c r="D24" t="s">
        <v>739</v>
      </c>
      <c r="E24">
        <v>2014</v>
      </c>
      <c r="F24">
        <v>56.5</v>
      </c>
      <c r="J24" t="s">
        <v>160</v>
      </c>
      <c r="K24">
        <f ca="1">OFFSET($A$1,COLUMNS($A22:A22)-1+(ROWS($1:22)-1)*15,0)</f>
        <v>52.2</v>
      </c>
      <c r="L24">
        <f ca="1">OFFSET($A$1,COLUMNS($A22:B22)-1+(ROWS($1:22)-1)*15,0)</f>
        <v>52.35</v>
      </c>
      <c r="M24">
        <f ca="1">OFFSET($A$1,COLUMNS($A22:C22)-1+(ROWS($1:22)-1)*15,0)</f>
        <v>52.5</v>
      </c>
      <c r="N24">
        <f ca="1">OFFSET($A$1,COLUMNS($A22:D22)-1+(ROWS($1:22)-1)*15,0)</f>
        <v>51.6</v>
      </c>
      <c r="O24">
        <f ca="1">OFFSET($A$1,COLUMNS($A22:E22)-1+(ROWS($1:22)-1)*15,0)</f>
        <v>50.7</v>
      </c>
      <c r="P24">
        <f ca="1">OFFSET($A$1,COLUMNS($A22:F22)-1+(ROWS($1:22)-1)*15,0)</f>
        <v>50.7</v>
      </c>
      <c r="Q24">
        <f ca="1">OFFSET($A$1,COLUMNS($A22:G22)-1+(ROWS($1:22)-1)*15,0)</f>
        <v>49.5</v>
      </c>
      <c r="R24">
        <f ca="1">OFFSET($A$1,COLUMNS($A22:H22)-1+(ROWS($1:22)-1)*15,0)</f>
        <v>49.5</v>
      </c>
      <c r="S24">
        <f ca="1">OFFSET($A$1,COLUMNS($A22:I22)-1+(ROWS($1:22)-1)*15,0)</f>
        <v>49.5</v>
      </c>
      <c r="T24">
        <f ca="1">OFFSET($A$1,COLUMNS($A22:J22)-1+(ROWS($1:22)-1)*15,0)</f>
        <v>49.5</v>
      </c>
      <c r="U24">
        <f ca="1">OFFSET($A$1,COLUMNS($A22:K22)-1+(ROWS($1:22)-1)*15,0)</f>
        <v>53.099999999999987</v>
      </c>
      <c r="V24">
        <f ca="1">OFFSET($A$1,COLUMNS($A22:L22)-1+(ROWS($1:22)-1)*15,0)</f>
        <v>52.3</v>
      </c>
      <c r="W24">
        <f ca="1">OFFSET($A$1,COLUMNS($A22:M22)-1+(ROWS($1:22)-1)*15,0)</f>
        <v>53.5</v>
      </c>
      <c r="X24">
        <f ca="1">OFFSET($A$1,COLUMNS($A22:N22)-1+(ROWS($1:22)-1)*15,0)</f>
        <v>54.5</v>
      </c>
      <c r="Y24">
        <f ca="1">OFFSET($A$1,COLUMNS($A22:O22)-1+(ROWS($1:22)-1)*15,0)</f>
        <v>53.2</v>
      </c>
      <c r="AF24" t="s">
        <v>137</v>
      </c>
    </row>
    <row r="25" spans="1:32">
      <c r="A25">
        <v>57.2</v>
      </c>
      <c r="B25" t="s">
        <v>740</v>
      </c>
      <c r="C25" t="s">
        <v>137</v>
      </c>
      <c r="D25" t="s">
        <v>739</v>
      </c>
      <c r="E25">
        <v>2015</v>
      </c>
      <c r="F25">
        <v>57.2</v>
      </c>
      <c r="J25" t="s">
        <v>161</v>
      </c>
      <c r="K25">
        <f ca="1">OFFSET($A$1,COLUMNS($A23:A23)-1+(ROWS($1:23)-1)*15,0)</f>
        <v>58.2</v>
      </c>
      <c r="L25">
        <f ca="1">OFFSET($A$1,COLUMNS($A23:B23)-1+(ROWS($1:23)-1)*15,0)</f>
        <v>56.95</v>
      </c>
      <c r="M25">
        <f ca="1">OFFSET($A$1,COLUMNS($A23:C23)-1+(ROWS($1:23)-1)*15,0)</f>
        <v>55.7</v>
      </c>
      <c r="N25">
        <f ca="1">OFFSET($A$1,COLUMNS($A23:D23)-1+(ROWS($1:23)-1)*15,0)</f>
        <v>47.55</v>
      </c>
      <c r="O25">
        <f ca="1">OFFSET($A$1,COLUMNS($A23:E23)-1+(ROWS($1:23)-1)*15,0)</f>
        <v>39.4</v>
      </c>
      <c r="P25">
        <f ca="1">OFFSET($A$1,COLUMNS($A23:F23)-1+(ROWS($1:23)-1)*15,0)</f>
        <v>39.299999999999997</v>
      </c>
      <c r="Q25">
        <f ca="1">OFFSET($A$1,COLUMNS($A23:G23)-1+(ROWS($1:23)-1)*15,0)</f>
        <v>39.299999999999997</v>
      </c>
      <c r="R25">
        <f ca="1">OFFSET($A$1,COLUMNS($A23:H23)-1+(ROWS($1:23)-1)*15,0)</f>
        <v>43.2</v>
      </c>
      <c r="S25">
        <f ca="1">OFFSET($A$1,COLUMNS($A23:I23)-1+(ROWS($1:23)-1)*15,0)</f>
        <v>44.2</v>
      </c>
      <c r="T25">
        <f ca="1">OFFSET($A$1,COLUMNS($A23:J23)-1+(ROWS($1:23)-1)*15,0)</f>
        <v>48.5</v>
      </c>
      <c r="U25">
        <f ca="1">OFFSET($A$1,COLUMNS($A23:K23)-1+(ROWS($1:23)-1)*15,0)</f>
        <v>50.7</v>
      </c>
      <c r="V25">
        <f ca="1">OFFSET($A$1,COLUMNS($A23:L23)-1+(ROWS($1:23)-1)*15,0)</f>
        <v>51.1</v>
      </c>
      <c r="W25">
        <f ca="1">OFFSET($A$1,COLUMNS($A23:M23)-1+(ROWS($1:23)-1)*15,0)</f>
        <v>52.2</v>
      </c>
      <c r="X25">
        <f ca="1">OFFSET($A$1,COLUMNS($A23:N23)-1+(ROWS($1:23)-1)*15,0)</f>
        <v>56.4</v>
      </c>
      <c r="Y25">
        <f ca="1">OFFSET($A$1,COLUMNS($A23:O23)-1+(ROWS($1:23)-1)*15,0)</f>
        <v>57</v>
      </c>
      <c r="AF25" t="s">
        <v>137</v>
      </c>
    </row>
    <row r="26" spans="1:32">
      <c r="A26">
        <v>56.7</v>
      </c>
      <c r="B26" t="s">
        <v>740</v>
      </c>
      <c r="C26" t="s">
        <v>137</v>
      </c>
      <c r="D26" t="s">
        <v>739</v>
      </c>
      <c r="E26">
        <v>2016</v>
      </c>
      <c r="F26">
        <v>56.7</v>
      </c>
      <c r="J26" t="s">
        <v>162</v>
      </c>
      <c r="K26">
        <f ca="1">OFFSET($A$1,COLUMNS($A24:A24)-1+(ROWS($1:24)-1)*15,0)</f>
        <v>49.7</v>
      </c>
      <c r="L26">
        <f ca="1">OFFSET($A$1,COLUMNS($A24:B24)-1+(ROWS($1:24)-1)*15,0)</f>
        <v>50.5</v>
      </c>
      <c r="M26">
        <f ca="1">OFFSET($A$1,COLUMNS($A24:C24)-1+(ROWS($1:24)-1)*15,0)</f>
        <v>51.3</v>
      </c>
      <c r="N26">
        <f ca="1">OFFSET($A$1,COLUMNS($A24:D24)-1+(ROWS($1:24)-1)*15,0)</f>
        <v>54.85</v>
      </c>
      <c r="O26">
        <f ca="1">OFFSET($A$1,COLUMNS($A24:E24)-1+(ROWS($1:24)-1)*15,0)</f>
        <v>58.4</v>
      </c>
      <c r="P26">
        <f ca="1">OFFSET($A$1,COLUMNS($A24:F24)-1+(ROWS($1:24)-1)*15,0)</f>
        <v>58.4</v>
      </c>
      <c r="Q26">
        <f ca="1">OFFSET($A$1,COLUMNS($A24:G24)-1+(ROWS($1:24)-1)*15,0)</f>
        <v>60.8</v>
      </c>
      <c r="R26">
        <f ca="1">OFFSET($A$1,COLUMNS($A24:H24)-1+(ROWS($1:24)-1)*15,0)</f>
        <v>60</v>
      </c>
      <c r="S26">
        <f ca="1">OFFSET($A$1,COLUMNS($A24:I24)-1+(ROWS($1:24)-1)*15,0)</f>
        <v>56.6</v>
      </c>
      <c r="T26">
        <f ca="1">OFFSET($A$1,COLUMNS($A24:J24)-1+(ROWS($1:24)-1)*15,0)</f>
        <v>55.5</v>
      </c>
      <c r="U26">
        <f ca="1">OFFSET($A$1,COLUMNS($A24:K24)-1+(ROWS($1:24)-1)*15,0)</f>
        <v>55.5</v>
      </c>
      <c r="V26">
        <f ca="1">OFFSET($A$1,COLUMNS($A24:L24)-1+(ROWS($1:24)-1)*15,0)</f>
        <v>54.900000000000013</v>
      </c>
      <c r="W26">
        <f ca="1">OFFSET($A$1,COLUMNS($A24:M24)-1+(ROWS($1:24)-1)*15,0)</f>
        <v>54.900000000000013</v>
      </c>
      <c r="X26">
        <f ca="1">OFFSET($A$1,COLUMNS($A24:N24)-1+(ROWS($1:24)-1)*15,0)</f>
        <v>55</v>
      </c>
      <c r="Y26">
        <f ca="1">OFFSET($A$1,COLUMNS($A24:O24)-1+(ROWS($1:24)-1)*15,0)</f>
        <v>57.400000000000013</v>
      </c>
      <c r="AF26" t="s">
        <v>137</v>
      </c>
    </row>
    <row r="27" spans="1:32">
      <c r="A27">
        <v>56.1</v>
      </c>
      <c r="B27" t="s">
        <v>740</v>
      </c>
      <c r="C27" t="s">
        <v>137</v>
      </c>
      <c r="D27" t="s">
        <v>739</v>
      </c>
      <c r="E27">
        <v>2017</v>
      </c>
      <c r="F27">
        <v>56.1</v>
      </c>
      <c r="J27" t="s">
        <v>163</v>
      </c>
      <c r="K27">
        <f ca="1">OFFSET($A$1,COLUMNS($A25:A25)-1+(ROWS($1:25)-1)*15,0)</f>
        <v>59.900000000000013</v>
      </c>
      <c r="L27">
        <f ca="1">OFFSET($A$1,COLUMNS($A25:B25)-1+(ROWS($1:25)-1)*15,0)</f>
        <v>59.3</v>
      </c>
      <c r="M27">
        <f ca="1">OFFSET($A$1,COLUMNS($A25:C25)-1+(ROWS($1:25)-1)*15,0)</f>
        <v>58.7</v>
      </c>
      <c r="N27">
        <f ca="1">OFFSET($A$1,COLUMNS($A25:D25)-1+(ROWS($1:25)-1)*15,0)</f>
        <v>59.4</v>
      </c>
      <c r="O27">
        <f ca="1">OFFSET($A$1,COLUMNS($A25:E25)-1+(ROWS($1:25)-1)*15,0)</f>
        <v>60.099999999999987</v>
      </c>
      <c r="P27">
        <f ca="1">OFFSET($A$1,COLUMNS($A25:F25)-1+(ROWS($1:25)-1)*15,0)</f>
        <v>63.6</v>
      </c>
      <c r="Q27">
        <f ca="1">OFFSET($A$1,COLUMNS($A25:G25)-1+(ROWS($1:25)-1)*15,0)</f>
        <v>51.2</v>
      </c>
      <c r="R27">
        <f ca="1">OFFSET($A$1,COLUMNS($A25:H25)-1+(ROWS($1:25)-1)*15,0)</f>
        <v>59</v>
      </c>
      <c r="S27">
        <f ca="1">OFFSET($A$1,COLUMNS($A25:I25)-1+(ROWS($1:25)-1)*15,0)</f>
        <v>57.9</v>
      </c>
      <c r="T27">
        <f ca="1">OFFSET($A$1,COLUMNS($A25:J25)-1+(ROWS($1:25)-1)*15,0)</f>
        <v>57</v>
      </c>
      <c r="U27">
        <f ca="1">OFFSET($A$1,COLUMNS($A25:K25)-1+(ROWS($1:25)-1)*15,0)</f>
        <v>57</v>
      </c>
      <c r="V27">
        <f ca="1">OFFSET($A$1,COLUMNS($A25:L25)-1+(ROWS($1:25)-1)*15,0)</f>
        <v>56.4</v>
      </c>
      <c r="W27">
        <f ca="1">OFFSET($A$1,COLUMNS($A25:M25)-1+(ROWS($1:25)-1)*15,0)</f>
        <v>54.1</v>
      </c>
      <c r="X27">
        <f ca="1">OFFSET($A$1,COLUMNS($A25:N25)-1+(ROWS($1:25)-1)*15,0)</f>
        <v>49.2</v>
      </c>
      <c r="Y27">
        <f ca="1">OFFSET($A$1,COLUMNS($A25:O25)-1+(ROWS($1:25)-1)*15,0)</f>
        <v>39.299999999999997</v>
      </c>
      <c r="AF27" t="s">
        <v>137</v>
      </c>
    </row>
    <row r="28" spans="1:32">
      <c r="A28">
        <v>57.400000000000013</v>
      </c>
      <c r="B28" t="s">
        <v>740</v>
      </c>
      <c r="C28" t="s">
        <v>137</v>
      </c>
      <c r="D28" t="s">
        <v>739</v>
      </c>
      <c r="E28">
        <v>2018</v>
      </c>
      <c r="F28">
        <v>57.400000000000013</v>
      </c>
      <c r="J28" t="s">
        <v>164</v>
      </c>
      <c r="K28">
        <f ca="1">OFFSET($A$1,COLUMNS($A26:A26)-1+(ROWS($1:26)-1)*15,0)</f>
        <v>31.2</v>
      </c>
      <c r="L28">
        <f ca="1">OFFSET($A$1,COLUMNS($A26:B26)-1+(ROWS($1:26)-1)*15,0)</f>
        <v>35.15</v>
      </c>
      <c r="M28">
        <f ca="1">OFFSET($A$1,COLUMNS($A26:C26)-1+(ROWS($1:26)-1)*15,0)</f>
        <v>39.1</v>
      </c>
      <c r="N28">
        <f ca="1">OFFSET($A$1,COLUMNS($A26:D26)-1+(ROWS($1:26)-1)*15,0)</f>
        <v>38.85</v>
      </c>
      <c r="O28">
        <f ca="1">OFFSET($A$1,COLUMNS($A26:E26)-1+(ROWS($1:26)-1)*15,0)</f>
        <v>38.6</v>
      </c>
      <c r="P28">
        <f ca="1">OFFSET($A$1,COLUMNS($A26:F26)-1+(ROWS($1:26)-1)*15,0)</f>
        <v>41.7</v>
      </c>
      <c r="Q28">
        <f ca="1">OFFSET($A$1,COLUMNS($A26:G26)-1+(ROWS($1:26)-1)*15,0)</f>
        <v>41.7</v>
      </c>
      <c r="R28">
        <f ca="1">OFFSET($A$1,COLUMNS($A26:H26)-1+(ROWS($1:26)-1)*15,0)</f>
        <v>41.7</v>
      </c>
      <c r="S28">
        <f ca="1">OFFSET($A$1,COLUMNS($A26:I26)-1+(ROWS($1:26)-1)*15,0)</f>
        <v>41.7</v>
      </c>
      <c r="T28">
        <f ca="1">OFFSET($A$1,COLUMNS($A26:J26)-1+(ROWS($1:26)-1)*15,0)</f>
        <v>39.6</v>
      </c>
      <c r="U28">
        <f ca="1">OFFSET($A$1,COLUMNS($A26:K26)-1+(ROWS($1:26)-1)*15,0)</f>
        <v>39.6</v>
      </c>
      <c r="V28">
        <f ca="1">OFFSET($A$1,COLUMNS($A26:L26)-1+(ROWS($1:26)-1)*15,0)</f>
        <v>38.200000000000003</v>
      </c>
      <c r="W28">
        <f ca="1">OFFSET($A$1,COLUMNS($A26:M26)-1+(ROWS($1:26)-1)*15,0)</f>
        <v>38.200000000000003</v>
      </c>
      <c r="X28">
        <f ca="1">OFFSET($A$1,COLUMNS($A26:N26)-1+(ROWS($1:26)-1)*15,0)</f>
        <v>39.200000000000003</v>
      </c>
      <c r="Y28">
        <f ca="1">OFFSET($A$1,COLUMNS($A26:O26)-1+(ROWS($1:26)-1)*15,0)</f>
        <v>39.200000000000003</v>
      </c>
      <c r="AF28" t="s">
        <v>137</v>
      </c>
    </row>
    <row r="29" spans="1:32">
      <c r="A29">
        <v>50.9</v>
      </c>
      <c r="B29" t="s">
        <v>740</v>
      </c>
      <c r="C29" t="s">
        <v>137</v>
      </c>
      <c r="D29" t="s">
        <v>739</v>
      </c>
      <c r="E29">
        <v>2019</v>
      </c>
      <c r="F29">
        <v>50.9</v>
      </c>
      <c r="J29" t="s">
        <v>165</v>
      </c>
      <c r="K29">
        <f ca="1">OFFSET($A$1,COLUMNS($A27:A27)-1+(ROWS($1:27)-1)*15,0)</f>
        <v>80.399999999999991</v>
      </c>
      <c r="L29">
        <f ca="1">OFFSET($A$1,COLUMNS($A27:B27)-1+(ROWS($1:27)-1)*15,0)</f>
        <v>80.400000000000006</v>
      </c>
      <c r="M29">
        <f ca="1">OFFSET($A$1,COLUMNS($A27:C27)-1+(ROWS($1:27)-1)*15,0)</f>
        <v>80.399999999999991</v>
      </c>
      <c r="N29">
        <f ca="1">OFFSET($A$1,COLUMNS($A27:D27)-1+(ROWS($1:27)-1)*15,0)</f>
        <v>80.400000000000006</v>
      </c>
      <c r="O29">
        <f ca="1">OFFSET($A$1,COLUMNS($A27:E27)-1+(ROWS($1:27)-1)*15,0)</f>
        <v>80.399999999999991</v>
      </c>
      <c r="P29">
        <f ca="1">OFFSET($A$1,COLUMNS($A27:F27)-1+(ROWS($1:27)-1)*15,0)</f>
        <v>80.399999999999991</v>
      </c>
      <c r="Q29">
        <f ca="1">OFFSET($A$1,COLUMNS($A27:G27)-1+(ROWS($1:27)-1)*15,0)</f>
        <v>81.7</v>
      </c>
      <c r="R29">
        <f ca="1">OFFSET($A$1,COLUMNS($A27:H27)-1+(ROWS($1:27)-1)*15,0)</f>
        <v>81.7</v>
      </c>
      <c r="S29">
        <f ca="1">OFFSET($A$1,COLUMNS($A27:I27)-1+(ROWS($1:27)-1)*15,0)</f>
        <v>81.7</v>
      </c>
      <c r="T29">
        <f ca="1">OFFSET($A$1,COLUMNS($A27:J27)-1+(ROWS($1:27)-1)*15,0)</f>
        <v>82.8</v>
      </c>
      <c r="U29">
        <f ca="1">OFFSET($A$1,COLUMNS($A27:K27)-1+(ROWS($1:27)-1)*15,0)</f>
        <v>82.8</v>
      </c>
      <c r="V29">
        <f ca="1">OFFSET($A$1,COLUMNS($A27:L27)-1+(ROWS($1:27)-1)*15,0)</f>
        <v>82.2</v>
      </c>
      <c r="W29">
        <f ca="1">OFFSET($A$1,COLUMNS($A27:M27)-1+(ROWS($1:27)-1)*15,0)</f>
        <v>82.2</v>
      </c>
      <c r="X29">
        <f ca="1">OFFSET($A$1,COLUMNS($A27:N27)-1+(ROWS($1:27)-1)*15,0)</f>
        <v>82.2</v>
      </c>
      <c r="Y29">
        <f ca="1">OFFSET($A$1,COLUMNS($A27:O27)-1+(ROWS($1:27)-1)*15,0)</f>
        <v>81.400000000000006</v>
      </c>
      <c r="AF29" t="s">
        <v>137</v>
      </c>
    </row>
    <row r="30" spans="1:32">
      <c r="A30">
        <v>45.8</v>
      </c>
      <c r="B30" t="s">
        <v>740</v>
      </c>
      <c r="C30" t="s">
        <v>137</v>
      </c>
      <c r="D30" t="s">
        <v>739</v>
      </c>
      <c r="E30">
        <v>2020</v>
      </c>
      <c r="F30">
        <v>45.8</v>
      </c>
      <c r="J30" t="s">
        <v>166</v>
      </c>
      <c r="K30">
        <f ca="1">OFFSET($A$1,COLUMNS($A28:A28)-1+(ROWS($1:28)-1)*15,0)</f>
        <v>52.8</v>
      </c>
      <c r="L30">
        <f ca="1">OFFSET($A$1,COLUMNS($A28:B28)-1+(ROWS($1:28)-1)*15,0)</f>
        <v>53.85</v>
      </c>
      <c r="M30">
        <f ca="1">OFFSET($A$1,COLUMNS($A28:C28)-1+(ROWS($1:28)-1)*15,0)</f>
        <v>54.900000000000013</v>
      </c>
      <c r="N30">
        <f ca="1">OFFSET($A$1,COLUMNS($A28:D28)-1+(ROWS($1:28)-1)*15,0)</f>
        <v>51.95</v>
      </c>
      <c r="O30">
        <f ca="1">OFFSET($A$1,COLUMNS($A28:E28)-1+(ROWS($1:28)-1)*15,0)</f>
        <v>49</v>
      </c>
      <c r="P30">
        <f ca="1">OFFSET($A$1,COLUMNS($A28:F28)-1+(ROWS($1:28)-1)*15,0)</f>
        <v>49</v>
      </c>
      <c r="Q30">
        <f ca="1">OFFSET($A$1,COLUMNS($A28:G28)-1+(ROWS($1:28)-1)*15,0)</f>
        <v>48.8</v>
      </c>
      <c r="R30">
        <f ca="1">OFFSET($A$1,COLUMNS($A28:H28)-1+(ROWS($1:28)-1)*15,0)</f>
        <v>47.7</v>
      </c>
      <c r="S30">
        <f ca="1">OFFSET($A$1,COLUMNS($A28:I28)-1+(ROWS($1:28)-1)*15,0)</f>
        <v>46.6</v>
      </c>
      <c r="T30">
        <f ca="1">OFFSET($A$1,COLUMNS($A28:J28)-1+(ROWS($1:28)-1)*15,0)</f>
        <v>46</v>
      </c>
      <c r="U30">
        <f ca="1">OFFSET($A$1,COLUMNS($A28:K28)-1+(ROWS($1:28)-1)*15,0)</f>
        <v>40.200000000000003</v>
      </c>
      <c r="V30">
        <f ca="1">OFFSET($A$1,COLUMNS($A28:L28)-1+(ROWS($1:28)-1)*15,0)</f>
        <v>40.200000000000003</v>
      </c>
      <c r="W30">
        <f ca="1">OFFSET($A$1,COLUMNS($A28:M28)-1+(ROWS($1:28)-1)*15,0)</f>
        <v>38.5</v>
      </c>
      <c r="X30">
        <f ca="1">OFFSET($A$1,COLUMNS($A28:N28)-1+(ROWS($1:28)-1)*15,0)</f>
        <v>36.5</v>
      </c>
      <c r="Y30">
        <f ca="1">OFFSET($A$1,COLUMNS($A28:O28)-1+(ROWS($1:28)-1)*15,0)</f>
        <v>35.099999999999987</v>
      </c>
      <c r="AF30" t="s">
        <v>137</v>
      </c>
    </row>
    <row r="31" spans="1:32">
      <c r="A31" s="8">
        <v>76</v>
      </c>
      <c r="B31" s="8" t="s">
        <v>741</v>
      </c>
      <c r="C31" s="8" t="s">
        <v>138</v>
      </c>
      <c r="D31" s="8" t="s">
        <v>739</v>
      </c>
      <c r="E31" s="8">
        <v>2006</v>
      </c>
      <c r="F31" s="8">
        <v>76</v>
      </c>
      <c r="J31" t="s">
        <v>167</v>
      </c>
      <c r="K31">
        <f ca="1">OFFSET($A$1,COLUMNS($A29:A29)-1+(ROWS($1:29)-1)*15,0)</f>
        <v>65.400000000000006</v>
      </c>
      <c r="L31">
        <f ca="1">OFFSET($A$1,COLUMNS($A29:B29)-1+(ROWS($1:29)-1)*15,0)</f>
        <v>65.099999999999994</v>
      </c>
      <c r="M31">
        <f ca="1">OFFSET($A$1,COLUMNS($A29:C29)-1+(ROWS($1:29)-1)*15,0)</f>
        <v>64.800000000000011</v>
      </c>
      <c r="N31">
        <f ca="1">OFFSET($A$1,COLUMNS($A29:D29)-1+(ROWS($1:29)-1)*15,0)</f>
        <v>63.55</v>
      </c>
      <c r="O31">
        <f ca="1">OFFSET($A$1,COLUMNS($A29:E29)-1+(ROWS($1:29)-1)*15,0)</f>
        <v>62.3</v>
      </c>
      <c r="P31">
        <f ca="1">OFFSET($A$1,COLUMNS($A29:F29)-1+(ROWS($1:29)-1)*15,0)</f>
        <v>62.400000000000013</v>
      </c>
      <c r="Q31">
        <f ca="1">OFFSET($A$1,COLUMNS($A29:G29)-1+(ROWS($1:29)-1)*15,0)</f>
        <v>62.400000000000013</v>
      </c>
      <c r="R31">
        <f ca="1">OFFSET($A$1,COLUMNS($A29:H29)-1+(ROWS($1:29)-1)*15,0)</f>
        <v>62.400000000000013</v>
      </c>
      <c r="S31">
        <f ca="1">OFFSET($A$1,COLUMNS($A29:I29)-1+(ROWS($1:29)-1)*15,0)</f>
        <v>62.400000000000013</v>
      </c>
      <c r="T31">
        <f ca="1">OFFSET($A$1,COLUMNS($A29:J29)-1+(ROWS($1:29)-1)*15,0)</f>
        <v>63.099999999999987</v>
      </c>
      <c r="U31">
        <f ca="1">OFFSET($A$1,COLUMNS($A29:K29)-1+(ROWS($1:29)-1)*15,0)</f>
        <v>63.099999999999987</v>
      </c>
      <c r="V31">
        <f ca="1">OFFSET($A$1,COLUMNS($A29:L29)-1+(ROWS($1:29)-1)*15,0)</f>
        <v>63.099999999999987</v>
      </c>
      <c r="W31">
        <f ca="1">OFFSET($A$1,COLUMNS($A29:M29)-1+(ROWS($1:29)-1)*15,0)</f>
        <v>62.5</v>
      </c>
      <c r="X31">
        <f ca="1">OFFSET($A$1,COLUMNS($A29:N29)-1+(ROWS($1:29)-1)*15,0)</f>
        <v>64.3</v>
      </c>
      <c r="Y31">
        <f ca="1">OFFSET($A$1,COLUMNS($A29:O29)-1+(ROWS($1:29)-1)*15,0)</f>
        <v>65.199999999999989</v>
      </c>
      <c r="AF31" s="8" t="s">
        <v>138</v>
      </c>
    </row>
    <row r="32" spans="1:32">
      <c r="A32">
        <v>75.349999999999994</v>
      </c>
      <c r="B32" t="s">
        <v>741</v>
      </c>
      <c r="C32" t="s">
        <v>138</v>
      </c>
      <c r="D32" t="s">
        <v>739</v>
      </c>
      <c r="E32">
        <v>2007</v>
      </c>
      <c r="F32">
        <v>75.349999999999994</v>
      </c>
      <c r="J32" t="s">
        <v>168</v>
      </c>
      <c r="K32">
        <f ca="1">OFFSET($A$1,COLUMNS($A30:A30)-1+(ROWS($1:30)-1)*15,0)</f>
        <v>35.4</v>
      </c>
      <c r="L32">
        <f ca="1">OFFSET($A$1,COLUMNS($A30:B30)-1+(ROWS($1:30)-1)*15,0)</f>
        <v>34.75</v>
      </c>
      <c r="M32">
        <f ca="1">OFFSET($A$1,COLUMNS($A30:C30)-1+(ROWS($1:30)-1)*15,0)</f>
        <v>34.1</v>
      </c>
      <c r="N32">
        <f ca="1">OFFSET($A$1,COLUMNS($A30:D30)-1+(ROWS($1:30)-1)*15,0)</f>
        <v>33.950000000000003</v>
      </c>
      <c r="O32">
        <f ca="1">OFFSET($A$1,COLUMNS($A30:E30)-1+(ROWS($1:30)-1)*15,0)</f>
        <v>33.799999999999997</v>
      </c>
      <c r="P32">
        <f ca="1">OFFSET($A$1,COLUMNS($A30:F30)-1+(ROWS($1:30)-1)*15,0)</f>
        <v>41.6</v>
      </c>
      <c r="Q32">
        <f ca="1">OFFSET($A$1,COLUMNS($A30:G30)-1+(ROWS($1:30)-1)*15,0)</f>
        <v>41.6</v>
      </c>
      <c r="R32">
        <f ca="1">OFFSET($A$1,COLUMNS($A30:H30)-1+(ROWS($1:30)-1)*15,0)</f>
        <v>40.799999999999997</v>
      </c>
      <c r="S32">
        <f ca="1">OFFSET($A$1,COLUMNS($A30:I30)-1+(ROWS($1:30)-1)*15,0)</f>
        <v>40.200000000000003</v>
      </c>
      <c r="T32">
        <f ca="1">OFFSET($A$1,COLUMNS($A30:J30)-1+(ROWS($1:30)-1)*15,0)</f>
        <v>38.5</v>
      </c>
      <c r="U32">
        <f ca="1">OFFSET($A$1,COLUMNS($A30:K30)-1+(ROWS($1:30)-1)*15,0)</f>
        <v>39.6</v>
      </c>
      <c r="V32">
        <f ca="1">OFFSET($A$1,COLUMNS($A30:L30)-1+(ROWS($1:30)-1)*15,0)</f>
        <v>37.599999999999987</v>
      </c>
      <c r="W32">
        <f ca="1">OFFSET($A$1,COLUMNS($A30:M30)-1+(ROWS($1:30)-1)*15,0)</f>
        <v>37.599999999999987</v>
      </c>
      <c r="X32">
        <f ca="1">OFFSET($A$1,COLUMNS($A30:N30)-1+(ROWS($1:30)-1)*15,0)</f>
        <v>32.9</v>
      </c>
      <c r="Y32">
        <f ca="1">OFFSET($A$1,COLUMNS($A30:O30)-1+(ROWS($1:30)-1)*15,0)</f>
        <v>32.9</v>
      </c>
      <c r="AF32" t="s">
        <v>138</v>
      </c>
    </row>
    <row r="33" spans="1:32">
      <c r="A33">
        <v>74.7</v>
      </c>
      <c r="B33" t="s">
        <v>741</v>
      </c>
      <c r="C33" t="s">
        <v>138</v>
      </c>
      <c r="D33" t="s">
        <v>739</v>
      </c>
      <c r="E33">
        <v>2008</v>
      </c>
      <c r="F33">
        <v>74.7</v>
      </c>
      <c r="J33" t="s">
        <v>169</v>
      </c>
      <c r="K33">
        <f ca="1">OFFSET($A$1,COLUMNS($A31:A31)-1+(ROWS($1:31)-1)*15,0)</f>
        <v>35.200000000000003</v>
      </c>
      <c r="L33">
        <f ca="1">OFFSET($A$1,COLUMNS($A31:B31)-1+(ROWS($1:31)-1)*15,0)</f>
        <v>35.25</v>
      </c>
      <c r="M33">
        <f ca="1">OFFSET($A$1,COLUMNS($A31:C31)-1+(ROWS($1:31)-1)*15,0)</f>
        <v>35.299999999999997</v>
      </c>
      <c r="N33">
        <f ca="1">OFFSET($A$1,COLUMNS($A31:D31)-1+(ROWS($1:31)-1)*15,0)</f>
        <v>35</v>
      </c>
      <c r="O33">
        <f ca="1">OFFSET($A$1,COLUMNS($A31:E31)-1+(ROWS($1:31)-1)*15,0)</f>
        <v>34.700000000000003</v>
      </c>
      <c r="P33">
        <f ca="1">OFFSET($A$1,COLUMNS($A31:F31)-1+(ROWS($1:31)-1)*15,0)</f>
        <v>38.299999999999997</v>
      </c>
      <c r="Q33">
        <f ca="1">OFFSET($A$1,COLUMNS($A31:G31)-1+(ROWS($1:31)-1)*15,0)</f>
        <v>37.700000000000003</v>
      </c>
      <c r="R33">
        <f ca="1">OFFSET($A$1,COLUMNS($A31:H31)-1+(ROWS($1:31)-1)*15,0)</f>
        <v>37.700000000000003</v>
      </c>
      <c r="S33">
        <f ca="1">OFFSET($A$1,COLUMNS($A31:I31)-1+(ROWS($1:31)-1)*15,0)</f>
        <v>37.599999999999987</v>
      </c>
      <c r="T33">
        <f ca="1">OFFSET($A$1,COLUMNS($A31:J31)-1+(ROWS($1:31)-1)*15,0)</f>
        <v>46.2</v>
      </c>
      <c r="U33">
        <f ca="1">OFFSET($A$1,COLUMNS($A31:K31)-1+(ROWS($1:31)-1)*15,0)</f>
        <v>45</v>
      </c>
      <c r="V33">
        <f ca="1">OFFSET($A$1,COLUMNS($A31:L31)-1+(ROWS($1:31)-1)*15,0)</f>
        <v>44.400000000000013</v>
      </c>
      <c r="W33">
        <f ca="1">OFFSET($A$1,COLUMNS($A31:M31)-1+(ROWS($1:31)-1)*15,0)</f>
        <v>44.400000000000013</v>
      </c>
      <c r="X33">
        <f ca="1">OFFSET($A$1,COLUMNS($A31:N31)-1+(ROWS($1:31)-1)*15,0)</f>
        <v>41.2</v>
      </c>
      <c r="Y33">
        <f ca="1">OFFSET($A$1,COLUMNS($A31:O31)-1+(ROWS($1:31)-1)*15,0)</f>
        <v>41</v>
      </c>
      <c r="AF33" t="s">
        <v>138</v>
      </c>
    </row>
    <row r="34" spans="1:32">
      <c r="A34">
        <v>75.5</v>
      </c>
      <c r="B34" t="s">
        <v>741</v>
      </c>
      <c r="C34" t="s">
        <v>138</v>
      </c>
      <c r="D34" t="s">
        <v>739</v>
      </c>
      <c r="E34">
        <v>2009</v>
      </c>
      <c r="F34">
        <v>75.5</v>
      </c>
      <c r="J34" t="s">
        <v>170</v>
      </c>
      <c r="K34">
        <f ca="1">OFFSET($A$1,COLUMNS($A32:A32)-1+(ROWS($1:32)-1)*15,0)</f>
        <v>38.200000000000003</v>
      </c>
      <c r="L34">
        <f ca="1">OFFSET($A$1,COLUMNS($A32:B32)-1+(ROWS($1:32)-1)*15,0)</f>
        <v>37.65</v>
      </c>
      <c r="M34">
        <f ca="1">OFFSET($A$1,COLUMNS($A32:C32)-1+(ROWS($1:32)-1)*15,0)</f>
        <v>37.1</v>
      </c>
      <c r="N34">
        <f ca="1">OFFSET($A$1,COLUMNS($A32:D32)-1+(ROWS($1:32)-1)*15,0)</f>
        <v>34.799999999999997</v>
      </c>
      <c r="O34">
        <f ca="1">OFFSET($A$1,COLUMNS($A32:E32)-1+(ROWS($1:32)-1)*15,0)</f>
        <v>32.5</v>
      </c>
      <c r="P34">
        <f ca="1">OFFSET($A$1,COLUMNS($A32:F32)-1+(ROWS($1:32)-1)*15,0)</f>
        <v>32.5</v>
      </c>
      <c r="Q34">
        <f ca="1">OFFSET($A$1,COLUMNS($A32:G32)-1+(ROWS($1:32)-1)*15,0)</f>
        <v>33.6</v>
      </c>
      <c r="R34">
        <f ca="1">OFFSET($A$1,COLUMNS($A32:H32)-1+(ROWS($1:32)-1)*15,0)</f>
        <v>33.799999999999997</v>
      </c>
      <c r="S34">
        <f ca="1">OFFSET($A$1,COLUMNS($A32:I32)-1+(ROWS($1:32)-1)*15,0)</f>
        <v>32.5</v>
      </c>
      <c r="T34">
        <f ca="1">OFFSET($A$1,COLUMNS($A32:J32)-1+(ROWS($1:32)-1)*15,0)</f>
        <v>30.7</v>
      </c>
      <c r="U34">
        <f ca="1">OFFSET($A$1,COLUMNS($A32:K32)-1+(ROWS($1:32)-1)*15,0)</f>
        <v>30.7</v>
      </c>
      <c r="V34">
        <f ca="1">OFFSET($A$1,COLUMNS($A32:L32)-1+(ROWS($1:32)-1)*15,0)</f>
        <v>31.9</v>
      </c>
      <c r="W34">
        <f ca="1">OFFSET($A$1,COLUMNS($A32:M32)-1+(ROWS($1:32)-1)*15,0)</f>
        <v>33.5</v>
      </c>
      <c r="X34">
        <f ca="1">OFFSET($A$1,COLUMNS($A32:N32)-1+(ROWS($1:32)-1)*15,0)</f>
        <v>31.6</v>
      </c>
      <c r="Y34">
        <f ca="1">OFFSET($A$1,COLUMNS($A32:O32)-1+(ROWS($1:32)-1)*15,0)</f>
        <v>31</v>
      </c>
      <c r="AF34" t="s">
        <v>138</v>
      </c>
    </row>
    <row r="35" spans="1:32">
      <c r="A35">
        <v>76.3</v>
      </c>
      <c r="B35" t="s">
        <v>741</v>
      </c>
      <c r="C35" t="s">
        <v>138</v>
      </c>
      <c r="D35" t="s">
        <v>739</v>
      </c>
      <c r="E35">
        <v>2010</v>
      </c>
      <c r="F35">
        <v>76.3</v>
      </c>
      <c r="J35" t="s">
        <v>172</v>
      </c>
      <c r="K35">
        <f ca="1">OFFSET($A$1,COLUMNS($A33:A33)-1+(ROWS($1:33)-1)*15,0)</f>
        <v>53.7</v>
      </c>
      <c r="L35">
        <f ca="1">OFFSET($A$1,COLUMNS($A33:B33)-1+(ROWS($1:33)-1)*15,0)</f>
        <v>53.7</v>
      </c>
      <c r="M35">
        <f ca="1">OFFSET($A$1,COLUMNS($A33:C33)-1+(ROWS($1:33)-1)*15,0)</f>
        <v>53.7</v>
      </c>
      <c r="N35">
        <f ca="1">OFFSET($A$1,COLUMNS($A33:D33)-1+(ROWS($1:33)-1)*15,0)</f>
        <v>53.2</v>
      </c>
      <c r="O35">
        <f ca="1">OFFSET($A$1,COLUMNS($A33:E33)-1+(ROWS($1:33)-1)*15,0)</f>
        <v>52.7</v>
      </c>
      <c r="P35">
        <f ca="1">OFFSET($A$1,COLUMNS($A33:F33)-1+(ROWS($1:33)-1)*15,0)</f>
        <v>55.099999999999987</v>
      </c>
      <c r="Q35">
        <f ca="1">OFFSET($A$1,COLUMNS($A33:G33)-1+(ROWS($1:33)-1)*15,0)</f>
        <v>60.9</v>
      </c>
      <c r="R35">
        <f ca="1">OFFSET($A$1,COLUMNS($A33:H33)-1+(ROWS($1:33)-1)*15,0)</f>
        <v>61.5</v>
      </c>
      <c r="S35">
        <f ca="1">OFFSET($A$1,COLUMNS($A33:I33)-1+(ROWS($1:33)-1)*15,0)</f>
        <v>61.5</v>
      </c>
      <c r="T35">
        <f ca="1">OFFSET($A$1,COLUMNS($A33:J33)-1+(ROWS($1:33)-1)*15,0)</f>
        <v>60.8</v>
      </c>
      <c r="U35">
        <f ca="1">OFFSET($A$1,COLUMNS($A33:K33)-1+(ROWS($1:33)-1)*15,0)</f>
        <v>62.1</v>
      </c>
      <c r="V35">
        <f ca="1">OFFSET($A$1,COLUMNS($A33:L33)-1+(ROWS($1:33)-1)*15,0)</f>
        <v>61.5</v>
      </c>
      <c r="W35">
        <f ca="1">OFFSET($A$1,COLUMNS($A33:M33)-1+(ROWS($1:33)-1)*15,0)</f>
        <v>61.5</v>
      </c>
      <c r="X35">
        <f ca="1">OFFSET($A$1,COLUMNS($A33:N33)-1+(ROWS($1:33)-1)*15,0)</f>
        <v>58.099999999999987</v>
      </c>
      <c r="Y35">
        <f ca="1">OFFSET($A$1,COLUMNS($A33:O33)-1+(ROWS($1:33)-1)*15,0)</f>
        <v>56.7</v>
      </c>
      <c r="AF35" t="s">
        <v>138</v>
      </c>
    </row>
    <row r="36" spans="1:32">
      <c r="A36">
        <v>76.3</v>
      </c>
      <c r="B36" t="s">
        <v>741</v>
      </c>
      <c r="C36" t="s">
        <v>138</v>
      </c>
      <c r="D36" t="s">
        <v>739</v>
      </c>
      <c r="E36">
        <v>2011</v>
      </c>
      <c r="F36">
        <v>76.3</v>
      </c>
      <c r="J36" t="s">
        <v>174</v>
      </c>
      <c r="K36">
        <f ca="1">OFFSET($A$1,COLUMNS($A34:A34)-1+(ROWS($1:34)-1)*15,0)</f>
        <v>35.700000000000003</v>
      </c>
      <c r="L36">
        <f ca="1">OFFSET($A$1,COLUMNS($A34:B34)-1+(ROWS($1:34)-1)*15,0)</f>
        <v>38.4</v>
      </c>
      <c r="M36">
        <f ca="1">OFFSET($A$1,COLUMNS($A34:C34)-1+(ROWS($1:34)-1)*15,0)</f>
        <v>41.1</v>
      </c>
      <c r="N36">
        <f ca="1">OFFSET($A$1,COLUMNS($A34:D34)-1+(ROWS($1:34)-1)*15,0)</f>
        <v>43.1</v>
      </c>
      <c r="O36">
        <f ca="1">OFFSET($A$1,COLUMNS($A34:E34)-1+(ROWS($1:34)-1)*15,0)</f>
        <v>45.099999999999987</v>
      </c>
      <c r="P36">
        <f ca="1">OFFSET($A$1,COLUMNS($A34:F34)-1+(ROWS($1:34)-1)*15,0)</f>
        <v>45.099999999999987</v>
      </c>
      <c r="Q36">
        <f ca="1">OFFSET($A$1,COLUMNS($A34:G34)-1+(ROWS($1:34)-1)*15,0)</f>
        <v>47.1</v>
      </c>
      <c r="R36">
        <f ca="1">OFFSET($A$1,COLUMNS($A34:H34)-1+(ROWS($1:34)-1)*15,0)</f>
        <v>46.4</v>
      </c>
      <c r="S36">
        <f ca="1">OFFSET($A$1,COLUMNS($A34:I34)-1+(ROWS($1:34)-1)*15,0)</f>
        <v>45.599999999999987</v>
      </c>
      <c r="T36">
        <f ca="1">OFFSET($A$1,COLUMNS($A34:J34)-1+(ROWS($1:34)-1)*15,0)</f>
        <v>45.5</v>
      </c>
      <c r="U36">
        <f ca="1">OFFSET($A$1,COLUMNS($A34:K34)-1+(ROWS($1:34)-1)*15,0)</f>
        <v>45.5</v>
      </c>
      <c r="V36">
        <f ca="1">OFFSET($A$1,COLUMNS($A34:L34)-1+(ROWS($1:34)-1)*15,0)</f>
        <v>46.6</v>
      </c>
      <c r="W36">
        <f ca="1">OFFSET($A$1,COLUMNS($A34:M34)-1+(ROWS($1:34)-1)*15,0)</f>
        <v>46.6</v>
      </c>
      <c r="X36">
        <f ca="1">OFFSET($A$1,COLUMNS($A34:N34)-1+(ROWS($1:34)-1)*15,0)</f>
        <v>48.6</v>
      </c>
      <c r="Y36">
        <f ca="1">OFFSET($A$1,COLUMNS($A34:O34)-1+(ROWS($1:34)-1)*15,0)</f>
        <v>48.6</v>
      </c>
      <c r="AF36" t="s">
        <v>138</v>
      </c>
    </row>
    <row r="37" spans="1:32">
      <c r="A37">
        <v>78.5</v>
      </c>
      <c r="B37" t="s">
        <v>741</v>
      </c>
      <c r="C37" t="s">
        <v>138</v>
      </c>
      <c r="D37" t="s">
        <v>739</v>
      </c>
      <c r="E37">
        <v>2012</v>
      </c>
      <c r="F37">
        <v>78.5</v>
      </c>
      <c r="J37" t="s">
        <v>176</v>
      </c>
      <c r="K37">
        <f ca="1">OFFSET($A$1,COLUMNS($A35:A35)-1+(ROWS($1:35)-1)*15,0)</f>
        <v>79.099999999999994</v>
      </c>
      <c r="L37">
        <f ca="1">OFFSET($A$1,COLUMNS($A35:B35)-1+(ROWS($1:35)-1)*15,0)</f>
        <v>79.099999999999994</v>
      </c>
      <c r="M37">
        <f ca="1">OFFSET($A$1,COLUMNS($A35:C35)-1+(ROWS($1:35)-1)*15,0)</f>
        <v>79.099999999999994</v>
      </c>
      <c r="N37">
        <f ca="1">OFFSET($A$1,COLUMNS($A35:D35)-1+(ROWS($1:35)-1)*15,0)</f>
        <v>78.5</v>
      </c>
      <c r="O37">
        <f ca="1">OFFSET($A$1,COLUMNS($A35:E35)-1+(ROWS($1:35)-1)*15,0)</f>
        <v>77.900000000000006</v>
      </c>
      <c r="P37">
        <f ca="1">OFFSET($A$1,COLUMNS($A35:F35)-1+(ROWS($1:35)-1)*15,0)</f>
        <v>77.900000000000006</v>
      </c>
      <c r="Q37">
        <f ca="1">OFFSET($A$1,COLUMNS($A35:G35)-1+(ROWS($1:35)-1)*15,0)</f>
        <v>77.900000000000006</v>
      </c>
      <c r="R37">
        <f ca="1">OFFSET($A$1,COLUMNS($A35:H35)-1+(ROWS($1:35)-1)*15,0)</f>
        <v>79</v>
      </c>
      <c r="S37">
        <f ca="1">OFFSET($A$1,COLUMNS($A35:I35)-1+(ROWS($1:35)-1)*15,0)</f>
        <v>78.2</v>
      </c>
      <c r="T37">
        <f ca="1">OFFSET($A$1,COLUMNS($A35:J35)-1+(ROWS($1:35)-1)*15,0)</f>
        <v>75.599999999999994</v>
      </c>
      <c r="U37">
        <f ca="1">OFFSET($A$1,COLUMNS($A35:K35)-1+(ROWS($1:35)-1)*15,0)</f>
        <v>74.099999999999994</v>
      </c>
      <c r="V37">
        <f ca="1">OFFSET($A$1,COLUMNS($A35:L35)-1+(ROWS($1:35)-1)*15,0)</f>
        <v>72.400000000000006</v>
      </c>
      <c r="W37">
        <f ca="1">OFFSET($A$1,COLUMNS($A35:M35)-1+(ROWS($1:35)-1)*15,0)</f>
        <v>72.400000000000006</v>
      </c>
      <c r="X37">
        <f ca="1">OFFSET($A$1,COLUMNS($A35:N35)-1+(ROWS($1:35)-1)*15,0)</f>
        <v>72.400000000000006</v>
      </c>
      <c r="Y37">
        <f ca="1">OFFSET($A$1,COLUMNS($A35:O35)-1+(ROWS($1:35)-1)*15,0)</f>
        <v>70.5</v>
      </c>
      <c r="AF37" t="s">
        <v>138</v>
      </c>
    </row>
    <row r="38" spans="1:32">
      <c r="A38">
        <v>79.800000000000011</v>
      </c>
      <c r="B38" t="s">
        <v>741</v>
      </c>
      <c r="C38" t="s">
        <v>138</v>
      </c>
      <c r="D38" t="s">
        <v>739</v>
      </c>
      <c r="E38">
        <v>2013</v>
      </c>
      <c r="F38">
        <v>79.800000000000011</v>
      </c>
      <c r="J38" t="s">
        <v>178</v>
      </c>
      <c r="K38">
        <f ca="1">OFFSET($A$1,COLUMNS($A36:A36)-1+(ROWS($1:36)-1)*15,0)</f>
        <v>29</v>
      </c>
      <c r="L38">
        <f ca="1">OFFSET($A$1,COLUMNS($A36:B36)-1+(ROWS($1:36)-1)*15,0)</f>
        <v>28.55</v>
      </c>
      <c r="M38">
        <f ca="1">OFFSET($A$1,COLUMNS($A36:C36)-1+(ROWS($1:36)-1)*15,0)</f>
        <v>28.1</v>
      </c>
      <c r="N38">
        <f ca="1">OFFSET($A$1,COLUMNS($A36:D36)-1+(ROWS($1:36)-1)*15,0)</f>
        <v>26.15</v>
      </c>
      <c r="O38">
        <f ca="1">OFFSET($A$1,COLUMNS($A36:E36)-1+(ROWS($1:36)-1)*15,0)</f>
        <v>24.2</v>
      </c>
      <c r="P38">
        <f ca="1">OFFSET($A$1,COLUMNS($A36:F36)-1+(ROWS($1:36)-1)*15,0)</f>
        <v>23.8</v>
      </c>
      <c r="Q38">
        <f ca="1">OFFSET($A$1,COLUMNS($A36:G36)-1+(ROWS($1:36)-1)*15,0)</f>
        <v>23.8</v>
      </c>
      <c r="R38">
        <f ca="1">OFFSET($A$1,COLUMNS($A36:H36)-1+(ROWS($1:36)-1)*15,0)</f>
        <v>25.4</v>
      </c>
      <c r="S38">
        <f ca="1">OFFSET($A$1,COLUMNS($A36:I36)-1+(ROWS($1:36)-1)*15,0)</f>
        <v>25.4</v>
      </c>
      <c r="T38">
        <f ca="1">OFFSET($A$1,COLUMNS($A36:J36)-1+(ROWS($1:36)-1)*15,0)</f>
        <v>23.7</v>
      </c>
      <c r="U38">
        <f ca="1">OFFSET($A$1,COLUMNS($A36:K36)-1+(ROWS($1:36)-1)*15,0)</f>
        <v>23.7</v>
      </c>
      <c r="V38">
        <f ca="1">OFFSET($A$1,COLUMNS($A36:L36)-1+(ROWS($1:36)-1)*15,0)</f>
        <v>21.5</v>
      </c>
      <c r="W38">
        <f ca="1">OFFSET($A$1,COLUMNS($A36:M36)-1+(ROWS($1:36)-1)*15,0)</f>
        <v>21.5</v>
      </c>
      <c r="X38">
        <f ca="1">OFFSET($A$1,COLUMNS($A36:N36)-1+(ROWS($1:36)-1)*15,0)</f>
        <v>27</v>
      </c>
      <c r="Y38">
        <f ca="1">OFFSET($A$1,COLUMNS($A36:O36)-1+(ROWS($1:36)-1)*15,0)</f>
        <v>25.4</v>
      </c>
      <c r="AF38" t="s">
        <v>138</v>
      </c>
    </row>
    <row r="39" spans="1:32">
      <c r="A39">
        <v>78.7</v>
      </c>
      <c r="B39" t="s">
        <v>741</v>
      </c>
      <c r="C39" t="s">
        <v>138</v>
      </c>
      <c r="D39" t="s">
        <v>739</v>
      </c>
      <c r="E39">
        <v>2014</v>
      </c>
      <c r="F39">
        <v>78.7</v>
      </c>
      <c r="J39" t="s">
        <v>179</v>
      </c>
      <c r="K39">
        <f ca="1">OFFSET($A$1,COLUMNS($A37:A37)-1+(ROWS($1:37)-1)*15,0)</f>
        <v>51.8</v>
      </c>
      <c r="L39">
        <f ca="1">OFFSET($A$1,COLUMNS($A37:B37)-1+(ROWS($1:37)-1)*15,0)</f>
        <v>52.3</v>
      </c>
      <c r="M39">
        <f ca="1">OFFSET($A$1,COLUMNS($A37:C37)-1+(ROWS($1:37)-1)*15,0)</f>
        <v>52.8</v>
      </c>
      <c r="N39">
        <f ca="1">OFFSET($A$1,COLUMNS($A37:D37)-1+(ROWS($1:37)-1)*15,0)</f>
        <v>54.6</v>
      </c>
      <c r="O39">
        <f ca="1">OFFSET($A$1,COLUMNS($A37:E37)-1+(ROWS($1:37)-1)*15,0)</f>
        <v>56.4</v>
      </c>
      <c r="P39">
        <f ca="1">OFFSET($A$1,COLUMNS($A37:F37)-1+(ROWS($1:37)-1)*15,0)</f>
        <v>56.4</v>
      </c>
      <c r="Q39">
        <f ca="1">OFFSET($A$1,COLUMNS($A37:G37)-1+(ROWS($1:37)-1)*15,0)</f>
        <v>58.8</v>
      </c>
      <c r="R39">
        <f ca="1">OFFSET($A$1,COLUMNS($A37:H37)-1+(ROWS($1:37)-1)*15,0)</f>
        <v>57.7</v>
      </c>
      <c r="S39">
        <f ca="1">OFFSET($A$1,COLUMNS($A37:I37)-1+(ROWS($1:37)-1)*15,0)</f>
        <v>57.7</v>
      </c>
      <c r="T39">
        <f ca="1">OFFSET($A$1,COLUMNS($A37:J37)-1+(ROWS($1:37)-1)*15,0)</f>
        <v>55.8</v>
      </c>
      <c r="U39">
        <f ca="1">OFFSET($A$1,COLUMNS($A37:K37)-1+(ROWS($1:37)-1)*15,0)</f>
        <v>57.599999999999987</v>
      </c>
      <c r="V39">
        <f ca="1">OFFSET($A$1,COLUMNS($A37:L37)-1+(ROWS($1:37)-1)*15,0)</f>
        <v>54.7</v>
      </c>
      <c r="W39">
        <f ca="1">OFFSET($A$1,COLUMNS($A37:M37)-1+(ROWS($1:37)-1)*15,0)</f>
        <v>54.1</v>
      </c>
      <c r="X39">
        <f ca="1">OFFSET($A$1,COLUMNS($A37:N37)-1+(ROWS($1:37)-1)*15,0)</f>
        <v>51.6</v>
      </c>
      <c r="Y39">
        <f ca="1">OFFSET($A$1,COLUMNS($A37:O37)-1+(ROWS($1:37)-1)*15,0)</f>
        <v>51</v>
      </c>
      <c r="AF39" t="s">
        <v>138</v>
      </c>
    </row>
    <row r="40" spans="1:32">
      <c r="A40">
        <v>78.7</v>
      </c>
      <c r="B40" t="s">
        <v>741</v>
      </c>
      <c r="C40" t="s">
        <v>138</v>
      </c>
      <c r="D40" t="s">
        <v>739</v>
      </c>
      <c r="E40">
        <v>2015</v>
      </c>
      <c r="F40">
        <v>78.7</v>
      </c>
      <c r="J40" t="s">
        <v>180</v>
      </c>
      <c r="K40">
        <f ca="1">OFFSET($A$1,COLUMNS($A38:A38)-1+(ROWS($1:38)-1)*15,0)</f>
        <v>17.5</v>
      </c>
      <c r="L40">
        <f ca="1">OFFSET($A$1,COLUMNS($A38:B38)-1+(ROWS($1:38)-1)*15,0)</f>
        <v>20.9</v>
      </c>
      <c r="M40">
        <f ca="1">OFFSET($A$1,COLUMNS($A38:C38)-1+(ROWS($1:38)-1)*15,0)</f>
        <v>24.3</v>
      </c>
      <c r="N40">
        <f ca="1">OFFSET($A$1,COLUMNS($A38:D38)-1+(ROWS($1:38)-1)*15,0)</f>
        <v>29.4</v>
      </c>
      <c r="O40">
        <f ca="1">OFFSET($A$1,COLUMNS($A38:E38)-1+(ROWS($1:38)-1)*15,0)</f>
        <v>34.5</v>
      </c>
      <c r="P40">
        <f ca="1">OFFSET($A$1,COLUMNS($A38:F38)-1+(ROWS($1:38)-1)*15,0)</f>
        <v>34.5</v>
      </c>
      <c r="Q40">
        <f ca="1">OFFSET($A$1,COLUMNS($A38:G38)-1+(ROWS($1:38)-1)*15,0)</f>
        <v>34.5</v>
      </c>
      <c r="R40">
        <f ca="1">OFFSET($A$1,COLUMNS($A38:H38)-1+(ROWS($1:38)-1)*15,0)</f>
        <v>34.5</v>
      </c>
      <c r="S40">
        <f ca="1">OFFSET($A$1,COLUMNS($A38:I38)-1+(ROWS($1:38)-1)*15,0)</f>
        <v>34.5</v>
      </c>
      <c r="T40">
        <f ca="1">OFFSET($A$1,COLUMNS($A38:J38)-1+(ROWS($1:38)-1)*15,0)</f>
        <v>34.1</v>
      </c>
      <c r="U40">
        <f ca="1">OFFSET($A$1,COLUMNS($A38:K38)-1+(ROWS($1:38)-1)*15,0)</f>
        <v>33.200000000000003</v>
      </c>
      <c r="V40">
        <f ca="1">OFFSET($A$1,COLUMNS($A38:L38)-1+(ROWS($1:38)-1)*15,0)</f>
        <v>30.5</v>
      </c>
      <c r="W40">
        <f ca="1">OFFSET($A$1,COLUMNS($A38:M38)-1+(ROWS($1:38)-1)*15,0)</f>
        <v>31</v>
      </c>
      <c r="X40">
        <f ca="1">OFFSET($A$1,COLUMNS($A38:N38)-1+(ROWS($1:38)-1)*15,0)</f>
        <v>33</v>
      </c>
      <c r="Y40">
        <f ca="1">OFFSET($A$1,COLUMNS($A38:O38)-1+(ROWS($1:38)-1)*15,0)</f>
        <v>28</v>
      </c>
      <c r="AF40" t="s">
        <v>138</v>
      </c>
    </row>
    <row r="41" spans="1:32">
      <c r="A41">
        <v>78.7</v>
      </c>
      <c r="B41" t="s">
        <v>741</v>
      </c>
      <c r="C41" t="s">
        <v>138</v>
      </c>
      <c r="D41" t="s">
        <v>739</v>
      </c>
      <c r="E41">
        <v>2016</v>
      </c>
      <c r="F41">
        <v>78.7</v>
      </c>
      <c r="J41" t="s">
        <v>181</v>
      </c>
      <c r="K41">
        <f ca="1">OFFSET($A$1,COLUMNS($A39:A39)-1+(ROWS($1:39)-1)*15,0)</f>
        <v>51.4</v>
      </c>
      <c r="L41">
        <f ca="1">OFFSET($A$1,COLUMNS($A39:B39)-1+(ROWS($1:39)-1)*15,0)</f>
        <v>50.85</v>
      </c>
      <c r="M41">
        <f ca="1">OFFSET($A$1,COLUMNS($A39:C39)-1+(ROWS($1:39)-1)*15,0)</f>
        <v>50.3</v>
      </c>
      <c r="N41">
        <f ca="1">OFFSET($A$1,COLUMNS($A39:D39)-1+(ROWS($1:39)-1)*15,0)</f>
        <v>50.4</v>
      </c>
      <c r="O41">
        <f ca="1">OFFSET($A$1,COLUMNS($A39:E39)-1+(ROWS($1:39)-1)*15,0)</f>
        <v>50.5</v>
      </c>
      <c r="P41">
        <f ca="1">OFFSET($A$1,COLUMNS($A39:F39)-1+(ROWS($1:39)-1)*15,0)</f>
        <v>51.3</v>
      </c>
      <c r="Q41">
        <f ca="1">OFFSET($A$1,COLUMNS($A39:G39)-1+(ROWS($1:39)-1)*15,0)</f>
        <v>51.6</v>
      </c>
      <c r="R41">
        <f ca="1">OFFSET($A$1,COLUMNS($A39:H39)-1+(ROWS($1:39)-1)*15,0)</f>
        <v>52.2</v>
      </c>
      <c r="S41">
        <f ca="1">OFFSET($A$1,COLUMNS($A39:I39)-1+(ROWS($1:39)-1)*15,0)</f>
        <v>52.2</v>
      </c>
      <c r="T41">
        <f ca="1">OFFSET($A$1,COLUMNS($A39:J39)-1+(ROWS($1:39)-1)*15,0)</f>
        <v>52.2</v>
      </c>
      <c r="U41">
        <f ca="1">OFFSET($A$1,COLUMNS($A39:K39)-1+(ROWS($1:39)-1)*15,0)</f>
        <v>52.599999999999987</v>
      </c>
      <c r="V41">
        <f ca="1">OFFSET($A$1,COLUMNS($A39:L39)-1+(ROWS($1:39)-1)*15,0)</f>
        <v>50.9</v>
      </c>
      <c r="W41">
        <f ca="1">OFFSET($A$1,COLUMNS($A39:M39)-1+(ROWS($1:39)-1)*15,0)</f>
        <v>52</v>
      </c>
      <c r="X41">
        <f ca="1">OFFSET($A$1,COLUMNS($A39:N39)-1+(ROWS($1:39)-1)*15,0)</f>
        <v>50.2</v>
      </c>
      <c r="Y41">
        <f ca="1">OFFSET($A$1,COLUMNS($A39:O39)-1+(ROWS($1:39)-1)*15,0)</f>
        <v>49.400000000000013</v>
      </c>
      <c r="AF41" t="s">
        <v>138</v>
      </c>
    </row>
    <row r="42" spans="1:32">
      <c r="A42">
        <v>78.099999999999994</v>
      </c>
      <c r="B42" t="s">
        <v>741</v>
      </c>
      <c r="C42" t="s">
        <v>138</v>
      </c>
      <c r="D42" t="s">
        <v>739</v>
      </c>
      <c r="E42">
        <v>2017</v>
      </c>
      <c r="F42">
        <v>78.099999999999994</v>
      </c>
      <c r="J42" t="s">
        <v>182</v>
      </c>
      <c r="K42">
        <f ca="1">OFFSET($A$1,COLUMNS($A40:A40)-1+(ROWS($1:40)-1)*15,0)</f>
        <v>52.5</v>
      </c>
      <c r="L42">
        <f ca="1">OFFSET($A$1,COLUMNS($A40:B40)-1+(ROWS($1:40)-1)*15,0)</f>
        <v>52.5</v>
      </c>
      <c r="M42">
        <f ca="1">OFFSET($A$1,COLUMNS($A40:C40)-1+(ROWS($1:40)-1)*15,0)</f>
        <v>52.5</v>
      </c>
      <c r="N42">
        <f ca="1">OFFSET($A$1,COLUMNS($A40:D40)-1+(ROWS($1:40)-1)*15,0)</f>
        <v>54.65</v>
      </c>
      <c r="O42">
        <f ca="1">OFFSET($A$1,COLUMNS($A40:E40)-1+(ROWS($1:40)-1)*15,0)</f>
        <v>56.8</v>
      </c>
      <c r="P42">
        <f ca="1">OFFSET($A$1,COLUMNS($A40:F40)-1+(ROWS($1:40)-1)*15,0)</f>
        <v>61.900000000000013</v>
      </c>
      <c r="Q42">
        <f ca="1">OFFSET($A$1,COLUMNS($A40:G40)-1+(ROWS($1:40)-1)*15,0)</f>
        <v>62.599999999999987</v>
      </c>
      <c r="R42">
        <f ca="1">OFFSET($A$1,COLUMNS($A40:H40)-1+(ROWS($1:40)-1)*15,0)</f>
        <v>62.599999999999987</v>
      </c>
      <c r="S42">
        <f ca="1">OFFSET($A$1,COLUMNS($A40:I40)-1+(ROWS($1:40)-1)*15,0)</f>
        <v>63.9</v>
      </c>
      <c r="T42">
        <f ca="1">OFFSET($A$1,COLUMNS($A40:J40)-1+(ROWS($1:40)-1)*15,0)</f>
        <v>62.8</v>
      </c>
      <c r="U42">
        <f ca="1">OFFSET($A$1,COLUMNS($A40:K40)-1+(ROWS($1:40)-1)*15,0)</f>
        <v>59.900000000000013</v>
      </c>
      <c r="V42">
        <f ca="1">OFFSET($A$1,COLUMNS($A40:L40)-1+(ROWS($1:40)-1)*15,0)</f>
        <v>56.8</v>
      </c>
      <c r="W42">
        <f ca="1">OFFSET($A$1,COLUMNS($A40:M40)-1+(ROWS($1:40)-1)*15,0)</f>
        <v>56.1</v>
      </c>
      <c r="X42">
        <f ca="1">OFFSET($A$1,COLUMNS($A40:N40)-1+(ROWS($1:40)-1)*15,0)</f>
        <v>50.9</v>
      </c>
      <c r="Y42">
        <f ca="1">OFFSET($A$1,COLUMNS($A40:O40)-1+(ROWS($1:40)-1)*15,0)</f>
        <v>48.6</v>
      </c>
      <c r="AF42" t="s">
        <v>138</v>
      </c>
    </row>
    <row r="43" spans="1:32">
      <c r="A43">
        <v>78.099999999999994</v>
      </c>
      <c r="B43" t="s">
        <v>741</v>
      </c>
      <c r="C43" t="s">
        <v>138</v>
      </c>
      <c r="D43" t="s">
        <v>739</v>
      </c>
      <c r="E43">
        <v>2018</v>
      </c>
      <c r="F43">
        <v>78.099999999999994</v>
      </c>
      <c r="J43" t="s">
        <v>183</v>
      </c>
      <c r="K43">
        <f ca="1">OFFSET($A$1,COLUMNS($A41:A41)-1+(ROWS($1:41)-1)*15,0)</f>
        <v>26.2</v>
      </c>
      <c r="L43">
        <f ca="1">OFFSET($A$1,COLUMNS($A41:B41)-1+(ROWS($1:41)-1)*15,0)</f>
        <v>25.75</v>
      </c>
      <c r="M43">
        <f ca="1">OFFSET($A$1,COLUMNS($A41:C41)-1+(ROWS($1:41)-1)*15,0)</f>
        <v>25.3</v>
      </c>
      <c r="N43">
        <f ca="1">OFFSET($A$1,COLUMNS($A41:D41)-1+(ROWS($1:41)-1)*15,0)</f>
        <v>25.85</v>
      </c>
      <c r="O43">
        <f ca="1">OFFSET($A$1,COLUMNS($A41:E41)-1+(ROWS($1:41)-1)*15,0)</f>
        <v>26.4</v>
      </c>
      <c r="P43">
        <f ca="1">OFFSET($A$1,COLUMNS($A41:F41)-1+(ROWS($1:41)-1)*15,0)</f>
        <v>26.8</v>
      </c>
      <c r="Q43">
        <f ca="1">OFFSET($A$1,COLUMNS($A41:G41)-1+(ROWS($1:41)-1)*15,0)</f>
        <v>26.7</v>
      </c>
      <c r="R43">
        <f ca="1">OFFSET($A$1,COLUMNS($A41:H41)-1+(ROWS($1:41)-1)*15,0)</f>
        <v>26.7</v>
      </c>
      <c r="S43">
        <f ca="1">OFFSET($A$1,COLUMNS($A41:I41)-1+(ROWS($1:41)-1)*15,0)</f>
        <v>27.8</v>
      </c>
      <c r="T43">
        <f ca="1">OFFSET($A$1,COLUMNS($A41:J41)-1+(ROWS($1:41)-1)*15,0)</f>
        <v>30.5</v>
      </c>
      <c r="U43">
        <f ca="1">OFFSET($A$1,COLUMNS($A41:K41)-1+(ROWS($1:41)-1)*15,0)</f>
        <v>30.5</v>
      </c>
      <c r="V43">
        <f ca="1">OFFSET($A$1,COLUMNS($A41:L41)-1+(ROWS($1:41)-1)*15,0)</f>
        <v>31.6</v>
      </c>
      <c r="W43">
        <f ca="1">OFFSET($A$1,COLUMNS($A41:M41)-1+(ROWS($1:41)-1)*15,0)</f>
        <v>31.6</v>
      </c>
      <c r="X43">
        <f ca="1">OFFSET($A$1,COLUMNS($A41:N41)-1+(ROWS($1:41)-1)*15,0)</f>
        <v>31.6</v>
      </c>
      <c r="Y43">
        <f ca="1">OFFSET($A$1,COLUMNS($A41:O41)-1+(ROWS($1:41)-1)*15,0)</f>
        <v>31.6</v>
      </c>
      <c r="AF43" t="s">
        <v>138</v>
      </c>
    </row>
    <row r="44" spans="1:32">
      <c r="A44">
        <v>78.099999999999994</v>
      </c>
      <c r="B44" t="s">
        <v>741</v>
      </c>
      <c r="C44" t="s">
        <v>138</v>
      </c>
      <c r="D44" t="s">
        <v>739</v>
      </c>
      <c r="E44">
        <v>2019</v>
      </c>
      <c r="F44">
        <v>78.099999999999994</v>
      </c>
      <c r="AF44" t="s">
        <v>138</v>
      </c>
    </row>
    <row r="45" spans="1:32">
      <c r="A45">
        <v>76.2</v>
      </c>
      <c r="B45" t="s">
        <v>741</v>
      </c>
      <c r="C45" t="s">
        <v>138</v>
      </c>
      <c r="D45" t="s">
        <v>739</v>
      </c>
      <c r="E45">
        <v>2020</v>
      </c>
      <c r="F45">
        <v>76.2</v>
      </c>
      <c r="AF45" t="s">
        <v>138</v>
      </c>
    </row>
    <row r="46" spans="1:32">
      <c r="A46" s="8">
        <v>37.200000000000003</v>
      </c>
      <c r="B46" s="8" t="s">
        <v>742</v>
      </c>
      <c r="C46" s="8" t="s">
        <v>139</v>
      </c>
      <c r="D46" s="8" t="s">
        <v>739</v>
      </c>
      <c r="E46" s="8">
        <v>2006</v>
      </c>
      <c r="F46" s="8">
        <v>37.200000000000003</v>
      </c>
      <c r="AF46" s="8" t="s">
        <v>139</v>
      </c>
    </row>
    <row r="47" spans="1:32">
      <c r="A47">
        <v>36.6</v>
      </c>
      <c r="B47" t="s">
        <v>742</v>
      </c>
      <c r="C47" t="s">
        <v>139</v>
      </c>
      <c r="D47" t="s">
        <v>739</v>
      </c>
      <c r="E47">
        <v>2007</v>
      </c>
      <c r="F47">
        <v>36.6</v>
      </c>
      <c r="AF47" t="s">
        <v>139</v>
      </c>
    </row>
    <row r="48" spans="1:32">
      <c r="A48">
        <v>36</v>
      </c>
      <c r="B48" t="s">
        <v>742</v>
      </c>
      <c r="C48" t="s">
        <v>139</v>
      </c>
      <c r="D48" t="s">
        <v>739</v>
      </c>
      <c r="E48">
        <v>2008</v>
      </c>
      <c r="F48">
        <v>36</v>
      </c>
      <c r="AF48" t="s">
        <v>139</v>
      </c>
    </row>
    <row r="49" spans="1:32">
      <c r="A49">
        <v>35.950000000000003</v>
      </c>
      <c r="B49" t="s">
        <v>742</v>
      </c>
      <c r="C49" t="s">
        <v>139</v>
      </c>
      <c r="D49" t="s">
        <v>739</v>
      </c>
      <c r="E49">
        <v>2009</v>
      </c>
      <c r="F49">
        <v>35.950000000000003</v>
      </c>
      <c r="AF49" t="s">
        <v>139</v>
      </c>
    </row>
    <row r="50" spans="1:32">
      <c r="A50">
        <v>35.9</v>
      </c>
      <c r="B50" t="s">
        <v>742</v>
      </c>
      <c r="C50" t="s">
        <v>139</v>
      </c>
      <c r="D50" t="s">
        <v>739</v>
      </c>
      <c r="E50">
        <v>2010</v>
      </c>
      <c r="F50">
        <v>35.9</v>
      </c>
      <c r="AF50" t="s">
        <v>139</v>
      </c>
    </row>
    <row r="51" spans="1:32">
      <c r="A51">
        <v>35.9</v>
      </c>
      <c r="B51" t="s">
        <v>742</v>
      </c>
      <c r="C51" t="s">
        <v>139</v>
      </c>
      <c r="D51" t="s">
        <v>739</v>
      </c>
      <c r="E51">
        <v>2011</v>
      </c>
      <c r="F51">
        <v>35.9</v>
      </c>
      <c r="AF51" t="s">
        <v>139</v>
      </c>
    </row>
    <row r="52" spans="1:32">
      <c r="A52">
        <v>35.200000000000003</v>
      </c>
      <c r="B52" t="s">
        <v>742</v>
      </c>
      <c r="C52" t="s">
        <v>139</v>
      </c>
      <c r="D52" t="s">
        <v>739</v>
      </c>
      <c r="E52">
        <v>2012</v>
      </c>
      <c r="F52">
        <v>35.200000000000003</v>
      </c>
      <c r="AF52" t="s">
        <v>139</v>
      </c>
    </row>
    <row r="53" spans="1:32">
      <c r="A53">
        <v>41.5</v>
      </c>
      <c r="B53" t="s">
        <v>742</v>
      </c>
      <c r="C53" t="s">
        <v>139</v>
      </c>
      <c r="D53" t="s">
        <v>739</v>
      </c>
      <c r="E53">
        <v>2013</v>
      </c>
      <c r="F53">
        <v>41.5</v>
      </c>
      <c r="AF53" t="s">
        <v>139</v>
      </c>
    </row>
    <row r="54" spans="1:32">
      <c r="A54">
        <v>40.9</v>
      </c>
      <c r="B54" t="s">
        <v>742</v>
      </c>
      <c r="C54" t="s">
        <v>139</v>
      </c>
      <c r="D54" t="s">
        <v>739</v>
      </c>
      <c r="E54">
        <v>2014</v>
      </c>
      <c r="F54">
        <v>40.9</v>
      </c>
      <c r="AF54" t="s">
        <v>139</v>
      </c>
    </row>
    <row r="55" spans="1:32">
      <c r="A55">
        <v>47</v>
      </c>
      <c r="B55" t="s">
        <v>742</v>
      </c>
      <c r="C55" t="s">
        <v>139</v>
      </c>
      <c r="D55" t="s">
        <v>739</v>
      </c>
      <c r="E55">
        <v>2015</v>
      </c>
      <c r="F55">
        <v>47</v>
      </c>
      <c r="AF55" t="s">
        <v>139</v>
      </c>
    </row>
    <row r="56" spans="1:32">
      <c r="A56">
        <v>47</v>
      </c>
      <c r="B56" t="s">
        <v>742</v>
      </c>
      <c r="C56" t="s">
        <v>139</v>
      </c>
      <c r="D56" t="s">
        <v>739</v>
      </c>
      <c r="E56">
        <v>2016</v>
      </c>
      <c r="F56">
        <v>47</v>
      </c>
      <c r="AF56" t="s">
        <v>139</v>
      </c>
    </row>
    <row r="57" spans="1:32">
      <c r="A57">
        <v>47.5</v>
      </c>
      <c r="B57" t="s">
        <v>742</v>
      </c>
      <c r="C57" t="s">
        <v>139</v>
      </c>
      <c r="D57" t="s">
        <v>739</v>
      </c>
      <c r="E57">
        <v>2017</v>
      </c>
      <c r="F57">
        <v>47.5</v>
      </c>
      <c r="AF57" t="s">
        <v>139</v>
      </c>
    </row>
    <row r="58" spans="1:32">
      <c r="A58">
        <v>47.5</v>
      </c>
      <c r="B58" t="s">
        <v>742</v>
      </c>
      <c r="C58" t="s">
        <v>139</v>
      </c>
      <c r="D58" t="s">
        <v>739</v>
      </c>
      <c r="E58">
        <v>2018</v>
      </c>
      <c r="F58">
        <v>47.5</v>
      </c>
      <c r="AF58" t="s">
        <v>139</v>
      </c>
    </row>
    <row r="59" spans="1:32">
      <c r="A59">
        <v>40.4</v>
      </c>
      <c r="B59" t="s">
        <v>742</v>
      </c>
      <c r="C59" t="s">
        <v>139</v>
      </c>
      <c r="D59" t="s">
        <v>739</v>
      </c>
      <c r="E59">
        <v>2019</v>
      </c>
      <c r="F59">
        <v>40.4</v>
      </c>
      <c r="AF59" t="s">
        <v>139</v>
      </c>
    </row>
    <row r="60" spans="1:32">
      <c r="A60">
        <v>37.299999999999997</v>
      </c>
      <c r="B60" t="s">
        <v>742</v>
      </c>
      <c r="C60" t="s">
        <v>139</v>
      </c>
      <c r="D60" t="s">
        <v>739</v>
      </c>
      <c r="E60">
        <v>2020</v>
      </c>
      <c r="F60">
        <v>37.299999999999997</v>
      </c>
      <c r="AF60" t="s">
        <v>139</v>
      </c>
    </row>
    <row r="61" spans="1:32">
      <c r="A61" s="8">
        <v>45.099999999999987</v>
      </c>
      <c r="B61" s="8" t="s">
        <v>743</v>
      </c>
      <c r="C61" s="8" t="s">
        <v>140</v>
      </c>
      <c r="D61" s="8" t="s">
        <v>739</v>
      </c>
      <c r="E61" s="8">
        <v>2006</v>
      </c>
      <c r="F61" s="8">
        <v>45.099999999999987</v>
      </c>
      <c r="AF61" s="8" t="s">
        <v>140</v>
      </c>
    </row>
    <row r="62" spans="1:32">
      <c r="A62">
        <v>45.1</v>
      </c>
      <c r="B62" t="s">
        <v>743</v>
      </c>
      <c r="C62" t="s">
        <v>140</v>
      </c>
      <c r="D62" t="s">
        <v>739</v>
      </c>
      <c r="E62">
        <v>2007</v>
      </c>
      <c r="F62">
        <v>45.1</v>
      </c>
      <c r="AF62" t="s">
        <v>140</v>
      </c>
    </row>
    <row r="63" spans="1:32">
      <c r="A63">
        <v>45.099999999999987</v>
      </c>
      <c r="B63" t="s">
        <v>743</v>
      </c>
      <c r="C63" t="s">
        <v>140</v>
      </c>
      <c r="D63" t="s">
        <v>739</v>
      </c>
      <c r="E63">
        <v>2008</v>
      </c>
      <c r="F63">
        <v>45.099999999999987</v>
      </c>
      <c r="AF63" t="s">
        <v>140</v>
      </c>
    </row>
    <row r="64" spans="1:32">
      <c r="A64">
        <v>42.6</v>
      </c>
      <c r="B64" t="s">
        <v>743</v>
      </c>
      <c r="C64" t="s">
        <v>140</v>
      </c>
      <c r="D64" t="s">
        <v>739</v>
      </c>
      <c r="E64">
        <v>2009</v>
      </c>
      <c r="F64">
        <v>42.6</v>
      </c>
      <c r="AF64" t="s">
        <v>140</v>
      </c>
    </row>
    <row r="65" spans="1:32">
      <c r="A65">
        <v>40.099999999999987</v>
      </c>
      <c r="B65" t="s">
        <v>743</v>
      </c>
      <c r="C65" t="s">
        <v>140</v>
      </c>
      <c r="D65" t="s">
        <v>739</v>
      </c>
      <c r="E65">
        <v>2010</v>
      </c>
      <c r="F65">
        <v>40.099999999999987</v>
      </c>
      <c r="AF65" t="s">
        <v>140</v>
      </c>
    </row>
    <row r="66" spans="1:32">
      <c r="A66">
        <v>40.099999999999987</v>
      </c>
      <c r="B66" t="s">
        <v>743</v>
      </c>
      <c r="C66" t="s">
        <v>140</v>
      </c>
      <c r="D66" t="s">
        <v>739</v>
      </c>
      <c r="E66">
        <v>2011</v>
      </c>
      <c r="F66">
        <v>40.099999999999987</v>
      </c>
      <c r="AF66" t="s">
        <v>140</v>
      </c>
    </row>
    <row r="67" spans="1:32">
      <c r="A67">
        <v>36</v>
      </c>
      <c r="B67" t="s">
        <v>743</v>
      </c>
      <c r="C67" t="s">
        <v>140</v>
      </c>
      <c r="D67" t="s">
        <v>739</v>
      </c>
      <c r="E67">
        <v>2012</v>
      </c>
      <c r="F67">
        <v>36</v>
      </c>
      <c r="AF67" t="s">
        <v>140</v>
      </c>
    </row>
    <row r="68" spans="1:32">
      <c r="A68">
        <v>34.1</v>
      </c>
      <c r="B68" t="s">
        <v>743</v>
      </c>
      <c r="C68" t="s">
        <v>140</v>
      </c>
      <c r="D68" t="s">
        <v>739</v>
      </c>
      <c r="E68">
        <v>2013</v>
      </c>
      <c r="F68">
        <v>34.1</v>
      </c>
      <c r="AF68" t="s">
        <v>140</v>
      </c>
    </row>
    <row r="69" spans="1:32">
      <c r="A69">
        <v>33.299999999999997</v>
      </c>
      <c r="B69" t="s">
        <v>743</v>
      </c>
      <c r="C69" t="s">
        <v>140</v>
      </c>
      <c r="D69" t="s">
        <v>739</v>
      </c>
      <c r="E69">
        <v>2014</v>
      </c>
      <c r="F69">
        <v>33.299999999999997</v>
      </c>
      <c r="AF69" t="s">
        <v>140</v>
      </c>
    </row>
    <row r="70" spans="1:32">
      <c r="A70">
        <v>24.9</v>
      </c>
      <c r="B70" t="s">
        <v>743</v>
      </c>
      <c r="C70" t="s">
        <v>140</v>
      </c>
      <c r="D70" t="s">
        <v>739</v>
      </c>
      <c r="E70">
        <v>2015</v>
      </c>
      <c r="F70">
        <v>24.9</v>
      </c>
      <c r="AF70" t="s">
        <v>140</v>
      </c>
    </row>
    <row r="71" spans="1:32">
      <c r="A71">
        <v>24</v>
      </c>
      <c r="B71" t="s">
        <v>743</v>
      </c>
      <c r="C71" t="s">
        <v>140</v>
      </c>
      <c r="D71" t="s">
        <v>739</v>
      </c>
      <c r="E71">
        <v>2016</v>
      </c>
      <c r="F71">
        <v>24</v>
      </c>
      <c r="AF71" t="s">
        <v>140</v>
      </c>
    </row>
    <row r="72" spans="1:32">
      <c r="A72">
        <v>23.3</v>
      </c>
      <c r="B72" t="s">
        <v>743</v>
      </c>
      <c r="C72" t="s">
        <v>140</v>
      </c>
      <c r="D72" t="s">
        <v>739</v>
      </c>
      <c r="E72">
        <v>2017</v>
      </c>
      <c r="F72">
        <v>23.3</v>
      </c>
      <c r="AF72" t="s">
        <v>140</v>
      </c>
    </row>
    <row r="73" spans="1:32">
      <c r="A73">
        <v>23.3</v>
      </c>
      <c r="B73" t="s">
        <v>743</v>
      </c>
      <c r="C73" t="s">
        <v>140</v>
      </c>
      <c r="D73" t="s">
        <v>739</v>
      </c>
      <c r="E73">
        <v>2018</v>
      </c>
      <c r="F73">
        <v>23.3</v>
      </c>
      <c r="AF73" t="s">
        <v>140</v>
      </c>
    </row>
    <row r="74" spans="1:32">
      <c r="A74">
        <v>21.5</v>
      </c>
      <c r="B74" t="s">
        <v>743</v>
      </c>
      <c r="C74" t="s">
        <v>140</v>
      </c>
      <c r="D74" t="s">
        <v>739</v>
      </c>
      <c r="E74">
        <v>2019</v>
      </c>
      <c r="F74">
        <v>21.5</v>
      </c>
      <c r="AF74" t="s">
        <v>140</v>
      </c>
    </row>
    <row r="75" spans="1:32">
      <c r="A75">
        <v>21.4</v>
      </c>
      <c r="B75" t="s">
        <v>743</v>
      </c>
      <c r="C75" t="s">
        <v>140</v>
      </c>
      <c r="D75" t="s">
        <v>739</v>
      </c>
      <c r="E75">
        <v>2020</v>
      </c>
      <c r="F75">
        <v>21.4</v>
      </c>
      <c r="AF75" t="s">
        <v>140</v>
      </c>
    </row>
    <row r="76" spans="1:32">
      <c r="A76" s="8">
        <v>32.700000000000003</v>
      </c>
      <c r="B76" s="8" t="s">
        <v>744</v>
      </c>
      <c r="C76" s="8" t="s">
        <v>142</v>
      </c>
      <c r="D76" s="8" t="s">
        <v>739</v>
      </c>
      <c r="E76" s="8">
        <v>2006</v>
      </c>
      <c r="F76" s="8">
        <v>32.700000000000003</v>
      </c>
      <c r="AF76" s="8" t="s">
        <v>142</v>
      </c>
    </row>
    <row r="77" spans="1:32">
      <c r="A77">
        <v>33.65</v>
      </c>
      <c r="B77" t="s">
        <v>744</v>
      </c>
      <c r="C77" t="s">
        <v>142</v>
      </c>
      <c r="D77" t="s">
        <v>739</v>
      </c>
      <c r="E77">
        <v>2007</v>
      </c>
      <c r="F77">
        <v>33.65</v>
      </c>
      <c r="AF77" t="s">
        <v>142</v>
      </c>
    </row>
    <row r="78" spans="1:32">
      <c r="A78">
        <v>34.6</v>
      </c>
      <c r="B78" t="s">
        <v>744</v>
      </c>
      <c r="C78" t="s">
        <v>142</v>
      </c>
      <c r="D78" t="s">
        <v>739</v>
      </c>
      <c r="E78">
        <v>2008</v>
      </c>
      <c r="F78">
        <v>34.6</v>
      </c>
      <c r="AF78" t="s">
        <v>142</v>
      </c>
    </row>
    <row r="79" spans="1:32">
      <c r="A79">
        <v>34.35</v>
      </c>
      <c r="B79" t="s">
        <v>744</v>
      </c>
      <c r="C79" t="s">
        <v>142</v>
      </c>
      <c r="D79" t="s">
        <v>739</v>
      </c>
      <c r="E79">
        <v>2009</v>
      </c>
      <c r="F79">
        <v>34.35</v>
      </c>
      <c r="AF79" t="s">
        <v>142</v>
      </c>
    </row>
    <row r="80" spans="1:32">
      <c r="A80">
        <v>34.1</v>
      </c>
      <c r="B80" t="s">
        <v>744</v>
      </c>
      <c r="C80" t="s">
        <v>142</v>
      </c>
      <c r="D80" t="s">
        <v>739</v>
      </c>
      <c r="E80">
        <v>2010</v>
      </c>
      <c r="F80">
        <v>34.1</v>
      </c>
      <c r="AF80" t="s">
        <v>142</v>
      </c>
    </row>
    <row r="81" spans="1:32">
      <c r="A81">
        <v>34.1</v>
      </c>
      <c r="B81" t="s">
        <v>744</v>
      </c>
      <c r="C81" t="s">
        <v>142</v>
      </c>
      <c r="D81" t="s">
        <v>739</v>
      </c>
      <c r="E81">
        <v>2011</v>
      </c>
      <c r="F81">
        <v>34.1</v>
      </c>
      <c r="AF81" t="s">
        <v>142</v>
      </c>
    </row>
    <row r="82" spans="1:32">
      <c r="A82">
        <v>34.4</v>
      </c>
      <c r="B82" t="s">
        <v>744</v>
      </c>
      <c r="C82" t="s">
        <v>142</v>
      </c>
      <c r="D82" t="s">
        <v>739</v>
      </c>
      <c r="E82">
        <v>2012</v>
      </c>
      <c r="F82">
        <v>34.4</v>
      </c>
      <c r="AF82" t="s">
        <v>142</v>
      </c>
    </row>
    <row r="83" spans="1:32">
      <c r="A83">
        <v>34.1</v>
      </c>
      <c r="B83" t="s">
        <v>744</v>
      </c>
      <c r="C83" t="s">
        <v>142</v>
      </c>
      <c r="D83" t="s">
        <v>739</v>
      </c>
      <c r="E83">
        <v>2013</v>
      </c>
      <c r="F83">
        <v>34.1</v>
      </c>
      <c r="AF83" t="s">
        <v>142</v>
      </c>
    </row>
    <row r="84" spans="1:32">
      <c r="A84">
        <v>34.1</v>
      </c>
      <c r="B84" t="s">
        <v>744</v>
      </c>
      <c r="C84" t="s">
        <v>142</v>
      </c>
      <c r="D84" t="s">
        <v>739</v>
      </c>
      <c r="E84">
        <v>2014</v>
      </c>
      <c r="F84">
        <v>34.1</v>
      </c>
      <c r="AF84" t="s">
        <v>142</v>
      </c>
    </row>
    <row r="85" spans="1:32">
      <c r="A85">
        <v>36.6</v>
      </c>
      <c r="B85" t="s">
        <v>744</v>
      </c>
      <c r="C85" t="s">
        <v>142</v>
      </c>
      <c r="D85" t="s">
        <v>739</v>
      </c>
      <c r="E85">
        <v>2015</v>
      </c>
      <c r="F85">
        <v>36.6</v>
      </c>
      <c r="AF85" t="s">
        <v>142</v>
      </c>
    </row>
    <row r="86" spans="1:32">
      <c r="A86">
        <v>34.6</v>
      </c>
      <c r="B86" t="s">
        <v>744</v>
      </c>
      <c r="C86" t="s">
        <v>142</v>
      </c>
      <c r="D86" t="s">
        <v>739</v>
      </c>
      <c r="E86">
        <v>2016</v>
      </c>
      <c r="F86">
        <v>34.6</v>
      </c>
      <c r="AF86" t="s">
        <v>142</v>
      </c>
    </row>
    <row r="87" spans="1:32">
      <c r="A87">
        <v>36.1</v>
      </c>
      <c r="B87" t="s">
        <v>744</v>
      </c>
      <c r="C87" t="s">
        <v>142</v>
      </c>
      <c r="D87" t="s">
        <v>739</v>
      </c>
      <c r="E87">
        <v>2017</v>
      </c>
      <c r="F87">
        <v>36.1</v>
      </c>
      <c r="AF87" t="s">
        <v>142</v>
      </c>
    </row>
    <row r="88" spans="1:32">
      <c r="A88">
        <v>32.799999999999997</v>
      </c>
      <c r="B88" t="s">
        <v>744</v>
      </c>
      <c r="C88" t="s">
        <v>142</v>
      </c>
      <c r="D88" t="s">
        <v>739</v>
      </c>
      <c r="E88">
        <v>2018</v>
      </c>
      <c r="F88">
        <v>32.799999999999997</v>
      </c>
      <c r="AF88" t="s">
        <v>142</v>
      </c>
    </row>
    <row r="89" spans="1:32">
      <c r="A89">
        <v>28.5</v>
      </c>
      <c r="B89" t="s">
        <v>744</v>
      </c>
      <c r="C89" t="s">
        <v>142</v>
      </c>
      <c r="D89" t="s">
        <v>739</v>
      </c>
      <c r="E89">
        <v>2019</v>
      </c>
      <c r="F89">
        <v>28.5</v>
      </c>
      <c r="AF89" t="s">
        <v>142</v>
      </c>
    </row>
    <row r="90" spans="1:32">
      <c r="A90">
        <v>27.7</v>
      </c>
      <c r="B90" t="s">
        <v>744</v>
      </c>
      <c r="C90" t="s">
        <v>142</v>
      </c>
      <c r="D90" t="s">
        <v>739</v>
      </c>
      <c r="E90">
        <v>2020</v>
      </c>
      <c r="F90">
        <v>27.7</v>
      </c>
      <c r="AF90" t="s">
        <v>142</v>
      </c>
    </row>
    <row r="91" spans="1:32">
      <c r="A91">
        <v>16.100000000000001</v>
      </c>
      <c r="B91" t="s">
        <v>745</v>
      </c>
      <c r="C91" t="s">
        <v>143</v>
      </c>
      <c r="D91" t="s">
        <v>739</v>
      </c>
      <c r="E91">
        <v>2006</v>
      </c>
      <c r="F91">
        <v>16.100000000000001</v>
      </c>
      <c r="AF91" t="s">
        <v>143</v>
      </c>
    </row>
    <row r="92" spans="1:32">
      <c r="A92">
        <v>17.350000000000001</v>
      </c>
      <c r="B92" t="s">
        <v>745</v>
      </c>
      <c r="C92" t="s">
        <v>143</v>
      </c>
      <c r="D92" t="s">
        <v>739</v>
      </c>
      <c r="E92">
        <v>2007</v>
      </c>
      <c r="F92">
        <v>17.350000000000001</v>
      </c>
      <c r="AF92" t="s">
        <v>143</v>
      </c>
    </row>
    <row r="93" spans="1:32">
      <c r="A93">
        <v>18.600000000000001</v>
      </c>
      <c r="B93" t="s">
        <v>745</v>
      </c>
      <c r="C93" t="s">
        <v>143</v>
      </c>
      <c r="D93" t="s">
        <v>739</v>
      </c>
      <c r="E93">
        <v>2008</v>
      </c>
      <c r="F93">
        <v>18.600000000000001</v>
      </c>
      <c r="AF93" t="s">
        <v>143</v>
      </c>
    </row>
    <row r="94" spans="1:32">
      <c r="A94">
        <v>18.399999999999999</v>
      </c>
      <c r="B94" t="s">
        <v>745</v>
      </c>
      <c r="C94" t="s">
        <v>143</v>
      </c>
      <c r="D94" t="s">
        <v>739</v>
      </c>
      <c r="E94">
        <v>2009</v>
      </c>
      <c r="F94">
        <v>18.399999999999999</v>
      </c>
      <c r="AF94" t="s">
        <v>143</v>
      </c>
    </row>
    <row r="95" spans="1:32">
      <c r="A95">
        <v>18.2</v>
      </c>
      <c r="B95" t="s">
        <v>745</v>
      </c>
      <c r="C95" t="s">
        <v>143</v>
      </c>
      <c r="D95" t="s">
        <v>739</v>
      </c>
      <c r="E95">
        <v>2010</v>
      </c>
      <c r="F95">
        <v>18.2</v>
      </c>
      <c r="AF95" t="s">
        <v>143</v>
      </c>
    </row>
    <row r="96" spans="1:32">
      <c r="A96">
        <v>18.2</v>
      </c>
      <c r="B96" t="s">
        <v>745</v>
      </c>
      <c r="C96" t="s">
        <v>143</v>
      </c>
      <c r="D96" t="s">
        <v>739</v>
      </c>
      <c r="E96">
        <v>2011</v>
      </c>
      <c r="F96">
        <v>18.2</v>
      </c>
      <c r="AF96" t="s">
        <v>143</v>
      </c>
    </row>
    <row r="97" spans="1:32">
      <c r="A97">
        <v>19.899999999999999</v>
      </c>
      <c r="B97" t="s">
        <v>745</v>
      </c>
      <c r="C97" t="s">
        <v>143</v>
      </c>
      <c r="D97" t="s">
        <v>739</v>
      </c>
      <c r="E97">
        <v>2012</v>
      </c>
      <c r="F97">
        <v>19.899999999999999</v>
      </c>
      <c r="AF97" t="s">
        <v>143</v>
      </c>
    </row>
    <row r="98" spans="1:32">
      <c r="A98">
        <v>14.9</v>
      </c>
      <c r="B98" t="s">
        <v>745</v>
      </c>
      <c r="C98" t="s">
        <v>143</v>
      </c>
      <c r="D98" t="s">
        <v>739</v>
      </c>
      <c r="E98">
        <v>2013</v>
      </c>
      <c r="F98">
        <v>14.9</v>
      </c>
      <c r="AF98" t="s">
        <v>143</v>
      </c>
    </row>
    <row r="99" spans="1:32">
      <c r="A99">
        <v>14.9</v>
      </c>
      <c r="B99" t="s">
        <v>745</v>
      </c>
      <c r="C99" t="s">
        <v>143</v>
      </c>
      <c r="D99" t="s">
        <v>739</v>
      </c>
      <c r="E99">
        <v>2014</v>
      </c>
      <c r="F99">
        <v>14.9</v>
      </c>
      <c r="AF99" t="s">
        <v>143</v>
      </c>
    </row>
    <row r="100" spans="1:32">
      <c r="A100">
        <v>15.7</v>
      </c>
      <c r="B100" t="s">
        <v>745</v>
      </c>
      <c r="C100" t="s">
        <v>143</v>
      </c>
      <c r="D100" t="s">
        <v>739</v>
      </c>
      <c r="E100">
        <v>2015</v>
      </c>
      <c r="F100">
        <v>15.7</v>
      </c>
      <c r="AF100" t="s">
        <v>143</v>
      </c>
    </row>
    <row r="101" spans="1:32">
      <c r="A101">
        <v>16.100000000000001</v>
      </c>
      <c r="B101" t="s">
        <v>745</v>
      </c>
      <c r="C101" t="s">
        <v>143</v>
      </c>
      <c r="D101" t="s">
        <v>739</v>
      </c>
      <c r="E101">
        <v>2016</v>
      </c>
      <c r="F101">
        <v>16.100000000000001</v>
      </c>
      <c r="AF101" t="s">
        <v>143</v>
      </c>
    </row>
    <row r="102" spans="1:32">
      <c r="A102">
        <v>15.2</v>
      </c>
      <c r="B102" t="s">
        <v>745</v>
      </c>
      <c r="C102" t="s">
        <v>143</v>
      </c>
      <c r="D102" t="s">
        <v>739</v>
      </c>
      <c r="E102">
        <v>2017</v>
      </c>
      <c r="F102">
        <v>15.2</v>
      </c>
      <c r="AF102" t="s">
        <v>143</v>
      </c>
    </row>
    <row r="103" spans="1:32">
      <c r="A103">
        <v>15.2</v>
      </c>
      <c r="B103" t="s">
        <v>745</v>
      </c>
      <c r="C103" t="s">
        <v>143</v>
      </c>
      <c r="D103" t="s">
        <v>739</v>
      </c>
      <c r="E103">
        <v>2018</v>
      </c>
      <c r="F103">
        <v>15.2</v>
      </c>
      <c r="AF103" t="s">
        <v>143</v>
      </c>
    </row>
    <row r="104" spans="1:32">
      <c r="A104">
        <v>13.2</v>
      </c>
      <c r="B104" t="s">
        <v>745</v>
      </c>
      <c r="C104" t="s">
        <v>143</v>
      </c>
      <c r="D104" t="s">
        <v>739</v>
      </c>
      <c r="E104">
        <v>2019</v>
      </c>
      <c r="F104">
        <v>13.2</v>
      </c>
      <c r="AF104" t="s">
        <v>143</v>
      </c>
    </row>
    <row r="105" spans="1:32">
      <c r="A105">
        <v>13.2</v>
      </c>
      <c r="B105" t="s">
        <v>745</v>
      </c>
      <c r="C105" t="s">
        <v>143</v>
      </c>
      <c r="D105" t="s">
        <v>739</v>
      </c>
      <c r="E105">
        <v>2020</v>
      </c>
      <c r="F105">
        <v>13.2</v>
      </c>
      <c r="AF105" t="s">
        <v>143</v>
      </c>
    </row>
    <row r="106" spans="1:32">
      <c r="A106">
        <v>16.5</v>
      </c>
      <c r="B106" t="s">
        <v>746</v>
      </c>
      <c r="C106" t="s">
        <v>144</v>
      </c>
      <c r="D106" t="s">
        <v>739</v>
      </c>
      <c r="E106">
        <v>2006</v>
      </c>
      <c r="F106">
        <v>16.5</v>
      </c>
      <c r="AF106" t="s">
        <v>144</v>
      </c>
    </row>
    <row r="107" spans="1:32">
      <c r="A107">
        <v>15.85</v>
      </c>
      <c r="B107" t="s">
        <v>746</v>
      </c>
      <c r="C107" t="s">
        <v>144</v>
      </c>
      <c r="D107" t="s">
        <v>739</v>
      </c>
      <c r="E107">
        <v>2007</v>
      </c>
      <c r="F107">
        <v>15.85</v>
      </c>
      <c r="AF107" t="s">
        <v>144</v>
      </c>
    </row>
    <row r="108" spans="1:32">
      <c r="A108">
        <v>15.2</v>
      </c>
      <c r="B108" t="s">
        <v>746</v>
      </c>
      <c r="C108" t="s">
        <v>144</v>
      </c>
      <c r="D108" t="s">
        <v>739</v>
      </c>
      <c r="E108">
        <v>2008</v>
      </c>
      <c r="F108">
        <v>15.2</v>
      </c>
      <c r="AF108" t="s">
        <v>144</v>
      </c>
    </row>
    <row r="109" spans="1:32">
      <c r="A109">
        <v>15.2</v>
      </c>
      <c r="B109" t="s">
        <v>746</v>
      </c>
      <c r="C109" t="s">
        <v>144</v>
      </c>
      <c r="D109" t="s">
        <v>739</v>
      </c>
      <c r="E109">
        <v>2009</v>
      </c>
      <c r="F109">
        <v>15.2</v>
      </c>
      <c r="AF109" t="s">
        <v>144</v>
      </c>
    </row>
    <row r="110" spans="1:32">
      <c r="A110">
        <v>15.2</v>
      </c>
      <c r="B110" t="s">
        <v>746</v>
      </c>
      <c r="C110" t="s">
        <v>144</v>
      </c>
      <c r="D110" t="s">
        <v>739</v>
      </c>
      <c r="E110">
        <v>2010</v>
      </c>
      <c r="F110">
        <v>15.2</v>
      </c>
      <c r="AF110" t="s">
        <v>144</v>
      </c>
    </row>
    <row r="111" spans="1:32">
      <c r="A111">
        <v>16.2</v>
      </c>
      <c r="B111" t="s">
        <v>746</v>
      </c>
      <c r="C111" t="s">
        <v>144</v>
      </c>
      <c r="D111" t="s">
        <v>739</v>
      </c>
      <c r="E111">
        <v>2011</v>
      </c>
      <c r="F111">
        <v>16.2</v>
      </c>
      <c r="AF111" t="s">
        <v>144</v>
      </c>
    </row>
    <row r="112" spans="1:32">
      <c r="A112">
        <v>16.2</v>
      </c>
      <c r="B112" t="s">
        <v>746</v>
      </c>
      <c r="C112" t="s">
        <v>144</v>
      </c>
      <c r="D112" t="s">
        <v>739</v>
      </c>
      <c r="E112">
        <v>2012</v>
      </c>
      <c r="F112">
        <v>16.2</v>
      </c>
      <c r="AF112" t="s">
        <v>144</v>
      </c>
    </row>
    <row r="113" spans="1:32">
      <c r="A113">
        <v>15</v>
      </c>
      <c r="B113" t="s">
        <v>746</v>
      </c>
      <c r="C113" t="s">
        <v>144</v>
      </c>
      <c r="D113" t="s">
        <v>739</v>
      </c>
      <c r="E113">
        <v>2013</v>
      </c>
      <c r="F113">
        <v>15</v>
      </c>
      <c r="AF113" t="s">
        <v>144</v>
      </c>
    </row>
    <row r="114" spans="1:32">
      <c r="A114">
        <v>15</v>
      </c>
      <c r="B114" t="s">
        <v>746</v>
      </c>
      <c r="C114" t="s">
        <v>144</v>
      </c>
      <c r="D114" t="s">
        <v>739</v>
      </c>
      <c r="E114">
        <v>2014</v>
      </c>
      <c r="F114">
        <v>15</v>
      </c>
      <c r="AF114" t="s">
        <v>144</v>
      </c>
    </row>
    <row r="115" spans="1:32">
      <c r="A115">
        <v>15</v>
      </c>
      <c r="B115" t="s">
        <v>746</v>
      </c>
      <c r="C115" t="s">
        <v>144</v>
      </c>
      <c r="D115" t="s">
        <v>739</v>
      </c>
      <c r="E115">
        <v>2015</v>
      </c>
      <c r="F115">
        <v>15</v>
      </c>
      <c r="AF115" t="s">
        <v>144</v>
      </c>
    </row>
    <row r="116" spans="1:32">
      <c r="A116">
        <v>15</v>
      </c>
      <c r="B116" t="s">
        <v>746</v>
      </c>
      <c r="C116" t="s">
        <v>144</v>
      </c>
      <c r="D116" t="s">
        <v>739</v>
      </c>
      <c r="E116">
        <v>2016</v>
      </c>
      <c r="F116">
        <v>15</v>
      </c>
      <c r="AF116" t="s">
        <v>144</v>
      </c>
    </row>
    <row r="117" spans="1:32">
      <c r="A117">
        <v>15</v>
      </c>
      <c r="B117" t="s">
        <v>746</v>
      </c>
      <c r="C117" t="s">
        <v>144</v>
      </c>
      <c r="D117" t="s">
        <v>739</v>
      </c>
      <c r="E117">
        <v>2017</v>
      </c>
      <c r="F117">
        <v>15</v>
      </c>
      <c r="AF117" t="s">
        <v>144</v>
      </c>
    </row>
    <row r="118" spans="1:32">
      <c r="A118">
        <v>16.100000000000001</v>
      </c>
      <c r="B118" t="s">
        <v>746</v>
      </c>
      <c r="C118" t="s">
        <v>144</v>
      </c>
      <c r="D118" t="s">
        <v>739</v>
      </c>
      <c r="E118">
        <v>2018</v>
      </c>
      <c r="F118">
        <v>16.100000000000001</v>
      </c>
      <c r="AF118" t="s">
        <v>144</v>
      </c>
    </row>
    <row r="119" spans="1:32">
      <c r="A119">
        <v>16.100000000000001</v>
      </c>
      <c r="B119" t="s">
        <v>746</v>
      </c>
      <c r="C119" t="s">
        <v>144</v>
      </c>
      <c r="D119" t="s">
        <v>739</v>
      </c>
      <c r="E119">
        <v>2019</v>
      </c>
      <c r="F119">
        <v>16.100000000000001</v>
      </c>
      <c r="AF119" t="s">
        <v>144</v>
      </c>
    </row>
    <row r="120" spans="1:32">
      <c r="A120">
        <v>15.5</v>
      </c>
      <c r="B120" t="s">
        <v>746</v>
      </c>
      <c r="C120" t="s">
        <v>144</v>
      </c>
      <c r="D120" t="s">
        <v>739</v>
      </c>
      <c r="E120">
        <v>2020</v>
      </c>
      <c r="F120">
        <v>15.5</v>
      </c>
      <c r="AF120" t="s">
        <v>144</v>
      </c>
    </row>
    <row r="121" spans="1:32">
      <c r="A121">
        <v>39</v>
      </c>
      <c r="B121" t="s">
        <v>747</v>
      </c>
      <c r="C121" t="s">
        <v>145</v>
      </c>
      <c r="D121" t="s">
        <v>739</v>
      </c>
      <c r="E121">
        <v>2006</v>
      </c>
      <c r="F121">
        <v>39</v>
      </c>
      <c r="AF121" t="s">
        <v>145</v>
      </c>
    </row>
    <row r="122" spans="1:32">
      <c r="A122">
        <v>37.4</v>
      </c>
      <c r="B122" t="s">
        <v>747</v>
      </c>
      <c r="C122" t="s">
        <v>145</v>
      </c>
      <c r="D122" t="s">
        <v>739</v>
      </c>
      <c r="E122">
        <v>2007</v>
      </c>
      <c r="F122">
        <v>37.4</v>
      </c>
      <c r="AF122" t="s">
        <v>145</v>
      </c>
    </row>
    <row r="123" spans="1:32">
      <c r="A123">
        <v>35.799999999999997</v>
      </c>
      <c r="B123" t="s">
        <v>747</v>
      </c>
      <c r="C123" t="s">
        <v>145</v>
      </c>
      <c r="D123" t="s">
        <v>739</v>
      </c>
      <c r="E123">
        <v>2008</v>
      </c>
      <c r="F123">
        <v>35.799999999999997</v>
      </c>
      <c r="AF123" t="s">
        <v>145</v>
      </c>
    </row>
    <row r="124" spans="1:32">
      <c r="A124">
        <v>34.950000000000003</v>
      </c>
      <c r="B124" t="s">
        <v>747</v>
      </c>
      <c r="C124" t="s">
        <v>145</v>
      </c>
      <c r="D124" t="s">
        <v>739</v>
      </c>
      <c r="E124">
        <v>2009</v>
      </c>
      <c r="F124">
        <v>34.950000000000003</v>
      </c>
      <c r="AF124" t="s">
        <v>145</v>
      </c>
    </row>
    <row r="125" spans="1:32">
      <c r="A125">
        <v>34.1</v>
      </c>
      <c r="B125" t="s">
        <v>747</v>
      </c>
      <c r="C125" t="s">
        <v>145</v>
      </c>
      <c r="D125" t="s">
        <v>739</v>
      </c>
      <c r="E125">
        <v>2010</v>
      </c>
      <c r="F125">
        <v>34.1</v>
      </c>
      <c r="AF125" t="s">
        <v>145</v>
      </c>
    </row>
    <row r="126" spans="1:32">
      <c r="A126">
        <v>35.200000000000003</v>
      </c>
      <c r="B126" t="s">
        <v>747</v>
      </c>
      <c r="C126" t="s">
        <v>145</v>
      </c>
      <c r="D126" t="s">
        <v>739</v>
      </c>
      <c r="E126">
        <v>2011</v>
      </c>
      <c r="F126">
        <v>35.200000000000003</v>
      </c>
      <c r="AF126" t="s">
        <v>145</v>
      </c>
    </row>
    <row r="127" spans="1:32">
      <c r="A127">
        <v>35.200000000000003</v>
      </c>
      <c r="B127" t="s">
        <v>747</v>
      </c>
      <c r="C127" t="s">
        <v>145</v>
      </c>
      <c r="D127" t="s">
        <v>739</v>
      </c>
      <c r="E127">
        <v>2012</v>
      </c>
      <c r="F127">
        <v>35.200000000000003</v>
      </c>
      <c r="AF127" t="s">
        <v>145</v>
      </c>
    </row>
    <row r="128" spans="1:32">
      <c r="A128">
        <v>35.200000000000003</v>
      </c>
      <c r="B128" t="s">
        <v>747</v>
      </c>
      <c r="C128" t="s">
        <v>145</v>
      </c>
      <c r="D128" t="s">
        <v>739</v>
      </c>
      <c r="E128">
        <v>2013</v>
      </c>
      <c r="F128">
        <v>35.200000000000003</v>
      </c>
      <c r="AF128" t="s">
        <v>145</v>
      </c>
    </row>
    <row r="129" spans="1:32">
      <c r="A129">
        <v>35.200000000000003</v>
      </c>
      <c r="B129" t="s">
        <v>747</v>
      </c>
      <c r="C129" t="s">
        <v>145</v>
      </c>
      <c r="D129" t="s">
        <v>739</v>
      </c>
      <c r="E129">
        <v>2014</v>
      </c>
      <c r="F129">
        <v>35.200000000000003</v>
      </c>
      <c r="AF129" t="s">
        <v>145</v>
      </c>
    </row>
    <row r="130" spans="1:32">
      <c r="A130">
        <v>37.1</v>
      </c>
      <c r="B130" t="s">
        <v>747</v>
      </c>
      <c r="C130" t="s">
        <v>145</v>
      </c>
      <c r="D130" t="s">
        <v>739</v>
      </c>
      <c r="E130">
        <v>2015</v>
      </c>
      <c r="F130">
        <v>37.1</v>
      </c>
      <c r="AF130" t="s">
        <v>145</v>
      </c>
    </row>
    <row r="131" spans="1:32">
      <c r="A131">
        <v>37.1</v>
      </c>
      <c r="B131" t="s">
        <v>747</v>
      </c>
      <c r="C131" t="s">
        <v>145</v>
      </c>
      <c r="D131" t="s">
        <v>739</v>
      </c>
      <c r="E131">
        <v>2016</v>
      </c>
      <c r="F131">
        <v>37.1</v>
      </c>
      <c r="AF131" t="s">
        <v>145</v>
      </c>
    </row>
    <row r="132" spans="1:32">
      <c r="A132">
        <v>37.1</v>
      </c>
      <c r="B132" t="s">
        <v>747</v>
      </c>
      <c r="C132" t="s">
        <v>145</v>
      </c>
      <c r="D132" t="s">
        <v>739</v>
      </c>
      <c r="E132">
        <v>2017</v>
      </c>
      <c r="F132">
        <v>37.1</v>
      </c>
      <c r="AF132" t="s">
        <v>145</v>
      </c>
    </row>
    <row r="133" spans="1:32">
      <c r="A133">
        <v>37.1</v>
      </c>
      <c r="B133" t="s">
        <v>747</v>
      </c>
      <c r="C133" t="s">
        <v>145</v>
      </c>
      <c r="D133" t="s">
        <v>739</v>
      </c>
      <c r="E133">
        <v>2018</v>
      </c>
      <c r="F133">
        <v>37.1</v>
      </c>
      <c r="AF133" t="s">
        <v>145</v>
      </c>
    </row>
    <row r="134" spans="1:32">
      <c r="A134">
        <v>31.5</v>
      </c>
      <c r="B134" t="s">
        <v>747</v>
      </c>
      <c r="C134" t="s">
        <v>145</v>
      </c>
      <c r="D134" t="s">
        <v>739</v>
      </c>
      <c r="E134">
        <v>2019</v>
      </c>
      <c r="F134">
        <v>31.5</v>
      </c>
      <c r="AF134" t="s">
        <v>145</v>
      </c>
    </row>
    <row r="135" spans="1:32">
      <c r="A135">
        <v>30.9</v>
      </c>
      <c r="B135" t="s">
        <v>747</v>
      </c>
      <c r="C135" t="s">
        <v>145</v>
      </c>
      <c r="D135" t="s">
        <v>739</v>
      </c>
      <c r="E135">
        <v>2020</v>
      </c>
      <c r="F135">
        <v>30.9</v>
      </c>
      <c r="AF135" t="s">
        <v>145</v>
      </c>
    </row>
    <row r="136" spans="1:32">
      <c r="A136">
        <v>27.6</v>
      </c>
      <c r="B136" t="s">
        <v>748</v>
      </c>
      <c r="C136" t="s">
        <v>146</v>
      </c>
      <c r="D136" t="s">
        <v>739</v>
      </c>
      <c r="E136">
        <v>2006</v>
      </c>
      <c r="F136">
        <v>27.6</v>
      </c>
      <c r="AF136" t="s">
        <v>146</v>
      </c>
    </row>
    <row r="137" spans="1:32">
      <c r="A137">
        <v>25.2</v>
      </c>
      <c r="B137" t="s">
        <v>748</v>
      </c>
      <c r="C137" t="s">
        <v>146</v>
      </c>
      <c r="D137" t="s">
        <v>739</v>
      </c>
      <c r="E137">
        <v>2007</v>
      </c>
      <c r="F137">
        <v>25.2</v>
      </c>
      <c r="AF137" t="s">
        <v>146</v>
      </c>
    </row>
    <row r="138" spans="1:32">
      <c r="A138">
        <v>22.8</v>
      </c>
      <c r="B138" t="s">
        <v>748</v>
      </c>
      <c r="C138" t="s">
        <v>146</v>
      </c>
      <c r="D138" t="s">
        <v>739</v>
      </c>
      <c r="E138">
        <v>2008</v>
      </c>
      <c r="F138">
        <v>22.8</v>
      </c>
      <c r="AF138" t="s">
        <v>146</v>
      </c>
    </row>
    <row r="139" spans="1:32">
      <c r="A139">
        <v>22.15</v>
      </c>
      <c r="B139" t="s">
        <v>748</v>
      </c>
      <c r="C139" t="s">
        <v>146</v>
      </c>
      <c r="D139" t="s">
        <v>739</v>
      </c>
      <c r="E139">
        <v>2009</v>
      </c>
      <c r="F139">
        <v>22.15</v>
      </c>
      <c r="AF139" t="s">
        <v>146</v>
      </c>
    </row>
    <row r="140" spans="1:32">
      <c r="A140">
        <v>21.5</v>
      </c>
      <c r="B140" t="s">
        <v>748</v>
      </c>
      <c r="C140" t="s">
        <v>146</v>
      </c>
      <c r="D140" t="s">
        <v>739</v>
      </c>
      <c r="E140">
        <v>2010</v>
      </c>
      <c r="F140">
        <v>21.5</v>
      </c>
      <c r="AF140" t="s">
        <v>146</v>
      </c>
    </row>
    <row r="141" spans="1:32">
      <c r="A141">
        <v>21.5</v>
      </c>
      <c r="B141" t="s">
        <v>748</v>
      </c>
      <c r="C141" t="s">
        <v>146</v>
      </c>
      <c r="D141" t="s">
        <v>739</v>
      </c>
      <c r="E141">
        <v>2011</v>
      </c>
      <c r="F141">
        <v>21.5</v>
      </c>
      <c r="AF141" t="s">
        <v>146</v>
      </c>
    </row>
    <row r="142" spans="1:32">
      <c r="A142">
        <v>19.2</v>
      </c>
      <c r="B142" t="s">
        <v>748</v>
      </c>
      <c r="C142" t="s">
        <v>146</v>
      </c>
      <c r="D142" t="s">
        <v>739</v>
      </c>
      <c r="E142">
        <v>2012</v>
      </c>
      <c r="F142">
        <v>19.2</v>
      </c>
      <c r="AF142" t="s">
        <v>146</v>
      </c>
    </row>
    <row r="143" spans="1:32">
      <c r="A143">
        <v>18.3</v>
      </c>
      <c r="B143" t="s">
        <v>748</v>
      </c>
      <c r="C143" t="s">
        <v>146</v>
      </c>
      <c r="D143" t="s">
        <v>739</v>
      </c>
      <c r="E143">
        <v>2013</v>
      </c>
      <c r="F143">
        <v>18.3</v>
      </c>
      <c r="AF143" t="s">
        <v>146</v>
      </c>
    </row>
    <row r="144" spans="1:32">
      <c r="A144">
        <v>17.5</v>
      </c>
      <c r="B144" t="s">
        <v>748</v>
      </c>
      <c r="C144" t="s">
        <v>146</v>
      </c>
      <c r="D144" t="s">
        <v>739</v>
      </c>
      <c r="E144">
        <v>2014</v>
      </c>
      <c r="F144">
        <v>17.5</v>
      </c>
      <c r="AF144" t="s">
        <v>146</v>
      </c>
    </row>
    <row r="145" spans="1:32">
      <c r="A145">
        <v>21.1</v>
      </c>
      <c r="B145" t="s">
        <v>748</v>
      </c>
      <c r="C145" t="s">
        <v>146</v>
      </c>
      <c r="D145" t="s">
        <v>739</v>
      </c>
      <c r="E145">
        <v>2015</v>
      </c>
      <c r="F145">
        <v>21.1</v>
      </c>
      <c r="AF145" t="s">
        <v>146</v>
      </c>
    </row>
    <row r="146" spans="1:32">
      <c r="A146">
        <v>19.3</v>
      </c>
      <c r="B146" t="s">
        <v>748</v>
      </c>
      <c r="C146" t="s">
        <v>146</v>
      </c>
      <c r="D146" t="s">
        <v>739</v>
      </c>
      <c r="E146">
        <v>2016</v>
      </c>
      <c r="F146">
        <v>19.3</v>
      </c>
      <c r="AF146" t="s">
        <v>146</v>
      </c>
    </row>
    <row r="147" spans="1:32">
      <c r="A147">
        <v>16.100000000000001</v>
      </c>
      <c r="B147" t="s">
        <v>748</v>
      </c>
      <c r="C147" t="s">
        <v>146</v>
      </c>
      <c r="D147" t="s">
        <v>739</v>
      </c>
      <c r="E147">
        <v>2017</v>
      </c>
      <c r="F147">
        <v>16.100000000000001</v>
      </c>
      <c r="AF147" t="s">
        <v>146</v>
      </c>
    </row>
    <row r="148" spans="1:32">
      <c r="A148">
        <v>14.9</v>
      </c>
      <c r="B148" t="s">
        <v>748</v>
      </c>
      <c r="C148" t="s">
        <v>146</v>
      </c>
      <c r="D148" t="s">
        <v>739</v>
      </c>
      <c r="E148">
        <v>2018</v>
      </c>
      <c r="F148">
        <v>14.9</v>
      </c>
      <c r="AF148" t="s">
        <v>146</v>
      </c>
    </row>
    <row r="149" spans="1:32">
      <c r="A149">
        <v>11.3</v>
      </c>
      <c r="B149" t="s">
        <v>748</v>
      </c>
      <c r="C149" t="s">
        <v>146</v>
      </c>
      <c r="D149" t="s">
        <v>739</v>
      </c>
      <c r="E149">
        <v>2019</v>
      </c>
      <c r="F149">
        <v>11.3</v>
      </c>
      <c r="AF149" t="s">
        <v>146</v>
      </c>
    </row>
    <row r="150" spans="1:32">
      <c r="A150">
        <v>11.3</v>
      </c>
      <c r="B150" t="s">
        <v>748</v>
      </c>
      <c r="C150" t="s">
        <v>146</v>
      </c>
      <c r="D150" t="s">
        <v>739</v>
      </c>
      <c r="E150">
        <v>2020</v>
      </c>
      <c r="F150">
        <v>11.3</v>
      </c>
      <c r="AF150" t="s">
        <v>146</v>
      </c>
    </row>
    <row r="151" spans="1:32">
      <c r="A151">
        <v>31.9</v>
      </c>
      <c r="B151" t="s">
        <v>749</v>
      </c>
      <c r="C151" t="s">
        <v>147</v>
      </c>
      <c r="D151" t="s">
        <v>739</v>
      </c>
      <c r="E151">
        <v>2006</v>
      </c>
      <c r="F151">
        <v>31.9</v>
      </c>
      <c r="AF151" t="s">
        <v>147</v>
      </c>
    </row>
    <row r="152" spans="1:32">
      <c r="A152">
        <v>30.65</v>
      </c>
      <c r="B152" t="s">
        <v>749</v>
      </c>
      <c r="C152" t="s">
        <v>147</v>
      </c>
      <c r="D152" t="s">
        <v>739</v>
      </c>
      <c r="E152">
        <v>2007</v>
      </c>
      <c r="F152">
        <v>30.65</v>
      </c>
      <c r="AF152" t="s">
        <v>147</v>
      </c>
    </row>
    <row r="153" spans="1:32">
      <c r="A153">
        <v>29.4</v>
      </c>
      <c r="B153" t="s">
        <v>749</v>
      </c>
      <c r="C153" t="s">
        <v>147</v>
      </c>
      <c r="D153" t="s">
        <v>739</v>
      </c>
      <c r="E153">
        <v>2008</v>
      </c>
      <c r="F153">
        <v>29.4</v>
      </c>
      <c r="AF153" t="s">
        <v>147</v>
      </c>
    </row>
    <row r="154" spans="1:32">
      <c r="A154">
        <v>29.15</v>
      </c>
      <c r="B154" t="s">
        <v>749</v>
      </c>
      <c r="C154" t="s">
        <v>147</v>
      </c>
      <c r="D154" t="s">
        <v>739</v>
      </c>
      <c r="E154">
        <v>2009</v>
      </c>
      <c r="F154">
        <v>29.15</v>
      </c>
      <c r="AF154" t="s">
        <v>147</v>
      </c>
    </row>
    <row r="155" spans="1:32">
      <c r="A155">
        <v>28.9</v>
      </c>
      <c r="B155" t="s">
        <v>749</v>
      </c>
      <c r="C155" t="s">
        <v>147</v>
      </c>
      <c r="D155" t="s">
        <v>739</v>
      </c>
      <c r="E155">
        <v>2010</v>
      </c>
      <c r="F155">
        <v>28.9</v>
      </c>
      <c r="AF155" t="s">
        <v>147</v>
      </c>
    </row>
    <row r="156" spans="1:32">
      <c r="A156">
        <v>28.9</v>
      </c>
      <c r="B156" t="s">
        <v>749</v>
      </c>
      <c r="C156" t="s">
        <v>147</v>
      </c>
      <c r="D156" t="s">
        <v>739</v>
      </c>
      <c r="E156">
        <v>2011</v>
      </c>
      <c r="F156">
        <v>28.9</v>
      </c>
      <c r="AF156" t="s">
        <v>147</v>
      </c>
    </row>
    <row r="157" spans="1:32">
      <c r="A157">
        <v>28.9</v>
      </c>
      <c r="B157" t="s">
        <v>749</v>
      </c>
      <c r="C157" t="s">
        <v>147</v>
      </c>
      <c r="D157" t="s">
        <v>739</v>
      </c>
      <c r="E157">
        <v>2012</v>
      </c>
      <c r="F157">
        <v>28.9</v>
      </c>
      <c r="AF157" t="s">
        <v>147</v>
      </c>
    </row>
    <row r="158" spans="1:32">
      <c r="A158">
        <v>28.9</v>
      </c>
      <c r="B158" t="s">
        <v>749</v>
      </c>
      <c r="C158" t="s">
        <v>147</v>
      </c>
      <c r="D158" t="s">
        <v>739</v>
      </c>
      <c r="E158">
        <v>2013</v>
      </c>
      <c r="F158">
        <v>28.9</v>
      </c>
      <c r="AF158" t="s">
        <v>147</v>
      </c>
    </row>
    <row r="159" spans="1:32">
      <c r="A159">
        <v>28.9</v>
      </c>
      <c r="B159" t="s">
        <v>749</v>
      </c>
      <c r="C159" t="s">
        <v>147</v>
      </c>
      <c r="D159" t="s">
        <v>739</v>
      </c>
      <c r="E159">
        <v>2014</v>
      </c>
      <c r="F159">
        <v>28.9</v>
      </c>
      <c r="AF159" t="s">
        <v>147</v>
      </c>
    </row>
    <row r="160" spans="1:32">
      <c r="A160">
        <v>29.1</v>
      </c>
      <c r="B160" t="s">
        <v>749</v>
      </c>
      <c r="C160" t="s">
        <v>147</v>
      </c>
      <c r="D160" t="s">
        <v>739</v>
      </c>
      <c r="E160">
        <v>2015</v>
      </c>
      <c r="F160">
        <v>29.1</v>
      </c>
      <c r="AF160" t="s">
        <v>147</v>
      </c>
    </row>
    <row r="161" spans="1:32">
      <c r="A161">
        <v>29.1</v>
      </c>
      <c r="B161" t="s">
        <v>749</v>
      </c>
      <c r="C161" t="s">
        <v>147</v>
      </c>
      <c r="D161" t="s">
        <v>739</v>
      </c>
      <c r="E161">
        <v>2016</v>
      </c>
      <c r="F161">
        <v>29.1</v>
      </c>
      <c r="AF161" t="s">
        <v>147</v>
      </c>
    </row>
    <row r="162" spans="1:32">
      <c r="A162">
        <v>32.5</v>
      </c>
      <c r="B162" t="s">
        <v>749</v>
      </c>
      <c r="C162" t="s">
        <v>147</v>
      </c>
      <c r="D162" t="s">
        <v>739</v>
      </c>
      <c r="E162">
        <v>2017</v>
      </c>
      <c r="F162">
        <v>32.5</v>
      </c>
      <c r="AF162" t="s">
        <v>147</v>
      </c>
    </row>
    <row r="163" spans="1:32">
      <c r="A163">
        <v>33.1</v>
      </c>
      <c r="B163" t="s">
        <v>749</v>
      </c>
      <c r="C163" t="s">
        <v>147</v>
      </c>
      <c r="D163" t="s">
        <v>739</v>
      </c>
      <c r="E163">
        <v>2018</v>
      </c>
      <c r="F163">
        <v>33.1</v>
      </c>
      <c r="AF163" t="s">
        <v>147</v>
      </c>
    </row>
    <row r="164" spans="1:32">
      <c r="A164">
        <v>31.1</v>
      </c>
      <c r="B164" t="s">
        <v>749</v>
      </c>
      <c r="C164" t="s">
        <v>147</v>
      </c>
      <c r="D164" t="s">
        <v>739</v>
      </c>
      <c r="E164">
        <v>2019</v>
      </c>
      <c r="F164">
        <v>31.1</v>
      </c>
      <c r="AF164" t="s">
        <v>147</v>
      </c>
    </row>
    <row r="165" spans="1:32">
      <c r="A165">
        <v>31.1</v>
      </c>
      <c r="B165" t="s">
        <v>749</v>
      </c>
      <c r="C165" t="s">
        <v>147</v>
      </c>
      <c r="D165" t="s">
        <v>739</v>
      </c>
      <c r="E165">
        <v>2020</v>
      </c>
      <c r="F165">
        <v>31.1</v>
      </c>
      <c r="AF165" t="s">
        <v>147</v>
      </c>
    </row>
    <row r="166" spans="1:32">
      <c r="A166">
        <v>33.799999999999997</v>
      </c>
      <c r="B166" t="s">
        <v>750</v>
      </c>
      <c r="C166" t="s">
        <v>298</v>
      </c>
      <c r="D166" t="s">
        <v>739</v>
      </c>
      <c r="E166">
        <v>2006</v>
      </c>
      <c r="F166">
        <v>33.799999999999997</v>
      </c>
      <c r="AF166" t="s">
        <v>298</v>
      </c>
    </row>
    <row r="167" spans="1:32">
      <c r="A167">
        <v>33.25</v>
      </c>
      <c r="B167" t="s">
        <v>750</v>
      </c>
      <c r="C167" t="s">
        <v>298</v>
      </c>
      <c r="D167" t="s">
        <v>739</v>
      </c>
      <c r="E167">
        <v>2007</v>
      </c>
      <c r="F167">
        <v>33.25</v>
      </c>
      <c r="AF167" t="s">
        <v>298</v>
      </c>
    </row>
    <row r="168" spans="1:32">
      <c r="A168">
        <v>32.700000000000003</v>
      </c>
      <c r="B168" t="s">
        <v>750</v>
      </c>
      <c r="C168" t="s">
        <v>298</v>
      </c>
      <c r="D168" t="s">
        <v>739</v>
      </c>
      <c r="E168">
        <v>2008</v>
      </c>
      <c r="F168">
        <v>32.700000000000003</v>
      </c>
      <c r="AF168" t="s">
        <v>298</v>
      </c>
    </row>
    <row r="169" spans="1:32">
      <c r="A169">
        <v>31.45</v>
      </c>
      <c r="B169" t="s">
        <v>750</v>
      </c>
      <c r="C169" t="s">
        <v>298</v>
      </c>
      <c r="D169" t="s">
        <v>739</v>
      </c>
      <c r="E169">
        <v>2009</v>
      </c>
      <c r="F169">
        <v>31.45</v>
      </c>
      <c r="AF169" t="s">
        <v>298</v>
      </c>
    </row>
    <row r="170" spans="1:32">
      <c r="A170">
        <v>30.2</v>
      </c>
      <c r="B170" t="s">
        <v>750</v>
      </c>
      <c r="C170" t="s">
        <v>298</v>
      </c>
      <c r="D170" t="s">
        <v>739</v>
      </c>
      <c r="E170">
        <v>2010</v>
      </c>
      <c r="F170">
        <v>30.2</v>
      </c>
      <c r="AF170" t="s">
        <v>298</v>
      </c>
    </row>
    <row r="171" spans="1:32">
      <c r="A171">
        <v>30.8</v>
      </c>
      <c r="B171" t="s">
        <v>750</v>
      </c>
      <c r="C171" t="s">
        <v>298</v>
      </c>
      <c r="D171" t="s">
        <v>739</v>
      </c>
      <c r="E171">
        <v>2011</v>
      </c>
      <c r="F171">
        <v>30.8</v>
      </c>
      <c r="AF171" t="s">
        <v>298</v>
      </c>
    </row>
    <row r="172" spans="1:32">
      <c r="A172">
        <v>32.5</v>
      </c>
      <c r="B172" t="s">
        <v>750</v>
      </c>
      <c r="C172" t="s">
        <v>298</v>
      </c>
      <c r="D172" t="s">
        <v>739</v>
      </c>
      <c r="E172">
        <v>2012</v>
      </c>
      <c r="F172">
        <v>32.5</v>
      </c>
      <c r="AF172" t="s">
        <v>298</v>
      </c>
    </row>
    <row r="173" spans="1:32">
      <c r="A173">
        <v>32.5</v>
      </c>
      <c r="B173" t="s">
        <v>750</v>
      </c>
      <c r="C173" t="s">
        <v>298</v>
      </c>
      <c r="D173" t="s">
        <v>739</v>
      </c>
      <c r="E173">
        <v>2013</v>
      </c>
      <c r="F173">
        <v>32.5</v>
      </c>
      <c r="AF173" t="s">
        <v>298</v>
      </c>
    </row>
    <row r="174" spans="1:32">
      <c r="A174">
        <v>35.299999999999997</v>
      </c>
      <c r="B174" t="s">
        <v>750</v>
      </c>
      <c r="C174" t="s">
        <v>298</v>
      </c>
      <c r="D174" t="s">
        <v>739</v>
      </c>
      <c r="E174">
        <v>2014</v>
      </c>
      <c r="F174">
        <v>35.299999999999997</v>
      </c>
      <c r="AF174" t="s">
        <v>298</v>
      </c>
    </row>
    <row r="175" spans="1:32">
      <c r="A175">
        <v>33.1</v>
      </c>
      <c r="B175" t="s">
        <v>750</v>
      </c>
      <c r="C175" t="s">
        <v>298</v>
      </c>
      <c r="D175" t="s">
        <v>739</v>
      </c>
      <c r="E175">
        <v>2015</v>
      </c>
      <c r="F175">
        <v>33.1</v>
      </c>
      <c r="AF175" t="s">
        <v>298</v>
      </c>
    </row>
    <row r="176" spans="1:32">
      <c r="A176">
        <v>38.1</v>
      </c>
      <c r="B176" t="s">
        <v>750</v>
      </c>
      <c r="C176" t="s">
        <v>298</v>
      </c>
      <c r="D176" t="s">
        <v>739</v>
      </c>
      <c r="E176">
        <v>2016</v>
      </c>
      <c r="F176">
        <v>38.1</v>
      </c>
      <c r="AF176" t="s">
        <v>298</v>
      </c>
    </row>
    <row r="177" spans="1:32">
      <c r="A177">
        <v>39.299999999999997</v>
      </c>
      <c r="B177" t="s">
        <v>750</v>
      </c>
      <c r="C177" t="s">
        <v>298</v>
      </c>
      <c r="D177" t="s">
        <v>739</v>
      </c>
      <c r="E177">
        <v>2017</v>
      </c>
      <c r="F177">
        <v>39.299999999999997</v>
      </c>
      <c r="AF177" t="s">
        <v>298</v>
      </c>
    </row>
    <row r="178" spans="1:32">
      <c r="A178">
        <v>41.5</v>
      </c>
      <c r="B178" t="s">
        <v>750</v>
      </c>
      <c r="C178" t="s">
        <v>298</v>
      </c>
      <c r="D178" t="s">
        <v>739</v>
      </c>
      <c r="E178">
        <v>2018</v>
      </c>
      <c r="F178">
        <v>41.5</v>
      </c>
      <c r="AF178" t="s">
        <v>298</v>
      </c>
    </row>
    <row r="179" spans="1:32">
      <c r="A179">
        <v>40.5</v>
      </c>
      <c r="B179" t="s">
        <v>750</v>
      </c>
      <c r="C179" t="s">
        <v>298</v>
      </c>
      <c r="D179" t="s">
        <v>739</v>
      </c>
      <c r="E179">
        <v>2019</v>
      </c>
      <c r="F179">
        <v>40.5</v>
      </c>
      <c r="AF179" t="s">
        <v>298</v>
      </c>
    </row>
    <row r="180" spans="1:32">
      <c r="A180">
        <v>41.1</v>
      </c>
      <c r="B180" t="s">
        <v>750</v>
      </c>
      <c r="C180" t="s">
        <v>298</v>
      </c>
      <c r="D180" t="s">
        <v>739</v>
      </c>
      <c r="E180">
        <v>2020</v>
      </c>
      <c r="F180">
        <v>41.1</v>
      </c>
      <c r="AF180" t="s">
        <v>298</v>
      </c>
    </row>
    <row r="181" spans="1:32">
      <c r="A181">
        <v>20.9</v>
      </c>
      <c r="B181" t="s">
        <v>751</v>
      </c>
      <c r="C181" t="s">
        <v>149</v>
      </c>
      <c r="D181" t="s">
        <v>739</v>
      </c>
      <c r="E181">
        <v>2006</v>
      </c>
      <c r="F181">
        <v>20.9</v>
      </c>
      <c r="AF181" t="s">
        <v>149</v>
      </c>
    </row>
    <row r="182" spans="1:32">
      <c r="A182">
        <v>21.4</v>
      </c>
      <c r="B182" t="s">
        <v>751</v>
      </c>
      <c r="C182" t="s">
        <v>149</v>
      </c>
      <c r="D182" t="s">
        <v>739</v>
      </c>
      <c r="E182">
        <v>2007</v>
      </c>
      <c r="F182">
        <v>21.4</v>
      </c>
      <c r="AF182" t="s">
        <v>149</v>
      </c>
    </row>
    <row r="183" spans="1:32">
      <c r="A183">
        <v>21.9</v>
      </c>
      <c r="B183" t="s">
        <v>751</v>
      </c>
      <c r="C183" t="s">
        <v>149</v>
      </c>
      <c r="D183" t="s">
        <v>739</v>
      </c>
      <c r="E183">
        <v>2008</v>
      </c>
      <c r="F183">
        <v>21.9</v>
      </c>
      <c r="AF183" t="s">
        <v>149</v>
      </c>
    </row>
    <row r="184" spans="1:32">
      <c r="A184">
        <v>20.149999999999999</v>
      </c>
      <c r="B184" t="s">
        <v>751</v>
      </c>
      <c r="C184" t="s">
        <v>149</v>
      </c>
      <c r="D184" t="s">
        <v>739</v>
      </c>
      <c r="E184">
        <v>2009</v>
      </c>
      <c r="F184">
        <v>20.149999999999999</v>
      </c>
      <c r="AF184" t="s">
        <v>149</v>
      </c>
    </row>
    <row r="185" spans="1:32">
      <c r="A185">
        <v>18.399999999999999</v>
      </c>
      <c r="B185" t="s">
        <v>751</v>
      </c>
      <c r="C185" t="s">
        <v>149</v>
      </c>
      <c r="D185" t="s">
        <v>739</v>
      </c>
      <c r="E185">
        <v>2010</v>
      </c>
      <c r="F185">
        <v>18.399999999999999</v>
      </c>
      <c r="AF185" t="s">
        <v>149</v>
      </c>
    </row>
    <row r="186" spans="1:32">
      <c r="A186">
        <v>17.7</v>
      </c>
      <c r="B186" t="s">
        <v>751</v>
      </c>
      <c r="C186" t="s">
        <v>149</v>
      </c>
      <c r="D186" t="s">
        <v>739</v>
      </c>
      <c r="E186">
        <v>2011</v>
      </c>
      <c r="F186">
        <v>17.7</v>
      </c>
      <c r="AF186" t="s">
        <v>149</v>
      </c>
    </row>
    <row r="187" spans="1:32">
      <c r="A187">
        <v>18.3</v>
      </c>
      <c r="B187" t="s">
        <v>751</v>
      </c>
      <c r="C187" t="s">
        <v>149</v>
      </c>
      <c r="D187" t="s">
        <v>739</v>
      </c>
      <c r="E187">
        <v>2012</v>
      </c>
      <c r="F187">
        <v>18.3</v>
      </c>
      <c r="AF187" t="s">
        <v>149</v>
      </c>
    </row>
    <row r="188" spans="1:32">
      <c r="A188">
        <v>17.7</v>
      </c>
      <c r="B188" t="s">
        <v>751</v>
      </c>
      <c r="C188" t="s">
        <v>149</v>
      </c>
      <c r="D188" t="s">
        <v>739</v>
      </c>
      <c r="E188">
        <v>2013</v>
      </c>
      <c r="F188">
        <v>17.7</v>
      </c>
      <c r="AF188" t="s">
        <v>149</v>
      </c>
    </row>
    <row r="189" spans="1:32">
      <c r="A189">
        <v>16.600000000000001</v>
      </c>
      <c r="B189" t="s">
        <v>751</v>
      </c>
      <c r="C189" t="s">
        <v>149</v>
      </c>
      <c r="D189" t="s">
        <v>739</v>
      </c>
      <c r="E189">
        <v>2014</v>
      </c>
      <c r="F189">
        <v>16.600000000000001</v>
      </c>
      <c r="AF189" t="s">
        <v>149</v>
      </c>
    </row>
    <row r="190" spans="1:32">
      <c r="A190">
        <v>17.7</v>
      </c>
      <c r="B190" t="s">
        <v>751</v>
      </c>
      <c r="C190" t="s">
        <v>149</v>
      </c>
      <c r="D190" t="s">
        <v>739</v>
      </c>
      <c r="E190">
        <v>2015</v>
      </c>
      <c r="F190">
        <v>17.7</v>
      </c>
      <c r="AF190" t="s">
        <v>149</v>
      </c>
    </row>
    <row r="191" spans="1:32">
      <c r="A191">
        <v>17</v>
      </c>
      <c r="B191" t="s">
        <v>751</v>
      </c>
      <c r="C191" t="s">
        <v>149</v>
      </c>
      <c r="D191" t="s">
        <v>739</v>
      </c>
      <c r="E191">
        <v>2016</v>
      </c>
      <c r="F191">
        <v>17</v>
      </c>
      <c r="AF191" t="s">
        <v>149</v>
      </c>
    </row>
    <row r="192" spans="1:32">
      <c r="A192">
        <v>18.100000000000001</v>
      </c>
      <c r="B192" t="s">
        <v>751</v>
      </c>
      <c r="C192" t="s">
        <v>149</v>
      </c>
      <c r="D192" t="s">
        <v>739</v>
      </c>
      <c r="E192">
        <v>2017</v>
      </c>
      <c r="F192">
        <v>18.100000000000001</v>
      </c>
      <c r="AF192" t="s">
        <v>149</v>
      </c>
    </row>
    <row r="193" spans="1:32">
      <c r="A193">
        <v>19.2</v>
      </c>
      <c r="B193" t="s">
        <v>751</v>
      </c>
      <c r="C193" t="s">
        <v>149</v>
      </c>
      <c r="D193" t="s">
        <v>739</v>
      </c>
      <c r="E193">
        <v>2018</v>
      </c>
      <c r="F193">
        <v>19.2</v>
      </c>
      <c r="AF193" t="s">
        <v>149</v>
      </c>
    </row>
    <row r="194" spans="1:32">
      <c r="A194">
        <v>19.2</v>
      </c>
      <c r="B194" t="s">
        <v>751</v>
      </c>
      <c r="C194" t="s">
        <v>149</v>
      </c>
      <c r="D194" t="s">
        <v>739</v>
      </c>
      <c r="E194">
        <v>2019</v>
      </c>
      <c r="F194">
        <v>19.2</v>
      </c>
      <c r="AF194" t="s">
        <v>149</v>
      </c>
    </row>
    <row r="195" spans="1:32">
      <c r="A195">
        <v>19.2</v>
      </c>
      <c r="B195" t="s">
        <v>751</v>
      </c>
      <c r="C195" t="s">
        <v>149</v>
      </c>
      <c r="D195" t="s">
        <v>739</v>
      </c>
      <c r="E195">
        <v>2020</v>
      </c>
      <c r="F195">
        <v>19.2</v>
      </c>
      <c r="AF195" t="s">
        <v>149</v>
      </c>
    </row>
    <row r="196" spans="1:32">
      <c r="A196">
        <v>23.1</v>
      </c>
      <c r="B196" t="s">
        <v>752</v>
      </c>
      <c r="C196" t="s">
        <v>150</v>
      </c>
      <c r="D196" t="s">
        <v>739</v>
      </c>
      <c r="E196">
        <v>2006</v>
      </c>
      <c r="F196">
        <v>23.1</v>
      </c>
      <c r="AF196" t="s">
        <v>150</v>
      </c>
    </row>
    <row r="197" spans="1:32">
      <c r="A197">
        <v>23.1</v>
      </c>
      <c r="B197" t="s">
        <v>752</v>
      </c>
      <c r="C197" t="s">
        <v>150</v>
      </c>
      <c r="D197" t="s">
        <v>739</v>
      </c>
      <c r="E197">
        <v>2007</v>
      </c>
      <c r="F197">
        <v>23.1</v>
      </c>
      <c r="AF197" t="s">
        <v>150</v>
      </c>
    </row>
    <row r="198" spans="1:32">
      <c r="A198">
        <v>23.1</v>
      </c>
      <c r="B198" t="s">
        <v>752</v>
      </c>
      <c r="C198" t="s">
        <v>150</v>
      </c>
      <c r="D198" t="s">
        <v>739</v>
      </c>
      <c r="E198">
        <v>2008</v>
      </c>
      <c r="F198">
        <v>23.1</v>
      </c>
      <c r="AF198" t="s">
        <v>150</v>
      </c>
    </row>
    <row r="199" spans="1:32">
      <c r="A199">
        <v>23.1</v>
      </c>
      <c r="B199" t="s">
        <v>752</v>
      </c>
      <c r="C199" t="s">
        <v>150</v>
      </c>
      <c r="D199" t="s">
        <v>739</v>
      </c>
      <c r="E199">
        <v>2009</v>
      </c>
      <c r="F199">
        <v>23.1</v>
      </c>
      <c r="AF199" t="s">
        <v>150</v>
      </c>
    </row>
    <row r="200" spans="1:32">
      <c r="A200">
        <v>23.1</v>
      </c>
      <c r="B200" t="s">
        <v>752</v>
      </c>
      <c r="C200" t="s">
        <v>150</v>
      </c>
      <c r="D200" t="s">
        <v>739</v>
      </c>
      <c r="E200">
        <v>2010</v>
      </c>
      <c r="F200">
        <v>23.1</v>
      </c>
      <c r="AF200" t="s">
        <v>150</v>
      </c>
    </row>
    <row r="201" spans="1:32">
      <c r="A201">
        <v>23.4</v>
      </c>
      <c r="B201" t="s">
        <v>752</v>
      </c>
      <c r="C201" t="s">
        <v>150</v>
      </c>
      <c r="D201" t="s">
        <v>739</v>
      </c>
      <c r="E201">
        <v>2011</v>
      </c>
      <c r="F201">
        <v>23.4</v>
      </c>
      <c r="AF201" t="s">
        <v>150</v>
      </c>
    </row>
    <row r="202" spans="1:32">
      <c r="A202">
        <v>24</v>
      </c>
      <c r="B202" t="s">
        <v>752</v>
      </c>
      <c r="C202" t="s">
        <v>150</v>
      </c>
      <c r="D202" t="s">
        <v>739</v>
      </c>
      <c r="E202">
        <v>2012</v>
      </c>
      <c r="F202">
        <v>24</v>
      </c>
      <c r="AF202" t="s">
        <v>150</v>
      </c>
    </row>
    <row r="203" spans="1:32">
      <c r="A203">
        <v>24</v>
      </c>
      <c r="B203" t="s">
        <v>752</v>
      </c>
      <c r="C203" t="s">
        <v>150</v>
      </c>
      <c r="D203" t="s">
        <v>739</v>
      </c>
      <c r="E203">
        <v>2013</v>
      </c>
      <c r="F203">
        <v>24</v>
      </c>
      <c r="AF203" t="s">
        <v>150</v>
      </c>
    </row>
    <row r="204" spans="1:32">
      <c r="A204">
        <v>24.4</v>
      </c>
      <c r="B204" t="s">
        <v>752</v>
      </c>
      <c r="C204" t="s">
        <v>150</v>
      </c>
      <c r="D204" t="s">
        <v>739</v>
      </c>
      <c r="E204">
        <v>2014</v>
      </c>
      <c r="F204">
        <v>24.4</v>
      </c>
      <c r="AF204" t="s">
        <v>150</v>
      </c>
    </row>
    <row r="205" spans="1:32">
      <c r="A205">
        <v>23.7</v>
      </c>
      <c r="B205" t="s">
        <v>752</v>
      </c>
      <c r="C205" t="s">
        <v>150</v>
      </c>
      <c r="D205" t="s">
        <v>739</v>
      </c>
      <c r="E205">
        <v>2015</v>
      </c>
      <c r="F205">
        <v>23.7</v>
      </c>
      <c r="AF205" t="s">
        <v>150</v>
      </c>
    </row>
    <row r="206" spans="1:32">
      <c r="A206">
        <v>23.7</v>
      </c>
      <c r="B206" t="s">
        <v>752</v>
      </c>
      <c r="C206" t="s">
        <v>150</v>
      </c>
      <c r="D206" t="s">
        <v>739</v>
      </c>
      <c r="E206">
        <v>2016</v>
      </c>
      <c r="F206">
        <v>23.7</v>
      </c>
      <c r="AF206" t="s">
        <v>150</v>
      </c>
    </row>
    <row r="207" spans="1:32">
      <c r="A207">
        <v>23.7</v>
      </c>
      <c r="B207" t="s">
        <v>752</v>
      </c>
      <c r="C207" t="s">
        <v>150</v>
      </c>
      <c r="D207" t="s">
        <v>739</v>
      </c>
      <c r="E207">
        <v>2017</v>
      </c>
      <c r="F207">
        <v>23.7</v>
      </c>
      <c r="AF207" t="s">
        <v>150</v>
      </c>
    </row>
    <row r="208" spans="1:32">
      <c r="A208">
        <v>23.7</v>
      </c>
      <c r="B208" t="s">
        <v>752</v>
      </c>
      <c r="C208" t="s">
        <v>150</v>
      </c>
      <c r="D208" t="s">
        <v>739</v>
      </c>
      <c r="E208">
        <v>2018</v>
      </c>
      <c r="F208">
        <v>23.7</v>
      </c>
      <c r="AF208" t="s">
        <v>150</v>
      </c>
    </row>
    <row r="209" spans="1:32">
      <c r="A209">
        <v>23.7</v>
      </c>
      <c r="B209" t="s">
        <v>752</v>
      </c>
      <c r="C209" t="s">
        <v>150</v>
      </c>
      <c r="D209" t="s">
        <v>739</v>
      </c>
      <c r="E209">
        <v>2019</v>
      </c>
      <c r="F209">
        <v>23.7</v>
      </c>
      <c r="AF209" t="s">
        <v>150</v>
      </c>
    </row>
    <row r="210" spans="1:32">
      <c r="A210">
        <v>21.5</v>
      </c>
      <c r="B210" t="s">
        <v>752</v>
      </c>
      <c r="C210" t="s">
        <v>150</v>
      </c>
      <c r="D210" t="s">
        <v>739</v>
      </c>
      <c r="E210">
        <v>2020</v>
      </c>
      <c r="F210">
        <v>21.5</v>
      </c>
      <c r="AF210" t="s">
        <v>150</v>
      </c>
    </row>
    <row r="211" spans="1:32">
      <c r="A211">
        <v>47.2</v>
      </c>
      <c r="B211" t="s">
        <v>753</v>
      </c>
      <c r="C211" t="s">
        <v>152</v>
      </c>
      <c r="D211" t="s">
        <v>739</v>
      </c>
      <c r="E211">
        <v>2006</v>
      </c>
      <c r="F211">
        <v>47.2</v>
      </c>
      <c r="AF211" t="s">
        <v>152</v>
      </c>
    </row>
    <row r="212" spans="1:32">
      <c r="A212">
        <v>46.2</v>
      </c>
      <c r="B212" t="s">
        <v>753</v>
      </c>
      <c r="C212" t="s">
        <v>152</v>
      </c>
      <c r="D212" t="s">
        <v>739</v>
      </c>
      <c r="E212">
        <v>2007</v>
      </c>
      <c r="F212">
        <v>46.2</v>
      </c>
      <c r="AF212" t="s">
        <v>152</v>
      </c>
    </row>
    <row r="213" spans="1:32">
      <c r="A213">
        <v>45.2</v>
      </c>
      <c r="B213" t="s">
        <v>753</v>
      </c>
      <c r="C213" t="s">
        <v>152</v>
      </c>
      <c r="D213" t="s">
        <v>739</v>
      </c>
      <c r="E213">
        <v>2008</v>
      </c>
      <c r="F213">
        <v>45.2</v>
      </c>
      <c r="AF213" t="s">
        <v>152</v>
      </c>
    </row>
    <row r="214" spans="1:32">
      <c r="A214">
        <v>41</v>
      </c>
      <c r="B214" t="s">
        <v>753</v>
      </c>
      <c r="C214" t="s">
        <v>152</v>
      </c>
      <c r="D214" t="s">
        <v>739</v>
      </c>
      <c r="E214">
        <v>2009</v>
      </c>
      <c r="F214">
        <v>41</v>
      </c>
      <c r="AF214" t="s">
        <v>152</v>
      </c>
    </row>
    <row r="215" spans="1:32">
      <c r="A215">
        <v>36.799999999999997</v>
      </c>
      <c r="B215" t="s">
        <v>753</v>
      </c>
      <c r="C215" t="s">
        <v>152</v>
      </c>
      <c r="D215" t="s">
        <v>739</v>
      </c>
      <c r="E215">
        <v>2010</v>
      </c>
      <c r="F215">
        <v>36.799999999999997</v>
      </c>
      <c r="AF215" t="s">
        <v>152</v>
      </c>
    </row>
    <row r="216" spans="1:32">
      <c r="A216">
        <v>37.9</v>
      </c>
      <c r="B216" t="s">
        <v>753</v>
      </c>
      <c r="C216" t="s">
        <v>152</v>
      </c>
      <c r="D216" t="s">
        <v>739</v>
      </c>
      <c r="E216">
        <v>2011</v>
      </c>
      <c r="F216">
        <v>37.9</v>
      </c>
      <c r="AF216" t="s">
        <v>152</v>
      </c>
    </row>
    <row r="217" spans="1:32">
      <c r="A217">
        <v>37.200000000000003</v>
      </c>
      <c r="B217" t="s">
        <v>753</v>
      </c>
      <c r="C217" t="s">
        <v>152</v>
      </c>
      <c r="D217" t="s">
        <v>739</v>
      </c>
      <c r="E217">
        <v>2012</v>
      </c>
      <c r="F217">
        <v>37.200000000000003</v>
      </c>
      <c r="AF217" t="s">
        <v>152</v>
      </c>
    </row>
    <row r="218" spans="1:32">
      <c r="A218">
        <v>38.299999999999997</v>
      </c>
      <c r="B218" t="s">
        <v>753</v>
      </c>
      <c r="C218" t="s">
        <v>152</v>
      </c>
      <c r="D218" t="s">
        <v>739</v>
      </c>
      <c r="E218">
        <v>2013</v>
      </c>
      <c r="F218">
        <v>38.299999999999997</v>
      </c>
      <c r="AF218" t="s">
        <v>152</v>
      </c>
    </row>
    <row r="219" spans="1:32">
      <c r="A219">
        <v>37.200000000000003</v>
      </c>
      <c r="B219" t="s">
        <v>753</v>
      </c>
      <c r="C219" t="s">
        <v>152</v>
      </c>
      <c r="D219" t="s">
        <v>739</v>
      </c>
      <c r="E219">
        <v>2014</v>
      </c>
      <c r="F219">
        <v>37.200000000000003</v>
      </c>
      <c r="AF219" t="s">
        <v>152</v>
      </c>
    </row>
    <row r="220" spans="1:32">
      <c r="A220">
        <v>38.299999999999997</v>
      </c>
      <c r="B220" t="s">
        <v>753</v>
      </c>
      <c r="C220" t="s">
        <v>152</v>
      </c>
      <c r="D220" t="s">
        <v>739</v>
      </c>
      <c r="E220">
        <v>2015</v>
      </c>
      <c r="F220">
        <v>38.299999999999997</v>
      </c>
      <c r="AF220" t="s">
        <v>152</v>
      </c>
    </row>
    <row r="221" spans="1:32">
      <c r="A221">
        <v>36</v>
      </c>
      <c r="B221" t="s">
        <v>753</v>
      </c>
      <c r="C221" t="s">
        <v>152</v>
      </c>
      <c r="D221" t="s">
        <v>739</v>
      </c>
      <c r="E221">
        <v>2016</v>
      </c>
      <c r="F221">
        <v>36</v>
      </c>
      <c r="AF221" t="s">
        <v>152</v>
      </c>
    </row>
    <row r="222" spans="1:32">
      <c r="A222">
        <v>34.200000000000003</v>
      </c>
      <c r="B222" t="s">
        <v>753</v>
      </c>
      <c r="C222" t="s">
        <v>152</v>
      </c>
      <c r="D222" t="s">
        <v>739</v>
      </c>
      <c r="E222">
        <v>2017</v>
      </c>
      <c r="F222">
        <v>34.200000000000003</v>
      </c>
      <c r="AF222" t="s">
        <v>152</v>
      </c>
    </row>
    <row r="223" spans="1:32">
      <c r="A223">
        <v>33.5</v>
      </c>
      <c r="B223" t="s">
        <v>753</v>
      </c>
      <c r="C223" t="s">
        <v>152</v>
      </c>
      <c r="D223" t="s">
        <v>739</v>
      </c>
      <c r="E223">
        <v>2018</v>
      </c>
      <c r="F223">
        <v>33.5</v>
      </c>
      <c r="AF223" t="s">
        <v>152</v>
      </c>
    </row>
    <row r="224" spans="1:32">
      <c r="A224">
        <v>34.4</v>
      </c>
      <c r="B224" t="s">
        <v>753</v>
      </c>
      <c r="C224" t="s">
        <v>152</v>
      </c>
      <c r="D224" t="s">
        <v>739</v>
      </c>
      <c r="E224">
        <v>2019</v>
      </c>
      <c r="F224">
        <v>34.4</v>
      </c>
      <c r="AF224" t="s">
        <v>152</v>
      </c>
    </row>
    <row r="225" spans="1:32">
      <c r="A225">
        <v>33.799999999999997</v>
      </c>
      <c r="B225" t="s">
        <v>753</v>
      </c>
      <c r="C225" t="s">
        <v>152</v>
      </c>
      <c r="D225" t="s">
        <v>739</v>
      </c>
      <c r="E225">
        <v>2020</v>
      </c>
      <c r="F225">
        <v>33.799999999999997</v>
      </c>
      <c r="AF225" t="s">
        <v>152</v>
      </c>
    </row>
    <row r="226" spans="1:32">
      <c r="A226">
        <v>27.2</v>
      </c>
      <c r="B226" t="s">
        <v>754</v>
      </c>
      <c r="C226" t="s">
        <v>153</v>
      </c>
      <c r="D226" t="s">
        <v>739</v>
      </c>
      <c r="E226">
        <v>2006</v>
      </c>
      <c r="F226">
        <v>27.2</v>
      </c>
      <c r="AF226" t="s">
        <v>153</v>
      </c>
    </row>
    <row r="227" spans="1:32">
      <c r="A227">
        <v>28.6</v>
      </c>
      <c r="B227" t="s">
        <v>754</v>
      </c>
      <c r="C227" t="s">
        <v>153</v>
      </c>
      <c r="D227" t="s">
        <v>739</v>
      </c>
      <c r="E227">
        <v>2007</v>
      </c>
      <c r="F227">
        <v>28.6</v>
      </c>
      <c r="AF227" t="s">
        <v>153</v>
      </c>
    </row>
    <row r="228" spans="1:32">
      <c r="A228">
        <v>30</v>
      </c>
      <c r="B228" t="s">
        <v>754</v>
      </c>
      <c r="C228" t="s">
        <v>153</v>
      </c>
      <c r="D228" t="s">
        <v>739</v>
      </c>
      <c r="E228">
        <v>2008</v>
      </c>
      <c r="F228">
        <v>30</v>
      </c>
      <c r="AF228" t="s">
        <v>153</v>
      </c>
    </row>
    <row r="229" spans="1:32">
      <c r="A229">
        <v>31.45</v>
      </c>
      <c r="B229" t="s">
        <v>754</v>
      </c>
      <c r="C229" t="s">
        <v>153</v>
      </c>
      <c r="D229" t="s">
        <v>739</v>
      </c>
      <c r="E229">
        <v>2009</v>
      </c>
      <c r="F229">
        <v>31.45</v>
      </c>
      <c r="AF229" t="s">
        <v>153</v>
      </c>
    </row>
    <row r="230" spans="1:32">
      <c r="A230">
        <v>32.9</v>
      </c>
      <c r="B230" t="s">
        <v>754</v>
      </c>
      <c r="C230" t="s">
        <v>153</v>
      </c>
      <c r="D230" t="s">
        <v>739</v>
      </c>
      <c r="E230">
        <v>2010</v>
      </c>
      <c r="F230">
        <v>32.9</v>
      </c>
      <c r="AF230" t="s">
        <v>153</v>
      </c>
    </row>
    <row r="231" spans="1:32">
      <c r="A231">
        <v>34.799999999999997</v>
      </c>
      <c r="B231" t="s">
        <v>754</v>
      </c>
      <c r="C231" t="s">
        <v>153</v>
      </c>
      <c r="D231" t="s">
        <v>739</v>
      </c>
      <c r="E231">
        <v>2011</v>
      </c>
      <c r="F231">
        <v>34.799999999999997</v>
      </c>
      <c r="AF231" t="s">
        <v>153</v>
      </c>
    </row>
    <row r="232" spans="1:32">
      <c r="A232">
        <v>35.6</v>
      </c>
      <c r="B232" t="s">
        <v>754</v>
      </c>
      <c r="C232" t="s">
        <v>153</v>
      </c>
      <c r="D232" t="s">
        <v>739</v>
      </c>
      <c r="E232">
        <v>2012</v>
      </c>
      <c r="F232">
        <v>35.6</v>
      </c>
      <c r="AF232" t="s">
        <v>153</v>
      </c>
    </row>
    <row r="233" spans="1:32">
      <c r="A233">
        <v>37.599999999999987</v>
      </c>
      <c r="B233" t="s">
        <v>754</v>
      </c>
      <c r="C233" t="s">
        <v>153</v>
      </c>
      <c r="D233" t="s">
        <v>739</v>
      </c>
      <c r="E233">
        <v>2013</v>
      </c>
      <c r="F233">
        <v>37.599999999999987</v>
      </c>
      <c r="AF233" t="s">
        <v>153</v>
      </c>
    </row>
    <row r="234" spans="1:32">
      <c r="A234">
        <v>37.599999999999987</v>
      </c>
      <c r="B234" t="s">
        <v>754</v>
      </c>
      <c r="C234" t="s">
        <v>153</v>
      </c>
      <c r="D234" t="s">
        <v>739</v>
      </c>
      <c r="E234">
        <v>2014</v>
      </c>
      <c r="F234">
        <v>37.599999999999987</v>
      </c>
      <c r="AF234" t="s">
        <v>153</v>
      </c>
    </row>
    <row r="235" spans="1:32">
      <c r="A235">
        <v>37.599999999999987</v>
      </c>
      <c r="B235" t="s">
        <v>754</v>
      </c>
      <c r="C235" t="s">
        <v>153</v>
      </c>
      <c r="D235" t="s">
        <v>739</v>
      </c>
      <c r="E235">
        <v>2015</v>
      </c>
      <c r="F235">
        <v>37.599999999999987</v>
      </c>
      <c r="AF235" t="s">
        <v>153</v>
      </c>
    </row>
    <row r="236" spans="1:32">
      <c r="A236">
        <v>37.400000000000013</v>
      </c>
      <c r="B236" t="s">
        <v>754</v>
      </c>
      <c r="C236" t="s">
        <v>153</v>
      </c>
      <c r="D236" t="s">
        <v>739</v>
      </c>
      <c r="E236">
        <v>2016</v>
      </c>
      <c r="F236">
        <v>37.400000000000013</v>
      </c>
      <c r="AF236" t="s">
        <v>153</v>
      </c>
    </row>
    <row r="237" spans="1:32">
      <c r="A237">
        <v>36.1</v>
      </c>
      <c r="B237" t="s">
        <v>754</v>
      </c>
      <c r="C237" t="s">
        <v>153</v>
      </c>
      <c r="D237" t="s">
        <v>739</v>
      </c>
      <c r="E237">
        <v>2017</v>
      </c>
      <c r="F237">
        <v>36.1</v>
      </c>
      <c r="AF237" t="s">
        <v>153</v>
      </c>
    </row>
    <row r="238" spans="1:32">
      <c r="A238">
        <v>36.1</v>
      </c>
      <c r="B238" t="s">
        <v>754</v>
      </c>
      <c r="C238" t="s">
        <v>153</v>
      </c>
      <c r="D238" t="s">
        <v>739</v>
      </c>
      <c r="E238">
        <v>2018</v>
      </c>
      <c r="F238">
        <v>36.1</v>
      </c>
      <c r="AF238" t="s">
        <v>153</v>
      </c>
    </row>
    <row r="239" spans="1:32">
      <c r="A239">
        <v>36.1</v>
      </c>
      <c r="B239" t="s">
        <v>754</v>
      </c>
      <c r="C239" t="s">
        <v>153</v>
      </c>
      <c r="D239" t="s">
        <v>739</v>
      </c>
      <c r="E239">
        <v>2019</v>
      </c>
      <c r="F239">
        <v>36.1</v>
      </c>
      <c r="AF239" t="s">
        <v>153</v>
      </c>
    </row>
    <row r="240" spans="1:32">
      <c r="A240">
        <v>35.4</v>
      </c>
      <c r="B240" t="s">
        <v>754</v>
      </c>
      <c r="C240" t="s">
        <v>153</v>
      </c>
      <c r="D240" t="s">
        <v>739</v>
      </c>
      <c r="E240">
        <v>2020</v>
      </c>
      <c r="F240">
        <v>35.4</v>
      </c>
      <c r="AF240" t="s">
        <v>153</v>
      </c>
    </row>
    <row r="241" spans="1:32">
      <c r="A241">
        <v>53.5</v>
      </c>
      <c r="B241" t="s">
        <v>755</v>
      </c>
      <c r="C241" t="s">
        <v>155</v>
      </c>
      <c r="D241" t="s">
        <v>739</v>
      </c>
      <c r="E241">
        <v>2006</v>
      </c>
      <c r="F241">
        <v>53.5</v>
      </c>
      <c r="AF241" t="s">
        <v>155</v>
      </c>
    </row>
    <row r="242" spans="1:32">
      <c r="A242">
        <v>53.5</v>
      </c>
      <c r="B242" t="s">
        <v>755</v>
      </c>
      <c r="C242" t="s">
        <v>155</v>
      </c>
      <c r="D242" t="s">
        <v>739</v>
      </c>
      <c r="E242">
        <v>2007</v>
      </c>
      <c r="F242">
        <v>53.5</v>
      </c>
      <c r="AF242" t="s">
        <v>155</v>
      </c>
    </row>
    <row r="243" spans="1:32">
      <c r="A243">
        <v>53.5</v>
      </c>
      <c r="B243" t="s">
        <v>755</v>
      </c>
      <c r="C243" t="s">
        <v>155</v>
      </c>
      <c r="D243" t="s">
        <v>739</v>
      </c>
      <c r="E243">
        <v>2008</v>
      </c>
      <c r="F243">
        <v>53.5</v>
      </c>
      <c r="AF243" t="s">
        <v>155</v>
      </c>
    </row>
    <row r="244" spans="1:32">
      <c r="A244">
        <v>56.85</v>
      </c>
      <c r="B244" t="s">
        <v>755</v>
      </c>
      <c r="C244" t="s">
        <v>155</v>
      </c>
      <c r="D244" t="s">
        <v>739</v>
      </c>
      <c r="E244">
        <v>2009</v>
      </c>
      <c r="F244">
        <v>56.85</v>
      </c>
      <c r="AF244" t="s">
        <v>155</v>
      </c>
    </row>
    <row r="245" spans="1:32">
      <c r="A245">
        <v>60.2</v>
      </c>
      <c r="B245" t="s">
        <v>755</v>
      </c>
      <c r="C245" t="s">
        <v>155</v>
      </c>
      <c r="D245" t="s">
        <v>739</v>
      </c>
      <c r="E245">
        <v>2010</v>
      </c>
      <c r="F245">
        <v>60.2</v>
      </c>
      <c r="AF245" t="s">
        <v>155</v>
      </c>
    </row>
    <row r="246" spans="1:32">
      <c r="A246">
        <v>60.2</v>
      </c>
      <c r="B246" t="s">
        <v>755</v>
      </c>
      <c r="C246" t="s">
        <v>155</v>
      </c>
      <c r="D246" t="s">
        <v>739</v>
      </c>
      <c r="E246">
        <v>2011</v>
      </c>
      <c r="F246">
        <v>60.2</v>
      </c>
      <c r="AF246" t="s">
        <v>155</v>
      </c>
    </row>
    <row r="247" spans="1:32">
      <c r="A247">
        <v>60.2</v>
      </c>
      <c r="B247" t="s">
        <v>755</v>
      </c>
      <c r="C247" t="s">
        <v>155</v>
      </c>
      <c r="D247" t="s">
        <v>739</v>
      </c>
      <c r="E247">
        <v>2012</v>
      </c>
      <c r="F247">
        <v>60.2</v>
      </c>
      <c r="AF247" t="s">
        <v>155</v>
      </c>
    </row>
    <row r="248" spans="1:32">
      <c r="A248">
        <v>63.3</v>
      </c>
      <c r="B248" t="s">
        <v>755</v>
      </c>
      <c r="C248" t="s">
        <v>155</v>
      </c>
      <c r="D248" t="s">
        <v>739</v>
      </c>
      <c r="E248">
        <v>2013</v>
      </c>
      <c r="F248">
        <v>63.3</v>
      </c>
      <c r="AF248" t="s">
        <v>155</v>
      </c>
    </row>
    <row r="249" spans="1:32">
      <c r="A249">
        <v>63.3</v>
      </c>
      <c r="B249" t="s">
        <v>755</v>
      </c>
      <c r="C249" t="s">
        <v>155</v>
      </c>
      <c r="D249" t="s">
        <v>739</v>
      </c>
      <c r="E249">
        <v>2014</v>
      </c>
      <c r="F249">
        <v>63.3</v>
      </c>
      <c r="AF249" t="s">
        <v>155</v>
      </c>
    </row>
    <row r="250" spans="1:32">
      <c r="A250">
        <v>68.600000000000009</v>
      </c>
      <c r="B250" t="s">
        <v>755</v>
      </c>
      <c r="C250" t="s">
        <v>155</v>
      </c>
      <c r="D250" t="s">
        <v>739</v>
      </c>
      <c r="E250">
        <v>2015</v>
      </c>
      <c r="F250">
        <v>68.600000000000009</v>
      </c>
      <c r="AF250" t="s">
        <v>155</v>
      </c>
    </row>
    <row r="251" spans="1:32">
      <c r="A251">
        <v>67.5</v>
      </c>
      <c r="B251" t="s">
        <v>755</v>
      </c>
      <c r="C251" t="s">
        <v>155</v>
      </c>
      <c r="D251" t="s">
        <v>739</v>
      </c>
      <c r="E251">
        <v>2016</v>
      </c>
      <c r="F251">
        <v>67.5</v>
      </c>
      <c r="AF251" t="s">
        <v>155</v>
      </c>
    </row>
    <row r="252" spans="1:32">
      <c r="A252">
        <v>66.900000000000006</v>
      </c>
      <c r="B252" t="s">
        <v>755</v>
      </c>
      <c r="C252" t="s">
        <v>155</v>
      </c>
      <c r="D252" t="s">
        <v>739</v>
      </c>
      <c r="E252">
        <v>2017</v>
      </c>
      <c r="F252">
        <v>66.900000000000006</v>
      </c>
      <c r="AF252" t="s">
        <v>155</v>
      </c>
    </row>
    <row r="253" spans="1:32">
      <c r="A253">
        <v>66.3</v>
      </c>
      <c r="B253" t="s">
        <v>755</v>
      </c>
      <c r="C253" t="s">
        <v>155</v>
      </c>
      <c r="D253" t="s">
        <v>739</v>
      </c>
      <c r="E253">
        <v>2018</v>
      </c>
      <c r="F253">
        <v>66.3</v>
      </c>
      <c r="AF253" t="s">
        <v>155</v>
      </c>
    </row>
    <row r="254" spans="1:32">
      <c r="A254">
        <v>66.3</v>
      </c>
      <c r="B254" t="s">
        <v>755</v>
      </c>
      <c r="C254" t="s">
        <v>155</v>
      </c>
      <c r="D254" t="s">
        <v>739</v>
      </c>
      <c r="E254">
        <v>2019</v>
      </c>
      <c r="F254">
        <v>66.3</v>
      </c>
      <c r="AF254" t="s">
        <v>155</v>
      </c>
    </row>
    <row r="255" spans="1:32">
      <c r="A255">
        <v>65</v>
      </c>
      <c r="B255" t="s">
        <v>755</v>
      </c>
      <c r="C255" t="s">
        <v>155</v>
      </c>
      <c r="D255" t="s">
        <v>739</v>
      </c>
      <c r="E255">
        <v>2020</v>
      </c>
      <c r="F255">
        <v>65</v>
      </c>
      <c r="AF255" t="s">
        <v>155</v>
      </c>
    </row>
    <row r="256" spans="1:32">
      <c r="A256">
        <v>20.2</v>
      </c>
      <c r="B256" t="s">
        <v>756</v>
      </c>
      <c r="C256" t="s">
        <v>156</v>
      </c>
      <c r="D256" t="s">
        <v>739</v>
      </c>
      <c r="E256">
        <v>2006</v>
      </c>
      <c r="F256">
        <v>20.2</v>
      </c>
      <c r="AF256" t="s">
        <v>156</v>
      </c>
    </row>
    <row r="257" spans="1:32">
      <c r="A257">
        <v>20.55</v>
      </c>
      <c r="B257" t="s">
        <v>756</v>
      </c>
      <c r="C257" t="s">
        <v>156</v>
      </c>
      <c r="D257" t="s">
        <v>739</v>
      </c>
      <c r="E257">
        <v>2007</v>
      </c>
      <c r="F257">
        <v>20.55</v>
      </c>
      <c r="AF257" t="s">
        <v>156</v>
      </c>
    </row>
    <row r="258" spans="1:32">
      <c r="A258">
        <v>20.9</v>
      </c>
      <c r="B258" t="s">
        <v>756</v>
      </c>
      <c r="C258" t="s">
        <v>156</v>
      </c>
      <c r="D258" t="s">
        <v>739</v>
      </c>
      <c r="E258">
        <v>2008</v>
      </c>
      <c r="F258">
        <v>20.9</v>
      </c>
      <c r="AF258" t="s">
        <v>156</v>
      </c>
    </row>
    <row r="259" spans="1:32">
      <c r="A259">
        <v>24.4</v>
      </c>
      <c r="B259" t="s">
        <v>756</v>
      </c>
      <c r="C259" t="s">
        <v>156</v>
      </c>
      <c r="D259" t="s">
        <v>739</v>
      </c>
      <c r="E259">
        <v>2009</v>
      </c>
      <c r="F259">
        <v>24.4</v>
      </c>
      <c r="AF259" t="s">
        <v>156</v>
      </c>
    </row>
    <row r="260" spans="1:32">
      <c r="A260">
        <v>27.9</v>
      </c>
      <c r="B260" t="s">
        <v>756</v>
      </c>
      <c r="C260" t="s">
        <v>156</v>
      </c>
      <c r="D260" t="s">
        <v>739</v>
      </c>
      <c r="E260">
        <v>2010</v>
      </c>
      <c r="F260">
        <v>27.9</v>
      </c>
      <c r="AF260" t="s">
        <v>156</v>
      </c>
    </row>
    <row r="261" spans="1:32">
      <c r="A261">
        <v>27.9</v>
      </c>
      <c r="B261" t="s">
        <v>756</v>
      </c>
      <c r="C261" t="s">
        <v>156</v>
      </c>
      <c r="D261" t="s">
        <v>739</v>
      </c>
      <c r="E261">
        <v>2011</v>
      </c>
      <c r="F261">
        <v>27.9</v>
      </c>
      <c r="AF261" t="s">
        <v>156</v>
      </c>
    </row>
    <row r="262" spans="1:32">
      <c r="A262">
        <v>27.9</v>
      </c>
      <c r="B262" t="s">
        <v>756</v>
      </c>
      <c r="C262" t="s">
        <v>156</v>
      </c>
      <c r="D262" t="s">
        <v>739</v>
      </c>
      <c r="E262">
        <v>2012</v>
      </c>
      <c r="F262">
        <v>27.9</v>
      </c>
      <c r="AF262" t="s">
        <v>156</v>
      </c>
    </row>
    <row r="263" spans="1:32">
      <c r="A263">
        <v>28.4</v>
      </c>
      <c r="B263" t="s">
        <v>756</v>
      </c>
      <c r="C263" t="s">
        <v>156</v>
      </c>
      <c r="D263" t="s">
        <v>739</v>
      </c>
      <c r="E263">
        <v>2013</v>
      </c>
      <c r="F263">
        <v>28.4</v>
      </c>
      <c r="AF263" t="s">
        <v>156</v>
      </c>
    </row>
    <row r="264" spans="1:32">
      <c r="A264">
        <v>30.1</v>
      </c>
      <c r="B264" t="s">
        <v>756</v>
      </c>
      <c r="C264" t="s">
        <v>156</v>
      </c>
      <c r="D264" t="s">
        <v>739</v>
      </c>
      <c r="E264">
        <v>2014</v>
      </c>
      <c r="F264">
        <v>30.1</v>
      </c>
      <c r="AF264" t="s">
        <v>156</v>
      </c>
    </row>
    <row r="265" spans="1:32">
      <c r="A265">
        <v>31.4</v>
      </c>
      <c r="B265" t="s">
        <v>756</v>
      </c>
      <c r="C265" t="s">
        <v>156</v>
      </c>
      <c r="D265" t="s">
        <v>739</v>
      </c>
      <c r="E265">
        <v>2015</v>
      </c>
      <c r="F265">
        <v>31.4</v>
      </c>
      <c r="AF265" t="s">
        <v>156</v>
      </c>
    </row>
    <row r="266" spans="1:32">
      <c r="A266">
        <v>31.4</v>
      </c>
      <c r="B266" t="s">
        <v>756</v>
      </c>
      <c r="C266" t="s">
        <v>156</v>
      </c>
      <c r="D266" t="s">
        <v>739</v>
      </c>
      <c r="E266">
        <v>2016</v>
      </c>
      <c r="F266">
        <v>31.4</v>
      </c>
      <c r="AF266" t="s">
        <v>156</v>
      </c>
    </row>
    <row r="267" spans="1:32">
      <c r="A267">
        <v>31.4</v>
      </c>
      <c r="B267" t="s">
        <v>756</v>
      </c>
      <c r="C267" t="s">
        <v>156</v>
      </c>
      <c r="D267" t="s">
        <v>739</v>
      </c>
      <c r="E267">
        <v>2017</v>
      </c>
      <c r="F267">
        <v>31.4</v>
      </c>
      <c r="AF267" t="s">
        <v>156</v>
      </c>
    </row>
    <row r="268" spans="1:32">
      <c r="A268">
        <v>31.4</v>
      </c>
      <c r="B268" t="s">
        <v>756</v>
      </c>
      <c r="C268" t="s">
        <v>156</v>
      </c>
      <c r="D268" t="s">
        <v>739</v>
      </c>
      <c r="E268">
        <v>2018</v>
      </c>
      <c r="F268">
        <v>31.4</v>
      </c>
      <c r="AF268" t="s">
        <v>156</v>
      </c>
    </row>
    <row r="269" spans="1:32">
      <c r="A269">
        <v>31.4</v>
      </c>
      <c r="B269" t="s">
        <v>756</v>
      </c>
      <c r="C269" t="s">
        <v>156</v>
      </c>
      <c r="D269" t="s">
        <v>739</v>
      </c>
      <c r="E269">
        <v>2019</v>
      </c>
      <c r="F269">
        <v>31.4</v>
      </c>
      <c r="AF269" t="s">
        <v>156</v>
      </c>
    </row>
    <row r="270" spans="1:32">
      <c r="A270">
        <v>30.8</v>
      </c>
      <c r="B270" t="s">
        <v>756</v>
      </c>
      <c r="C270" t="s">
        <v>156</v>
      </c>
      <c r="D270" t="s">
        <v>739</v>
      </c>
      <c r="E270">
        <v>2020</v>
      </c>
      <c r="F270">
        <v>30.8</v>
      </c>
      <c r="AF270" t="s">
        <v>156</v>
      </c>
    </row>
    <row r="271" spans="1:32">
      <c r="A271">
        <v>20</v>
      </c>
      <c r="B271" t="s">
        <v>757</v>
      </c>
      <c r="C271" t="s">
        <v>157</v>
      </c>
      <c r="D271" t="s">
        <v>739</v>
      </c>
      <c r="E271">
        <v>2006</v>
      </c>
      <c r="F271">
        <v>20</v>
      </c>
      <c r="AF271" t="s">
        <v>157</v>
      </c>
    </row>
    <row r="272" spans="1:32">
      <c r="A272">
        <v>19.95</v>
      </c>
      <c r="B272" t="s">
        <v>757</v>
      </c>
      <c r="C272" t="s">
        <v>157</v>
      </c>
      <c r="D272" t="s">
        <v>739</v>
      </c>
      <c r="E272">
        <v>2007</v>
      </c>
      <c r="F272">
        <v>19.95</v>
      </c>
      <c r="AF272" t="s">
        <v>157</v>
      </c>
    </row>
    <row r="273" spans="1:32">
      <c r="A273">
        <v>19.899999999999999</v>
      </c>
      <c r="B273" t="s">
        <v>757</v>
      </c>
      <c r="C273" t="s">
        <v>157</v>
      </c>
      <c r="D273" t="s">
        <v>739</v>
      </c>
      <c r="E273">
        <v>2008</v>
      </c>
      <c r="F273">
        <v>19.899999999999999</v>
      </c>
      <c r="AF273" t="s">
        <v>157</v>
      </c>
    </row>
    <row r="274" spans="1:32">
      <c r="A274">
        <v>19.899999999999999</v>
      </c>
      <c r="B274" t="s">
        <v>757</v>
      </c>
      <c r="C274" t="s">
        <v>157</v>
      </c>
      <c r="D274" t="s">
        <v>739</v>
      </c>
      <c r="E274">
        <v>2009</v>
      </c>
      <c r="F274">
        <v>19.899999999999999</v>
      </c>
      <c r="AF274" t="s">
        <v>157</v>
      </c>
    </row>
    <row r="275" spans="1:32">
      <c r="A275">
        <v>19.899999999999999</v>
      </c>
      <c r="B275" t="s">
        <v>757</v>
      </c>
      <c r="C275" t="s">
        <v>157</v>
      </c>
      <c r="D275" t="s">
        <v>739</v>
      </c>
      <c r="E275">
        <v>2010</v>
      </c>
      <c r="F275">
        <v>19.899999999999999</v>
      </c>
      <c r="AF275" t="s">
        <v>157</v>
      </c>
    </row>
    <row r="276" spans="1:32">
      <c r="A276">
        <v>19.899999999999999</v>
      </c>
      <c r="B276" t="s">
        <v>757</v>
      </c>
      <c r="C276" t="s">
        <v>157</v>
      </c>
      <c r="D276" t="s">
        <v>739</v>
      </c>
      <c r="E276">
        <v>2011</v>
      </c>
      <c r="F276">
        <v>19.899999999999999</v>
      </c>
      <c r="AF276" t="s">
        <v>157</v>
      </c>
    </row>
    <row r="277" spans="1:32">
      <c r="A277">
        <v>14.3</v>
      </c>
      <c r="B277" t="s">
        <v>757</v>
      </c>
      <c r="C277" t="s">
        <v>157</v>
      </c>
      <c r="D277" t="s">
        <v>739</v>
      </c>
      <c r="E277">
        <v>2012</v>
      </c>
      <c r="F277">
        <v>14.3</v>
      </c>
      <c r="AF277" t="s">
        <v>157</v>
      </c>
    </row>
    <row r="278" spans="1:32">
      <c r="A278">
        <v>12.6</v>
      </c>
      <c r="B278" t="s">
        <v>757</v>
      </c>
      <c r="C278" t="s">
        <v>157</v>
      </c>
      <c r="D278" t="s">
        <v>739</v>
      </c>
      <c r="E278">
        <v>2013</v>
      </c>
      <c r="F278">
        <v>12.6</v>
      </c>
      <c r="AF278" t="s">
        <v>157</v>
      </c>
    </row>
    <row r="279" spans="1:32">
      <c r="A279">
        <v>19.3</v>
      </c>
      <c r="B279" t="s">
        <v>757</v>
      </c>
      <c r="C279" t="s">
        <v>157</v>
      </c>
      <c r="D279" t="s">
        <v>739</v>
      </c>
      <c r="E279">
        <v>2014</v>
      </c>
      <c r="F279">
        <v>19.3</v>
      </c>
      <c r="AF279" t="s">
        <v>157</v>
      </c>
    </row>
    <row r="280" spans="1:32">
      <c r="A280">
        <v>19.3</v>
      </c>
      <c r="B280" t="s">
        <v>757</v>
      </c>
      <c r="C280" t="s">
        <v>157</v>
      </c>
      <c r="D280" t="s">
        <v>739</v>
      </c>
      <c r="E280">
        <v>2015</v>
      </c>
      <c r="F280">
        <v>19.3</v>
      </c>
      <c r="AF280" t="s">
        <v>157</v>
      </c>
    </row>
    <row r="281" spans="1:32">
      <c r="A281">
        <v>19.8</v>
      </c>
      <c r="B281" t="s">
        <v>757</v>
      </c>
      <c r="C281" t="s">
        <v>157</v>
      </c>
      <c r="D281" t="s">
        <v>739</v>
      </c>
      <c r="E281">
        <v>2016</v>
      </c>
      <c r="F281">
        <v>19.8</v>
      </c>
      <c r="AF281" t="s">
        <v>157</v>
      </c>
    </row>
    <row r="282" spans="1:32">
      <c r="A282">
        <v>19.8</v>
      </c>
      <c r="B282" t="s">
        <v>757</v>
      </c>
      <c r="C282" t="s">
        <v>157</v>
      </c>
      <c r="D282" t="s">
        <v>739</v>
      </c>
      <c r="E282">
        <v>2017</v>
      </c>
      <c r="F282">
        <v>19.8</v>
      </c>
      <c r="AF282" t="s">
        <v>157</v>
      </c>
    </row>
    <row r="283" spans="1:32">
      <c r="A283">
        <v>19.8</v>
      </c>
      <c r="B283" t="s">
        <v>757</v>
      </c>
      <c r="C283" t="s">
        <v>157</v>
      </c>
      <c r="D283" t="s">
        <v>739</v>
      </c>
      <c r="E283">
        <v>2018</v>
      </c>
      <c r="F283">
        <v>19.8</v>
      </c>
      <c r="AF283" t="s">
        <v>157</v>
      </c>
    </row>
    <row r="284" spans="1:32">
      <c r="A284">
        <v>26.3</v>
      </c>
      <c r="B284" t="s">
        <v>757</v>
      </c>
      <c r="C284" t="s">
        <v>157</v>
      </c>
      <c r="D284" t="s">
        <v>739</v>
      </c>
      <c r="E284">
        <v>2019</v>
      </c>
      <c r="F284">
        <v>26.3</v>
      </c>
      <c r="AF284" t="s">
        <v>157</v>
      </c>
    </row>
    <row r="285" spans="1:32">
      <c r="A285">
        <v>26.3</v>
      </c>
      <c r="B285" t="s">
        <v>757</v>
      </c>
      <c r="C285" t="s">
        <v>157</v>
      </c>
      <c r="D285" t="s">
        <v>739</v>
      </c>
      <c r="E285">
        <v>2020</v>
      </c>
      <c r="F285">
        <v>26.3</v>
      </c>
      <c r="AF285" t="s">
        <v>157</v>
      </c>
    </row>
    <row r="286" spans="1:32">
      <c r="A286">
        <v>50.8</v>
      </c>
      <c r="B286" t="s">
        <v>758</v>
      </c>
      <c r="C286" t="s">
        <v>158</v>
      </c>
      <c r="D286" t="s">
        <v>739</v>
      </c>
      <c r="E286">
        <v>2006</v>
      </c>
      <c r="F286">
        <v>50.8</v>
      </c>
      <c r="AF286" t="s">
        <v>158</v>
      </c>
    </row>
    <row r="287" spans="1:32">
      <c r="A287">
        <v>49.35</v>
      </c>
      <c r="B287" t="s">
        <v>758</v>
      </c>
      <c r="C287" t="s">
        <v>158</v>
      </c>
      <c r="D287" t="s">
        <v>739</v>
      </c>
      <c r="E287">
        <v>2007</v>
      </c>
      <c r="F287">
        <v>49.35</v>
      </c>
      <c r="AF287" t="s">
        <v>158</v>
      </c>
    </row>
    <row r="288" spans="1:32">
      <c r="A288">
        <v>47.9</v>
      </c>
      <c r="B288" t="s">
        <v>758</v>
      </c>
      <c r="C288" t="s">
        <v>158</v>
      </c>
      <c r="D288" t="s">
        <v>739</v>
      </c>
      <c r="E288">
        <v>2008</v>
      </c>
      <c r="F288">
        <v>47.9</v>
      </c>
      <c r="AF288" t="s">
        <v>158</v>
      </c>
    </row>
    <row r="289" spans="1:32">
      <c r="A289">
        <v>47.5</v>
      </c>
      <c r="B289" t="s">
        <v>758</v>
      </c>
      <c r="C289" t="s">
        <v>158</v>
      </c>
      <c r="D289" t="s">
        <v>739</v>
      </c>
      <c r="E289">
        <v>2009</v>
      </c>
      <c r="F289">
        <v>47.5</v>
      </c>
      <c r="AF289" t="s">
        <v>158</v>
      </c>
    </row>
    <row r="290" spans="1:32">
      <c r="A290">
        <v>47.1</v>
      </c>
      <c r="B290" t="s">
        <v>758</v>
      </c>
      <c r="C290" t="s">
        <v>158</v>
      </c>
      <c r="D290" t="s">
        <v>739</v>
      </c>
      <c r="E290">
        <v>2010</v>
      </c>
      <c r="F290">
        <v>47.1</v>
      </c>
      <c r="AF290" t="s">
        <v>158</v>
      </c>
    </row>
    <row r="291" spans="1:32">
      <c r="A291">
        <v>47.1</v>
      </c>
      <c r="B291" t="s">
        <v>758</v>
      </c>
      <c r="C291" t="s">
        <v>158</v>
      </c>
      <c r="D291" t="s">
        <v>739</v>
      </c>
      <c r="E291">
        <v>2011</v>
      </c>
      <c r="F291">
        <v>47.1</v>
      </c>
      <c r="AF291" t="s">
        <v>158</v>
      </c>
    </row>
    <row r="292" spans="1:32">
      <c r="A292">
        <v>47.1</v>
      </c>
      <c r="B292" t="s">
        <v>758</v>
      </c>
      <c r="C292" t="s">
        <v>158</v>
      </c>
      <c r="D292" t="s">
        <v>739</v>
      </c>
      <c r="E292">
        <v>2012</v>
      </c>
      <c r="F292">
        <v>47.1</v>
      </c>
      <c r="AF292" t="s">
        <v>158</v>
      </c>
    </row>
    <row r="293" spans="1:32">
      <c r="A293">
        <v>51.3</v>
      </c>
      <c r="B293" t="s">
        <v>758</v>
      </c>
      <c r="C293" t="s">
        <v>158</v>
      </c>
      <c r="D293" t="s">
        <v>739</v>
      </c>
      <c r="E293">
        <v>2013</v>
      </c>
      <c r="F293">
        <v>51.3</v>
      </c>
      <c r="AF293" t="s">
        <v>158</v>
      </c>
    </row>
    <row r="294" spans="1:32">
      <c r="A294">
        <v>51.3</v>
      </c>
      <c r="B294" t="s">
        <v>758</v>
      </c>
      <c r="C294" t="s">
        <v>158</v>
      </c>
      <c r="D294" t="s">
        <v>739</v>
      </c>
      <c r="E294">
        <v>2014</v>
      </c>
      <c r="F294">
        <v>51.3</v>
      </c>
      <c r="AF294" t="s">
        <v>158</v>
      </c>
    </row>
    <row r="295" spans="1:32">
      <c r="A295">
        <v>53.3</v>
      </c>
      <c r="B295" t="s">
        <v>758</v>
      </c>
      <c r="C295" t="s">
        <v>158</v>
      </c>
      <c r="D295" t="s">
        <v>739</v>
      </c>
      <c r="E295">
        <v>2015</v>
      </c>
      <c r="F295">
        <v>53.3</v>
      </c>
      <c r="AF295" t="s">
        <v>158</v>
      </c>
    </row>
    <row r="296" spans="1:32">
      <c r="A296">
        <v>53.3</v>
      </c>
      <c r="B296" t="s">
        <v>758</v>
      </c>
      <c r="C296" t="s">
        <v>158</v>
      </c>
      <c r="D296" t="s">
        <v>739</v>
      </c>
      <c r="E296">
        <v>2016</v>
      </c>
      <c r="F296">
        <v>53.3</v>
      </c>
      <c r="AF296" t="s">
        <v>158</v>
      </c>
    </row>
    <row r="297" spans="1:32">
      <c r="A297">
        <v>51.1</v>
      </c>
      <c r="B297" t="s">
        <v>758</v>
      </c>
      <c r="C297" t="s">
        <v>158</v>
      </c>
      <c r="D297" t="s">
        <v>739</v>
      </c>
      <c r="E297">
        <v>2017</v>
      </c>
      <c r="F297">
        <v>51.1</v>
      </c>
      <c r="AF297" t="s">
        <v>158</v>
      </c>
    </row>
    <row r="298" spans="1:32">
      <c r="A298">
        <v>51.1</v>
      </c>
      <c r="B298" t="s">
        <v>758</v>
      </c>
      <c r="C298" t="s">
        <v>158</v>
      </c>
      <c r="D298" t="s">
        <v>739</v>
      </c>
      <c r="E298">
        <v>2018</v>
      </c>
      <c r="F298">
        <v>51.1</v>
      </c>
      <c r="AF298" t="s">
        <v>158</v>
      </c>
    </row>
    <row r="299" spans="1:32">
      <c r="A299">
        <v>51.8</v>
      </c>
      <c r="B299" t="s">
        <v>758</v>
      </c>
      <c r="C299" t="s">
        <v>158</v>
      </c>
      <c r="D299" t="s">
        <v>739</v>
      </c>
      <c r="E299">
        <v>2019</v>
      </c>
      <c r="F299">
        <v>51.8</v>
      </c>
      <c r="AF299" t="s">
        <v>158</v>
      </c>
    </row>
    <row r="300" spans="1:32">
      <c r="A300">
        <v>50.5</v>
      </c>
      <c r="B300" t="s">
        <v>758</v>
      </c>
      <c r="C300" t="s">
        <v>158</v>
      </c>
      <c r="D300" t="s">
        <v>739</v>
      </c>
      <c r="E300">
        <v>2020</v>
      </c>
      <c r="F300">
        <v>50.5</v>
      </c>
      <c r="AF300" t="s">
        <v>158</v>
      </c>
    </row>
    <row r="301" spans="1:32">
      <c r="A301">
        <v>64.800000000000011</v>
      </c>
      <c r="B301" t="s">
        <v>759</v>
      </c>
      <c r="C301" t="s">
        <v>159</v>
      </c>
      <c r="D301" t="s">
        <v>739</v>
      </c>
      <c r="E301">
        <v>2006</v>
      </c>
      <c r="F301">
        <v>64.800000000000011</v>
      </c>
      <c r="AF301" t="s">
        <v>159</v>
      </c>
    </row>
    <row r="302" spans="1:32">
      <c r="A302">
        <v>63.85</v>
      </c>
      <c r="B302" t="s">
        <v>759</v>
      </c>
      <c r="C302" t="s">
        <v>159</v>
      </c>
      <c r="D302" t="s">
        <v>739</v>
      </c>
      <c r="E302">
        <v>2007</v>
      </c>
      <c r="F302">
        <v>63.85</v>
      </c>
      <c r="AF302" t="s">
        <v>159</v>
      </c>
    </row>
    <row r="303" spans="1:32">
      <c r="A303">
        <v>62.9</v>
      </c>
      <c r="B303" t="s">
        <v>759</v>
      </c>
      <c r="C303" t="s">
        <v>159</v>
      </c>
      <c r="D303" t="s">
        <v>739</v>
      </c>
      <c r="E303">
        <v>2008</v>
      </c>
      <c r="F303">
        <v>62.9</v>
      </c>
      <c r="AF303" t="s">
        <v>159</v>
      </c>
    </row>
    <row r="304" spans="1:32">
      <c r="A304">
        <v>61.55</v>
      </c>
      <c r="B304" t="s">
        <v>759</v>
      </c>
      <c r="C304" t="s">
        <v>159</v>
      </c>
      <c r="D304" t="s">
        <v>739</v>
      </c>
      <c r="E304">
        <v>2009</v>
      </c>
      <c r="F304">
        <v>61.55</v>
      </c>
      <c r="AF304" t="s">
        <v>159</v>
      </c>
    </row>
    <row r="305" spans="1:32">
      <c r="A305">
        <v>60.2</v>
      </c>
      <c r="B305" t="s">
        <v>759</v>
      </c>
      <c r="C305" t="s">
        <v>159</v>
      </c>
      <c r="D305" t="s">
        <v>739</v>
      </c>
      <c r="E305">
        <v>2010</v>
      </c>
      <c r="F305">
        <v>60.2</v>
      </c>
      <c r="AF305" t="s">
        <v>159</v>
      </c>
    </row>
    <row r="306" spans="1:32">
      <c r="A306">
        <v>63.3</v>
      </c>
      <c r="B306" t="s">
        <v>759</v>
      </c>
      <c r="C306" t="s">
        <v>159</v>
      </c>
      <c r="D306" t="s">
        <v>739</v>
      </c>
      <c r="E306">
        <v>2011</v>
      </c>
      <c r="F306">
        <v>63.3</v>
      </c>
      <c r="AF306" t="s">
        <v>159</v>
      </c>
    </row>
    <row r="307" spans="1:32">
      <c r="A307">
        <v>66.599999999999994</v>
      </c>
      <c r="B307" t="s">
        <v>759</v>
      </c>
      <c r="C307" t="s">
        <v>159</v>
      </c>
      <c r="D307" t="s">
        <v>739</v>
      </c>
      <c r="E307">
        <v>2012</v>
      </c>
      <c r="F307">
        <v>66.599999999999994</v>
      </c>
      <c r="AF307" t="s">
        <v>159</v>
      </c>
    </row>
    <row r="308" spans="1:32">
      <c r="A308">
        <v>66.599999999999994</v>
      </c>
      <c r="B308" t="s">
        <v>759</v>
      </c>
      <c r="C308" t="s">
        <v>159</v>
      </c>
      <c r="D308" t="s">
        <v>739</v>
      </c>
      <c r="E308">
        <v>2013</v>
      </c>
      <c r="F308">
        <v>66.599999999999994</v>
      </c>
      <c r="AF308" t="s">
        <v>159</v>
      </c>
    </row>
    <row r="309" spans="1:32">
      <c r="A309">
        <v>66.599999999999994</v>
      </c>
      <c r="B309" t="s">
        <v>759</v>
      </c>
      <c r="C309" t="s">
        <v>159</v>
      </c>
      <c r="D309" t="s">
        <v>739</v>
      </c>
      <c r="E309">
        <v>2014</v>
      </c>
      <c r="F309">
        <v>66.599999999999994</v>
      </c>
      <c r="AF309" t="s">
        <v>159</v>
      </c>
    </row>
    <row r="310" spans="1:32">
      <c r="A310">
        <v>65.900000000000006</v>
      </c>
      <c r="B310" t="s">
        <v>759</v>
      </c>
      <c r="C310" t="s">
        <v>159</v>
      </c>
      <c r="D310" t="s">
        <v>739</v>
      </c>
      <c r="E310">
        <v>2015</v>
      </c>
      <c r="F310">
        <v>65.900000000000006</v>
      </c>
      <c r="AF310" t="s">
        <v>159</v>
      </c>
    </row>
    <row r="311" spans="1:32">
      <c r="A311">
        <v>65.900000000000006</v>
      </c>
      <c r="B311" t="s">
        <v>759</v>
      </c>
      <c r="C311" t="s">
        <v>159</v>
      </c>
      <c r="D311" t="s">
        <v>739</v>
      </c>
      <c r="E311">
        <v>2016</v>
      </c>
      <c r="F311">
        <v>65.900000000000006</v>
      </c>
      <c r="AF311" t="s">
        <v>159</v>
      </c>
    </row>
    <row r="312" spans="1:32">
      <c r="A312">
        <v>66.399999999999991</v>
      </c>
      <c r="B312" t="s">
        <v>759</v>
      </c>
      <c r="C312" t="s">
        <v>159</v>
      </c>
      <c r="D312" t="s">
        <v>739</v>
      </c>
      <c r="E312">
        <v>2017</v>
      </c>
      <c r="F312">
        <v>66.399999999999991</v>
      </c>
      <c r="AF312" t="s">
        <v>159</v>
      </c>
    </row>
    <row r="313" spans="1:32">
      <c r="A313">
        <v>66.399999999999991</v>
      </c>
      <c r="B313" t="s">
        <v>759</v>
      </c>
      <c r="C313" t="s">
        <v>159</v>
      </c>
      <c r="D313" t="s">
        <v>739</v>
      </c>
      <c r="E313">
        <v>2018</v>
      </c>
      <c r="F313">
        <v>66.399999999999991</v>
      </c>
      <c r="AF313" t="s">
        <v>159</v>
      </c>
    </row>
    <row r="314" spans="1:32">
      <c r="A314">
        <v>65.400000000000006</v>
      </c>
      <c r="B314" t="s">
        <v>759</v>
      </c>
      <c r="C314" t="s">
        <v>159</v>
      </c>
      <c r="D314" t="s">
        <v>739</v>
      </c>
      <c r="E314">
        <v>2019</v>
      </c>
      <c r="F314">
        <v>65.400000000000006</v>
      </c>
      <c r="AF314" t="s">
        <v>159</v>
      </c>
    </row>
    <row r="315" spans="1:32">
      <c r="A315">
        <v>63</v>
      </c>
      <c r="B315" t="s">
        <v>759</v>
      </c>
      <c r="C315" t="s">
        <v>159</v>
      </c>
      <c r="D315" t="s">
        <v>739</v>
      </c>
      <c r="E315">
        <v>2020</v>
      </c>
      <c r="F315">
        <v>63</v>
      </c>
      <c r="AF315" t="s">
        <v>159</v>
      </c>
    </row>
    <row r="316" spans="1:32">
      <c r="A316">
        <v>52.2</v>
      </c>
      <c r="B316" t="s">
        <v>760</v>
      </c>
      <c r="C316" t="s">
        <v>160</v>
      </c>
      <c r="D316" t="s">
        <v>739</v>
      </c>
      <c r="E316">
        <v>2006</v>
      </c>
      <c r="F316">
        <v>52.2</v>
      </c>
      <c r="AF316" t="s">
        <v>160</v>
      </c>
    </row>
    <row r="317" spans="1:32">
      <c r="A317">
        <v>52.35</v>
      </c>
      <c r="B317" t="s">
        <v>760</v>
      </c>
      <c r="C317" t="s">
        <v>160</v>
      </c>
      <c r="D317" t="s">
        <v>739</v>
      </c>
      <c r="E317">
        <v>2007</v>
      </c>
      <c r="F317">
        <v>52.35</v>
      </c>
      <c r="AF317" t="s">
        <v>160</v>
      </c>
    </row>
    <row r="318" spans="1:32">
      <c r="A318">
        <v>52.5</v>
      </c>
      <c r="B318" t="s">
        <v>760</v>
      </c>
      <c r="C318" t="s">
        <v>160</v>
      </c>
      <c r="D318" t="s">
        <v>739</v>
      </c>
      <c r="E318">
        <v>2008</v>
      </c>
      <c r="F318">
        <v>52.5</v>
      </c>
      <c r="AF318" t="s">
        <v>160</v>
      </c>
    </row>
    <row r="319" spans="1:32">
      <c r="A319">
        <v>51.6</v>
      </c>
      <c r="B319" t="s">
        <v>760</v>
      </c>
      <c r="C319" t="s">
        <v>160</v>
      </c>
      <c r="D319" t="s">
        <v>739</v>
      </c>
      <c r="E319">
        <v>2009</v>
      </c>
      <c r="F319">
        <v>51.6</v>
      </c>
      <c r="AF319" t="s">
        <v>160</v>
      </c>
    </row>
    <row r="320" spans="1:32">
      <c r="A320">
        <v>50.7</v>
      </c>
      <c r="B320" t="s">
        <v>760</v>
      </c>
      <c r="C320" t="s">
        <v>160</v>
      </c>
      <c r="D320" t="s">
        <v>739</v>
      </c>
      <c r="E320">
        <v>2010</v>
      </c>
      <c r="F320">
        <v>50.7</v>
      </c>
      <c r="AF320" t="s">
        <v>160</v>
      </c>
    </row>
    <row r="321" spans="1:32">
      <c r="A321">
        <v>50.7</v>
      </c>
      <c r="B321" t="s">
        <v>760</v>
      </c>
      <c r="C321" t="s">
        <v>160</v>
      </c>
      <c r="D321" t="s">
        <v>739</v>
      </c>
      <c r="E321">
        <v>2011</v>
      </c>
      <c r="F321">
        <v>50.7</v>
      </c>
      <c r="AF321" t="s">
        <v>160</v>
      </c>
    </row>
    <row r="322" spans="1:32">
      <c r="A322">
        <v>49.5</v>
      </c>
      <c r="B322" t="s">
        <v>760</v>
      </c>
      <c r="C322" t="s">
        <v>160</v>
      </c>
      <c r="D322" t="s">
        <v>739</v>
      </c>
      <c r="E322">
        <v>2012</v>
      </c>
      <c r="F322">
        <v>49.5</v>
      </c>
      <c r="AF322" t="s">
        <v>160</v>
      </c>
    </row>
    <row r="323" spans="1:32">
      <c r="A323">
        <v>49.5</v>
      </c>
      <c r="B323" t="s">
        <v>760</v>
      </c>
      <c r="C323" t="s">
        <v>160</v>
      </c>
      <c r="D323" t="s">
        <v>739</v>
      </c>
      <c r="E323">
        <v>2013</v>
      </c>
      <c r="F323">
        <v>49.5</v>
      </c>
      <c r="AF323" t="s">
        <v>160</v>
      </c>
    </row>
    <row r="324" spans="1:32">
      <c r="A324">
        <v>49.5</v>
      </c>
      <c r="B324" t="s">
        <v>760</v>
      </c>
      <c r="C324" t="s">
        <v>160</v>
      </c>
      <c r="D324" t="s">
        <v>739</v>
      </c>
      <c r="E324">
        <v>2014</v>
      </c>
      <c r="F324">
        <v>49.5</v>
      </c>
      <c r="AF324" t="s">
        <v>160</v>
      </c>
    </row>
    <row r="325" spans="1:32">
      <c r="A325">
        <v>49.5</v>
      </c>
      <c r="B325" t="s">
        <v>760</v>
      </c>
      <c r="C325" t="s">
        <v>160</v>
      </c>
      <c r="D325" t="s">
        <v>739</v>
      </c>
      <c r="E325">
        <v>2015</v>
      </c>
      <c r="F325">
        <v>49.5</v>
      </c>
      <c r="AF325" t="s">
        <v>160</v>
      </c>
    </row>
    <row r="326" spans="1:32">
      <c r="A326">
        <v>53.099999999999987</v>
      </c>
      <c r="B326" t="s">
        <v>760</v>
      </c>
      <c r="C326" t="s">
        <v>160</v>
      </c>
      <c r="D326" t="s">
        <v>739</v>
      </c>
      <c r="E326">
        <v>2016</v>
      </c>
      <c r="F326">
        <v>53.099999999999987</v>
      </c>
      <c r="AF326" t="s">
        <v>160</v>
      </c>
    </row>
    <row r="327" spans="1:32">
      <c r="A327">
        <v>52.3</v>
      </c>
      <c r="B327" t="s">
        <v>760</v>
      </c>
      <c r="C327" t="s">
        <v>160</v>
      </c>
      <c r="D327" t="s">
        <v>739</v>
      </c>
      <c r="E327">
        <v>2017</v>
      </c>
      <c r="F327">
        <v>52.3</v>
      </c>
      <c r="AF327" t="s">
        <v>160</v>
      </c>
    </row>
    <row r="328" spans="1:32">
      <c r="A328">
        <v>53.5</v>
      </c>
      <c r="B328" t="s">
        <v>760</v>
      </c>
      <c r="C328" t="s">
        <v>160</v>
      </c>
      <c r="D328" t="s">
        <v>739</v>
      </c>
      <c r="E328">
        <v>2018</v>
      </c>
      <c r="F328">
        <v>53.5</v>
      </c>
      <c r="AF328" t="s">
        <v>160</v>
      </c>
    </row>
    <row r="329" spans="1:32">
      <c r="A329">
        <v>54.5</v>
      </c>
      <c r="B329" t="s">
        <v>760</v>
      </c>
      <c r="C329" t="s">
        <v>160</v>
      </c>
      <c r="D329" t="s">
        <v>739</v>
      </c>
      <c r="E329">
        <v>2019</v>
      </c>
      <c r="F329">
        <v>54.5</v>
      </c>
      <c r="AF329" t="s">
        <v>160</v>
      </c>
    </row>
    <row r="330" spans="1:32">
      <c r="A330">
        <v>53.2</v>
      </c>
      <c r="B330" t="s">
        <v>760</v>
      </c>
      <c r="C330" t="s">
        <v>160</v>
      </c>
      <c r="D330" t="s">
        <v>739</v>
      </c>
      <c r="E330">
        <v>2020</v>
      </c>
      <c r="F330">
        <v>53.2</v>
      </c>
      <c r="AF330" t="s">
        <v>160</v>
      </c>
    </row>
    <row r="331" spans="1:32">
      <c r="A331">
        <v>58.2</v>
      </c>
      <c r="B331" t="s">
        <v>761</v>
      </c>
      <c r="C331" t="s">
        <v>161</v>
      </c>
      <c r="D331" t="s">
        <v>739</v>
      </c>
      <c r="E331">
        <v>2006</v>
      </c>
      <c r="F331">
        <v>58.2</v>
      </c>
      <c r="AF331" t="s">
        <v>161</v>
      </c>
    </row>
    <row r="332" spans="1:32">
      <c r="A332">
        <v>56.95</v>
      </c>
      <c r="B332" t="s">
        <v>761</v>
      </c>
      <c r="C332" t="s">
        <v>161</v>
      </c>
      <c r="D332" t="s">
        <v>739</v>
      </c>
      <c r="E332">
        <v>2007</v>
      </c>
      <c r="F332">
        <v>56.95</v>
      </c>
      <c r="AF332" t="s">
        <v>161</v>
      </c>
    </row>
    <row r="333" spans="1:32">
      <c r="A333">
        <v>55.7</v>
      </c>
      <c r="B333" t="s">
        <v>761</v>
      </c>
      <c r="C333" t="s">
        <v>161</v>
      </c>
      <c r="D333" t="s">
        <v>739</v>
      </c>
      <c r="E333">
        <v>2008</v>
      </c>
      <c r="F333">
        <v>55.7</v>
      </c>
      <c r="AF333" t="s">
        <v>161</v>
      </c>
    </row>
    <row r="334" spans="1:32">
      <c r="A334">
        <v>47.55</v>
      </c>
      <c r="B334" t="s">
        <v>761</v>
      </c>
      <c r="C334" t="s">
        <v>161</v>
      </c>
      <c r="D334" t="s">
        <v>739</v>
      </c>
      <c r="E334">
        <v>2009</v>
      </c>
      <c r="F334">
        <v>47.55</v>
      </c>
      <c r="AF334" t="s">
        <v>161</v>
      </c>
    </row>
    <row r="335" spans="1:32">
      <c r="A335">
        <v>39.4</v>
      </c>
      <c r="B335" t="s">
        <v>761</v>
      </c>
      <c r="C335" t="s">
        <v>161</v>
      </c>
      <c r="D335" t="s">
        <v>739</v>
      </c>
      <c r="E335">
        <v>2010</v>
      </c>
      <c r="F335">
        <v>39.4</v>
      </c>
      <c r="AF335" t="s">
        <v>161</v>
      </c>
    </row>
    <row r="336" spans="1:32">
      <c r="A336">
        <v>39.299999999999997</v>
      </c>
      <c r="B336" t="s">
        <v>761</v>
      </c>
      <c r="C336" t="s">
        <v>161</v>
      </c>
      <c r="D336" t="s">
        <v>739</v>
      </c>
      <c r="E336">
        <v>2011</v>
      </c>
      <c r="F336">
        <v>39.299999999999997</v>
      </c>
      <c r="AF336" t="s">
        <v>161</v>
      </c>
    </row>
    <row r="337" spans="1:32">
      <c r="A337">
        <v>39.299999999999997</v>
      </c>
      <c r="B337" t="s">
        <v>761</v>
      </c>
      <c r="C337" t="s">
        <v>161</v>
      </c>
      <c r="D337" t="s">
        <v>739</v>
      </c>
      <c r="E337">
        <v>2012</v>
      </c>
      <c r="F337">
        <v>39.299999999999997</v>
      </c>
      <c r="AF337" t="s">
        <v>161</v>
      </c>
    </row>
    <row r="338" spans="1:32">
      <c r="A338">
        <v>43.2</v>
      </c>
      <c r="B338" t="s">
        <v>761</v>
      </c>
      <c r="C338" t="s">
        <v>161</v>
      </c>
      <c r="D338" t="s">
        <v>739</v>
      </c>
      <c r="E338">
        <v>2013</v>
      </c>
      <c r="F338">
        <v>43.2</v>
      </c>
      <c r="AF338" t="s">
        <v>161</v>
      </c>
    </row>
    <row r="339" spans="1:32">
      <c r="A339">
        <v>44.2</v>
      </c>
      <c r="B339" t="s">
        <v>761</v>
      </c>
      <c r="C339" t="s">
        <v>161</v>
      </c>
      <c r="D339" t="s">
        <v>739</v>
      </c>
      <c r="E339">
        <v>2014</v>
      </c>
      <c r="F339">
        <v>44.2</v>
      </c>
      <c r="AF339" t="s">
        <v>161</v>
      </c>
    </row>
    <row r="340" spans="1:32">
      <c r="A340">
        <v>48.5</v>
      </c>
      <c r="B340" t="s">
        <v>761</v>
      </c>
      <c r="C340" t="s">
        <v>161</v>
      </c>
      <c r="D340" t="s">
        <v>739</v>
      </c>
      <c r="E340">
        <v>2015</v>
      </c>
      <c r="F340">
        <v>48.5</v>
      </c>
      <c r="AF340" t="s">
        <v>161</v>
      </c>
    </row>
    <row r="341" spans="1:32">
      <c r="A341">
        <v>50.7</v>
      </c>
      <c r="B341" t="s">
        <v>761</v>
      </c>
      <c r="C341" t="s">
        <v>161</v>
      </c>
      <c r="D341" t="s">
        <v>739</v>
      </c>
      <c r="E341">
        <v>2016</v>
      </c>
      <c r="F341">
        <v>50.7</v>
      </c>
      <c r="AF341" t="s">
        <v>161</v>
      </c>
    </row>
    <row r="342" spans="1:32">
      <c r="A342">
        <v>51.1</v>
      </c>
      <c r="B342" t="s">
        <v>761</v>
      </c>
      <c r="C342" t="s">
        <v>161</v>
      </c>
      <c r="D342" t="s">
        <v>739</v>
      </c>
      <c r="E342">
        <v>2017</v>
      </c>
      <c r="F342">
        <v>51.1</v>
      </c>
      <c r="AF342" t="s">
        <v>161</v>
      </c>
    </row>
    <row r="343" spans="1:32">
      <c r="A343">
        <v>52.2</v>
      </c>
      <c r="B343" t="s">
        <v>761</v>
      </c>
      <c r="C343" t="s">
        <v>161</v>
      </c>
      <c r="D343" t="s">
        <v>739</v>
      </c>
      <c r="E343">
        <v>2018</v>
      </c>
      <c r="F343">
        <v>52.2</v>
      </c>
      <c r="AF343" t="s">
        <v>161</v>
      </c>
    </row>
    <row r="344" spans="1:32">
      <c r="A344">
        <v>56.4</v>
      </c>
      <c r="B344" t="s">
        <v>761</v>
      </c>
      <c r="C344" t="s">
        <v>161</v>
      </c>
      <c r="D344" t="s">
        <v>739</v>
      </c>
      <c r="E344">
        <v>2019</v>
      </c>
      <c r="F344">
        <v>56.4</v>
      </c>
      <c r="AF344" t="s">
        <v>161</v>
      </c>
    </row>
    <row r="345" spans="1:32">
      <c r="A345">
        <v>57</v>
      </c>
      <c r="B345" t="s">
        <v>761</v>
      </c>
      <c r="C345" t="s">
        <v>161</v>
      </c>
      <c r="D345" t="s">
        <v>739</v>
      </c>
      <c r="E345">
        <v>2020</v>
      </c>
      <c r="F345">
        <v>57</v>
      </c>
      <c r="AF345" t="s">
        <v>161</v>
      </c>
    </row>
    <row r="346" spans="1:32">
      <c r="A346">
        <v>49.7</v>
      </c>
      <c r="B346" t="s">
        <v>762</v>
      </c>
      <c r="C346" t="s">
        <v>162</v>
      </c>
      <c r="D346" t="s">
        <v>739</v>
      </c>
      <c r="E346">
        <v>2006</v>
      </c>
      <c r="F346">
        <v>49.7</v>
      </c>
      <c r="AF346" t="s">
        <v>162</v>
      </c>
    </row>
    <row r="347" spans="1:32">
      <c r="A347">
        <v>50.5</v>
      </c>
      <c r="B347" t="s">
        <v>762</v>
      </c>
      <c r="C347" t="s">
        <v>162</v>
      </c>
      <c r="D347" t="s">
        <v>739</v>
      </c>
      <c r="E347">
        <v>2007</v>
      </c>
      <c r="F347">
        <v>50.5</v>
      </c>
      <c r="AF347" t="s">
        <v>162</v>
      </c>
    </row>
    <row r="348" spans="1:32">
      <c r="A348">
        <v>51.3</v>
      </c>
      <c r="B348" t="s">
        <v>762</v>
      </c>
      <c r="C348" t="s">
        <v>162</v>
      </c>
      <c r="D348" t="s">
        <v>739</v>
      </c>
      <c r="E348">
        <v>2008</v>
      </c>
      <c r="F348">
        <v>51.3</v>
      </c>
      <c r="AF348" t="s">
        <v>162</v>
      </c>
    </row>
    <row r="349" spans="1:32">
      <c r="A349">
        <v>54.85</v>
      </c>
      <c r="B349" t="s">
        <v>762</v>
      </c>
      <c r="C349" t="s">
        <v>162</v>
      </c>
      <c r="D349" t="s">
        <v>739</v>
      </c>
      <c r="E349">
        <v>2009</v>
      </c>
      <c r="F349">
        <v>54.85</v>
      </c>
      <c r="AF349" t="s">
        <v>162</v>
      </c>
    </row>
    <row r="350" spans="1:32">
      <c r="A350">
        <v>58.4</v>
      </c>
      <c r="B350" t="s">
        <v>762</v>
      </c>
      <c r="C350" t="s">
        <v>162</v>
      </c>
      <c r="D350" t="s">
        <v>739</v>
      </c>
      <c r="E350">
        <v>2010</v>
      </c>
      <c r="F350">
        <v>58.4</v>
      </c>
      <c r="AF350" t="s">
        <v>162</v>
      </c>
    </row>
    <row r="351" spans="1:32">
      <c r="A351">
        <v>58.4</v>
      </c>
      <c r="B351" t="s">
        <v>762</v>
      </c>
      <c r="C351" t="s">
        <v>162</v>
      </c>
      <c r="D351" t="s">
        <v>739</v>
      </c>
      <c r="E351">
        <v>2011</v>
      </c>
      <c r="F351">
        <v>58.4</v>
      </c>
      <c r="AF351" t="s">
        <v>162</v>
      </c>
    </row>
    <row r="352" spans="1:32">
      <c r="A352">
        <v>60.8</v>
      </c>
      <c r="B352" t="s">
        <v>762</v>
      </c>
      <c r="C352" t="s">
        <v>162</v>
      </c>
      <c r="D352" t="s">
        <v>739</v>
      </c>
      <c r="E352">
        <v>2012</v>
      </c>
      <c r="F352">
        <v>60.8</v>
      </c>
      <c r="AF352" t="s">
        <v>162</v>
      </c>
    </row>
    <row r="353" spans="1:32">
      <c r="A353">
        <v>60</v>
      </c>
      <c r="B353" t="s">
        <v>762</v>
      </c>
      <c r="C353" t="s">
        <v>162</v>
      </c>
      <c r="D353" t="s">
        <v>739</v>
      </c>
      <c r="E353">
        <v>2013</v>
      </c>
      <c r="F353">
        <v>60</v>
      </c>
      <c r="AF353" t="s">
        <v>162</v>
      </c>
    </row>
    <row r="354" spans="1:32">
      <c r="A354">
        <v>56.6</v>
      </c>
      <c r="B354" t="s">
        <v>762</v>
      </c>
      <c r="C354" t="s">
        <v>162</v>
      </c>
      <c r="D354" t="s">
        <v>739</v>
      </c>
      <c r="E354">
        <v>2014</v>
      </c>
      <c r="F354">
        <v>56.6</v>
      </c>
      <c r="AF354" t="s">
        <v>162</v>
      </c>
    </row>
    <row r="355" spans="1:32">
      <c r="A355">
        <v>55.5</v>
      </c>
      <c r="B355" t="s">
        <v>762</v>
      </c>
      <c r="C355" t="s">
        <v>162</v>
      </c>
      <c r="D355" t="s">
        <v>739</v>
      </c>
      <c r="E355">
        <v>2015</v>
      </c>
      <c r="F355">
        <v>55.5</v>
      </c>
      <c r="AF355" t="s">
        <v>162</v>
      </c>
    </row>
    <row r="356" spans="1:32">
      <c r="A356">
        <v>55.5</v>
      </c>
      <c r="B356" t="s">
        <v>762</v>
      </c>
      <c r="C356" t="s">
        <v>162</v>
      </c>
      <c r="D356" t="s">
        <v>739</v>
      </c>
      <c r="E356">
        <v>2016</v>
      </c>
      <c r="F356">
        <v>55.5</v>
      </c>
      <c r="AF356" t="s">
        <v>162</v>
      </c>
    </row>
    <row r="357" spans="1:32">
      <c r="A357">
        <v>54.900000000000013</v>
      </c>
      <c r="B357" t="s">
        <v>762</v>
      </c>
      <c r="C357" t="s">
        <v>162</v>
      </c>
      <c r="D357" t="s">
        <v>739</v>
      </c>
      <c r="E357">
        <v>2017</v>
      </c>
      <c r="F357">
        <v>54.900000000000013</v>
      </c>
      <c r="AF357" t="s">
        <v>162</v>
      </c>
    </row>
    <row r="358" spans="1:32">
      <c r="A358">
        <v>54.900000000000013</v>
      </c>
      <c r="B358" t="s">
        <v>762</v>
      </c>
      <c r="C358" t="s">
        <v>162</v>
      </c>
      <c r="D358" t="s">
        <v>739</v>
      </c>
      <c r="E358">
        <v>2018</v>
      </c>
      <c r="F358">
        <v>54.900000000000013</v>
      </c>
      <c r="AF358" t="s">
        <v>162</v>
      </c>
    </row>
    <row r="359" spans="1:32">
      <c r="A359">
        <v>55</v>
      </c>
      <c r="B359" t="s">
        <v>762</v>
      </c>
      <c r="C359" t="s">
        <v>162</v>
      </c>
      <c r="D359" t="s">
        <v>739</v>
      </c>
      <c r="E359">
        <v>2019</v>
      </c>
      <c r="F359">
        <v>55</v>
      </c>
      <c r="AF359" t="s">
        <v>162</v>
      </c>
    </row>
    <row r="360" spans="1:32">
      <c r="A360">
        <v>57.400000000000013</v>
      </c>
      <c r="B360" t="s">
        <v>762</v>
      </c>
      <c r="C360" t="s">
        <v>162</v>
      </c>
      <c r="D360" t="s">
        <v>739</v>
      </c>
      <c r="E360">
        <v>2020</v>
      </c>
      <c r="F360">
        <v>57.400000000000013</v>
      </c>
      <c r="AF360" t="s">
        <v>162</v>
      </c>
    </row>
    <row r="361" spans="1:32">
      <c r="A361">
        <v>59.900000000000013</v>
      </c>
      <c r="B361" t="s">
        <v>763</v>
      </c>
      <c r="C361" t="s">
        <v>163</v>
      </c>
      <c r="D361" t="s">
        <v>739</v>
      </c>
      <c r="E361">
        <v>2006</v>
      </c>
      <c r="F361">
        <v>59.900000000000013</v>
      </c>
      <c r="AF361" t="s">
        <v>163</v>
      </c>
    </row>
    <row r="362" spans="1:32">
      <c r="A362">
        <v>59.3</v>
      </c>
      <c r="B362" t="s">
        <v>763</v>
      </c>
      <c r="C362" t="s">
        <v>163</v>
      </c>
      <c r="D362" t="s">
        <v>739</v>
      </c>
      <c r="E362">
        <v>2007</v>
      </c>
      <c r="F362">
        <v>59.3</v>
      </c>
      <c r="AF362" t="s">
        <v>163</v>
      </c>
    </row>
    <row r="363" spans="1:32">
      <c r="A363">
        <v>58.7</v>
      </c>
      <c r="B363" t="s">
        <v>763</v>
      </c>
      <c r="C363" t="s">
        <v>163</v>
      </c>
      <c r="D363" t="s">
        <v>739</v>
      </c>
      <c r="E363">
        <v>2008</v>
      </c>
      <c r="F363">
        <v>58.7</v>
      </c>
      <c r="AF363" t="s">
        <v>163</v>
      </c>
    </row>
    <row r="364" spans="1:32">
      <c r="A364">
        <v>59.4</v>
      </c>
      <c r="B364" t="s">
        <v>763</v>
      </c>
      <c r="C364" t="s">
        <v>163</v>
      </c>
      <c r="D364" t="s">
        <v>739</v>
      </c>
      <c r="E364">
        <v>2009</v>
      </c>
      <c r="F364">
        <v>59.4</v>
      </c>
      <c r="AF364" t="s">
        <v>163</v>
      </c>
    </row>
    <row r="365" spans="1:32">
      <c r="A365">
        <v>60.099999999999987</v>
      </c>
      <c r="B365" t="s">
        <v>763</v>
      </c>
      <c r="C365" t="s">
        <v>163</v>
      </c>
      <c r="D365" t="s">
        <v>739</v>
      </c>
      <c r="E365">
        <v>2010</v>
      </c>
      <c r="F365">
        <v>60.099999999999987</v>
      </c>
      <c r="AF365" t="s">
        <v>163</v>
      </c>
    </row>
    <row r="366" spans="1:32">
      <c r="A366">
        <v>63.6</v>
      </c>
      <c r="B366" t="s">
        <v>763</v>
      </c>
      <c r="C366" t="s">
        <v>163</v>
      </c>
      <c r="D366" t="s">
        <v>739</v>
      </c>
      <c r="E366">
        <v>2011</v>
      </c>
      <c r="F366">
        <v>63.6</v>
      </c>
      <c r="AF366" t="s">
        <v>163</v>
      </c>
    </row>
    <row r="367" spans="1:32">
      <c r="A367">
        <v>51.2</v>
      </c>
      <c r="B367" t="s">
        <v>763</v>
      </c>
      <c r="C367" t="s">
        <v>163</v>
      </c>
      <c r="D367" t="s">
        <v>739</v>
      </c>
      <c r="E367">
        <v>2012</v>
      </c>
      <c r="F367">
        <v>51.2</v>
      </c>
      <c r="AF367" t="s">
        <v>163</v>
      </c>
    </row>
    <row r="368" spans="1:32">
      <c r="A368">
        <v>59</v>
      </c>
      <c r="B368" t="s">
        <v>763</v>
      </c>
      <c r="C368" t="s">
        <v>163</v>
      </c>
      <c r="D368" t="s">
        <v>739</v>
      </c>
      <c r="E368">
        <v>2013</v>
      </c>
      <c r="F368">
        <v>59</v>
      </c>
      <c r="AF368" t="s">
        <v>163</v>
      </c>
    </row>
    <row r="369" spans="1:32">
      <c r="A369">
        <v>57.9</v>
      </c>
      <c r="B369" t="s">
        <v>763</v>
      </c>
      <c r="C369" t="s">
        <v>163</v>
      </c>
      <c r="D369" t="s">
        <v>739</v>
      </c>
      <c r="E369">
        <v>2014</v>
      </c>
      <c r="F369">
        <v>57.9</v>
      </c>
      <c r="AF369" t="s">
        <v>163</v>
      </c>
    </row>
    <row r="370" spans="1:32">
      <c r="A370">
        <v>57</v>
      </c>
      <c r="B370" t="s">
        <v>763</v>
      </c>
      <c r="C370" t="s">
        <v>163</v>
      </c>
      <c r="D370" t="s">
        <v>739</v>
      </c>
      <c r="E370">
        <v>2015</v>
      </c>
      <c r="F370">
        <v>57</v>
      </c>
      <c r="AF370" t="s">
        <v>163</v>
      </c>
    </row>
    <row r="371" spans="1:32">
      <c r="A371">
        <v>57</v>
      </c>
      <c r="B371" t="s">
        <v>763</v>
      </c>
      <c r="C371" t="s">
        <v>163</v>
      </c>
      <c r="D371" t="s">
        <v>739</v>
      </c>
      <c r="E371">
        <v>2016</v>
      </c>
      <c r="F371">
        <v>57</v>
      </c>
      <c r="AF371" t="s">
        <v>163</v>
      </c>
    </row>
    <row r="372" spans="1:32">
      <c r="A372">
        <v>56.4</v>
      </c>
      <c r="B372" t="s">
        <v>763</v>
      </c>
      <c r="C372" t="s">
        <v>163</v>
      </c>
      <c r="D372" t="s">
        <v>739</v>
      </c>
      <c r="E372">
        <v>2017</v>
      </c>
      <c r="F372">
        <v>56.4</v>
      </c>
      <c r="AF372" t="s">
        <v>163</v>
      </c>
    </row>
    <row r="373" spans="1:32">
      <c r="A373">
        <v>54.1</v>
      </c>
      <c r="B373" t="s">
        <v>763</v>
      </c>
      <c r="C373" t="s">
        <v>163</v>
      </c>
      <c r="D373" t="s">
        <v>739</v>
      </c>
      <c r="E373">
        <v>2018</v>
      </c>
      <c r="F373">
        <v>54.1</v>
      </c>
      <c r="AF373" t="s">
        <v>163</v>
      </c>
    </row>
    <row r="374" spans="1:32">
      <c r="A374">
        <v>49.2</v>
      </c>
      <c r="B374" t="s">
        <v>763</v>
      </c>
      <c r="C374" t="s">
        <v>163</v>
      </c>
      <c r="D374" t="s">
        <v>739</v>
      </c>
      <c r="E374">
        <v>2019</v>
      </c>
      <c r="F374">
        <v>49.2</v>
      </c>
      <c r="AF374" t="s">
        <v>163</v>
      </c>
    </row>
    <row r="375" spans="1:32">
      <c r="A375">
        <v>39.299999999999997</v>
      </c>
      <c r="B375" t="s">
        <v>763</v>
      </c>
      <c r="C375" t="s">
        <v>163</v>
      </c>
      <c r="D375" t="s">
        <v>739</v>
      </c>
      <c r="E375">
        <v>2020</v>
      </c>
      <c r="F375">
        <v>39.299999999999997</v>
      </c>
      <c r="AF375" t="s">
        <v>163</v>
      </c>
    </row>
    <row r="376" spans="1:32">
      <c r="A376">
        <v>31.2</v>
      </c>
      <c r="B376" t="s">
        <v>764</v>
      </c>
      <c r="C376" t="s">
        <v>164</v>
      </c>
      <c r="D376" t="s">
        <v>739</v>
      </c>
      <c r="E376">
        <v>2006</v>
      </c>
      <c r="F376">
        <v>31.2</v>
      </c>
      <c r="AF376" t="s">
        <v>164</v>
      </c>
    </row>
    <row r="377" spans="1:32">
      <c r="A377">
        <v>35.15</v>
      </c>
      <c r="B377" t="s">
        <v>764</v>
      </c>
      <c r="C377" t="s">
        <v>164</v>
      </c>
      <c r="D377" t="s">
        <v>739</v>
      </c>
      <c r="E377">
        <v>2007</v>
      </c>
      <c r="F377">
        <v>35.15</v>
      </c>
      <c r="AF377" t="s">
        <v>164</v>
      </c>
    </row>
    <row r="378" spans="1:32">
      <c r="A378">
        <v>39.1</v>
      </c>
      <c r="B378" t="s">
        <v>764</v>
      </c>
      <c r="C378" t="s">
        <v>164</v>
      </c>
      <c r="D378" t="s">
        <v>739</v>
      </c>
      <c r="E378">
        <v>2008</v>
      </c>
      <c r="F378">
        <v>39.1</v>
      </c>
      <c r="AF378" t="s">
        <v>164</v>
      </c>
    </row>
    <row r="379" spans="1:32">
      <c r="A379">
        <v>38.85</v>
      </c>
      <c r="B379" t="s">
        <v>764</v>
      </c>
      <c r="C379" t="s">
        <v>164</v>
      </c>
      <c r="D379" t="s">
        <v>739</v>
      </c>
      <c r="E379">
        <v>2009</v>
      </c>
      <c r="F379">
        <v>38.85</v>
      </c>
      <c r="AF379" t="s">
        <v>164</v>
      </c>
    </row>
    <row r="380" spans="1:32">
      <c r="A380">
        <v>38.6</v>
      </c>
      <c r="B380" t="s">
        <v>764</v>
      </c>
      <c r="C380" t="s">
        <v>164</v>
      </c>
      <c r="D380" t="s">
        <v>739</v>
      </c>
      <c r="E380">
        <v>2010</v>
      </c>
      <c r="F380">
        <v>38.6</v>
      </c>
      <c r="AF380" t="s">
        <v>164</v>
      </c>
    </row>
    <row r="381" spans="1:32">
      <c r="A381">
        <v>41.7</v>
      </c>
      <c r="B381" t="s">
        <v>764</v>
      </c>
      <c r="C381" t="s">
        <v>164</v>
      </c>
      <c r="D381" t="s">
        <v>739</v>
      </c>
      <c r="E381">
        <v>2011</v>
      </c>
      <c r="F381">
        <v>41.7</v>
      </c>
      <c r="AF381" t="s">
        <v>164</v>
      </c>
    </row>
    <row r="382" spans="1:32">
      <c r="A382">
        <v>41.7</v>
      </c>
      <c r="B382" t="s">
        <v>764</v>
      </c>
      <c r="C382" t="s">
        <v>164</v>
      </c>
      <c r="D382" t="s">
        <v>739</v>
      </c>
      <c r="E382">
        <v>2012</v>
      </c>
      <c r="F382">
        <v>41.7</v>
      </c>
      <c r="AF382" t="s">
        <v>164</v>
      </c>
    </row>
    <row r="383" spans="1:32">
      <c r="A383">
        <v>41.7</v>
      </c>
      <c r="B383" t="s">
        <v>764</v>
      </c>
      <c r="C383" t="s">
        <v>164</v>
      </c>
      <c r="D383" t="s">
        <v>739</v>
      </c>
      <c r="E383">
        <v>2013</v>
      </c>
      <c r="F383">
        <v>41.7</v>
      </c>
      <c r="AF383" t="s">
        <v>164</v>
      </c>
    </row>
    <row r="384" spans="1:32">
      <c r="A384">
        <v>41.7</v>
      </c>
      <c r="B384" t="s">
        <v>764</v>
      </c>
      <c r="C384" t="s">
        <v>164</v>
      </c>
      <c r="D384" t="s">
        <v>739</v>
      </c>
      <c r="E384">
        <v>2014</v>
      </c>
      <c r="F384">
        <v>41.7</v>
      </c>
      <c r="AF384" t="s">
        <v>164</v>
      </c>
    </row>
    <row r="385" spans="1:32">
      <c r="A385">
        <v>39.6</v>
      </c>
      <c r="B385" t="s">
        <v>764</v>
      </c>
      <c r="C385" t="s">
        <v>164</v>
      </c>
      <c r="D385" t="s">
        <v>739</v>
      </c>
      <c r="E385">
        <v>2015</v>
      </c>
      <c r="F385">
        <v>39.6</v>
      </c>
      <c r="AF385" t="s">
        <v>164</v>
      </c>
    </row>
    <row r="386" spans="1:32">
      <c r="A386">
        <v>39.6</v>
      </c>
      <c r="B386" t="s">
        <v>764</v>
      </c>
      <c r="C386" t="s">
        <v>164</v>
      </c>
      <c r="D386" t="s">
        <v>739</v>
      </c>
      <c r="E386">
        <v>2016</v>
      </c>
      <c r="F386">
        <v>39.6</v>
      </c>
      <c r="AF386" t="s">
        <v>164</v>
      </c>
    </row>
    <row r="387" spans="1:32">
      <c r="A387">
        <v>38.200000000000003</v>
      </c>
      <c r="B387" t="s">
        <v>764</v>
      </c>
      <c r="C387" t="s">
        <v>164</v>
      </c>
      <c r="D387" t="s">
        <v>739</v>
      </c>
      <c r="E387">
        <v>2017</v>
      </c>
      <c r="F387">
        <v>38.200000000000003</v>
      </c>
      <c r="AF387" t="s">
        <v>164</v>
      </c>
    </row>
    <row r="388" spans="1:32">
      <c r="A388">
        <v>38.200000000000003</v>
      </c>
      <c r="B388" t="s">
        <v>764</v>
      </c>
      <c r="C388" t="s">
        <v>164</v>
      </c>
      <c r="D388" t="s">
        <v>739</v>
      </c>
      <c r="E388">
        <v>2018</v>
      </c>
      <c r="F388">
        <v>38.200000000000003</v>
      </c>
      <c r="AF388" t="s">
        <v>164</v>
      </c>
    </row>
    <row r="389" spans="1:32">
      <c r="A389">
        <v>39.200000000000003</v>
      </c>
      <c r="B389" t="s">
        <v>764</v>
      </c>
      <c r="C389" t="s">
        <v>164</v>
      </c>
      <c r="D389" t="s">
        <v>739</v>
      </c>
      <c r="E389">
        <v>2019</v>
      </c>
      <c r="F389">
        <v>39.200000000000003</v>
      </c>
      <c r="AF389" t="s">
        <v>164</v>
      </c>
    </row>
    <row r="390" spans="1:32">
      <c r="A390">
        <v>39.200000000000003</v>
      </c>
      <c r="B390" t="s">
        <v>764</v>
      </c>
      <c r="C390" t="s">
        <v>164</v>
      </c>
      <c r="D390" t="s">
        <v>739</v>
      </c>
      <c r="E390">
        <v>2020</v>
      </c>
      <c r="F390">
        <v>39.200000000000003</v>
      </c>
      <c r="AF390" t="s">
        <v>164</v>
      </c>
    </row>
    <row r="391" spans="1:32">
      <c r="A391">
        <v>80.399999999999991</v>
      </c>
      <c r="B391" t="s">
        <v>765</v>
      </c>
      <c r="C391" t="s">
        <v>165</v>
      </c>
      <c r="D391" t="s">
        <v>739</v>
      </c>
      <c r="E391">
        <v>2006</v>
      </c>
      <c r="F391">
        <v>80.399999999999991</v>
      </c>
      <c r="AF391" t="s">
        <v>165</v>
      </c>
    </row>
    <row r="392" spans="1:32">
      <c r="A392">
        <v>80.400000000000006</v>
      </c>
      <c r="B392" t="s">
        <v>765</v>
      </c>
      <c r="C392" t="s">
        <v>165</v>
      </c>
      <c r="D392" t="s">
        <v>739</v>
      </c>
      <c r="E392">
        <v>2007</v>
      </c>
      <c r="F392">
        <v>80.400000000000006</v>
      </c>
      <c r="AF392" t="s">
        <v>165</v>
      </c>
    </row>
    <row r="393" spans="1:32">
      <c r="A393">
        <v>80.399999999999991</v>
      </c>
      <c r="B393" t="s">
        <v>765</v>
      </c>
      <c r="C393" t="s">
        <v>165</v>
      </c>
      <c r="D393" t="s">
        <v>739</v>
      </c>
      <c r="E393">
        <v>2008</v>
      </c>
      <c r="F393">
        <v>80.399999999999991</v>
      </c>
      <c r="AF393" t="s">
        <v>165</v>
      </c>
    </row>
    <row r="394" spans="1:32">
      <c r="A394">
        <v>80.400000000000006</v>
      </c>
      <c r="B394" t="s">
        <v>765</v>
      </c>
      <c r="C394" t="s">
        <v>165</v>
      </c>
      <c r="D394" t="s">
        <v>739</v>
      </c>
      <c r="E394">
        <v>2009</v>
      </c>
      <c r="F394">
        <v>80.400000000000006</v>
      </c>
      <c r="AF394" t="s">
        <v>165</v>
      </c>
    </row>
    <row r="395" spans="1:32">
      <c r="A395">
        <v>80.399999999999991</v>
      </c>
      <c r="B395" t="s">
        <v>765</v>
      </c>
      <c r="C395" t="s">
        <v>165</v>
      </c>
      <c r="D395" t="s">
        <v>739</v>
      </c>
      <c r="E395">
        <v>2010</v>
      </c>
      <c r="F395">
        <v>80.399999999999991</v>
      </c>
      <c r="AF395" t="s">
        <v>165</v>
      </c>
    </row>
    <row r="396" spans="1:32">
      <c r="A396">
        <v>80.399999999999991</v>
      </c>
      <c r="B396" t="s">
        <v>765</v>
      </c>
      <c r="C396" t="s">
        <v>165</v>
      </c>
      <c r="D396" t="s">
        <v>739</v>
      </c>
      <c r="E396">
        <v>2011</v>
      </c>
      <c r="F396">
        <v>80.399999999999991</v>
      </c>
      <c r="AF396" t="s">
        <v>165</v>
      </c>
    </row>
    <row r="397" spans="1:32">
      <c r="A397">
        <v>81.7</v>
      </c>
      <c r="B397" t="s">
        <v>765</v>
      </c>
      <c r="C397" t="s">
        <v>165</v>
      </c>
      <c r="D397" t="s">
        <v>739</v>
      </c>
      <c r="E397">
        <v>2012</v>
      </c>
      <c r="F397">
        <v>81.7</v>
      </c>
      <c r="AF397" t="s">
        <v>165</v>
      </c>
    </row>
    <row r="398" spans="1:32">
      <c r="A398">
        <v>81.7</v>
      </c>
      <c r="B398" t="s">
        <v>765</v>
      </c>
      <c r="C398" t="s">
        <v>165</v>
      </c>
      <c r="D398" t="s">
        <v>739</v>
      </c>
      <c r="E398">
        <v>2013</v>
      </c>
      <c r="F398">
        <v>81.7</v>
      </c>
      <c r="AF398" t="s">
        <v>165</v>
      </c>
    </row>
    <row r="399" spans="1:32">
      <c r="A399">
        <v>81.7</v>
      </c>
      <c r="B399" t="s">
        <v>765</v>
      </c>
      <c r="C399" t="s">
        <v>165</v>
      </c>
      <c r="D399" t="s">
        <v>739</v>
      </c>
      <c r="E399">
        <v>2014</v>
      </c>
      <c r="F399">
        <v>81.7</v>
      </c>
      <c r="AF399" t="s">
        <v>165</v>
      </c>
    </row>
    <row r="400" spans="1:32">
      <c r="A400">
        <v>82.8</v>
      </c>
      <c r="B400" t="s">
        <v>765</v>
      </c>
      <c r="C400" t="s">
        <v>165</v>
      </c>
      <c r="D400" t="s">
        <v>739</v>
      </c>
      <c r="E400">
        <v>2015</v>
      </c>
      <c r="F400">
        <v>82.8</v>
      </c>
      <c r="AF400" t="s">
        <v>165</v>
      </c>
    </row>
    <row r="401" spans="1:32">
      <c r="A401">
        <v>82.8</v>
      </c>
      <c r="B401" t="s">
        <v>765</v>
      </c>
      <c r="C401" t="s">
        <v>165</v>
      </c>
      <c r="D401" t="s">
        <v>739</v>
      </c>
      <c r="E401">
        <v>2016</v>
      </c>
      <c r="F401">
        <v>82.8</v>
      </c>
      <c r="AF401" t="s">
        <v>165</v>
      </c>
    </row>
    <row r="402" spans="1:32">
      <c r="A402">
        <v>82.2</v>
      </c>
      <c r="B402" t="s">
        <v>765</v>
      </c>
      <c r="C402" t="s">
        <v>165</v>
      </c>
      <c r="D402" t="s">
        <v>739</v>
      </c>
      <c r="E402">
        <v>2017</v>
      </c>
      <c r="F402">
        <v>82.2</v>
      </c>
      <c r="AF402" t="s">
        <v>165</v>
      </c>
    </row>
    <row r="403" spans="1:32">
      <c r="A403">
        <v>82.2</v>
      </c>
      <c r="B403" t="s">
        <v>765</v>
      </c>
      <c r="C403" t="s">
        <v>165</v>
      </c>
      <c r="D403" t="s">
        <v>739</v>
      </c>
      <c r="E403">
        <v>2018</v>
      </c>
      <c r="F403">
        <v>82.2</v>
      </c>
      <c r="AF403" t="s">
        <v>165</v>
      </c>
    </row>
    <row r="404" spans="1:32">
      <c r="A404">
        <v>82.2</v>
      </c>
      <c r="B404" t="s">
        <v>765</v>
      </c>
      <c r="C404" t="s">
        <v>165</v>
      </c>
      <c r="D404" t="s">
        <v>739</v>
      </c>
      <c r="E404">
        <v>2019</v>
      </c>
      <c r="F404">
        <v>82.2</v>
      </c>
      <c r="AF404" t="s">
        <v>165</v>
      </c>
    </row>
    <row r="405" spans="1:32">
      <c r="A405">
        <v>81.400000000000006</v>
      </c>
      <c r="B405" t="s">
        <v>765</v>
      </c>
      <c r="C405" t="s">
        <v>165</v>
      </c>
      <c r="D405" t="s">
        <v>739</v>
      </c>
      <c r="E405">
        <v>2020</v>
      </c>
      <c r="F405">
        <v>81.400000000000006</v>
      </c>
      <c r="AF405" t="s">
        <v>165</v>
      </c>
    </row>
    <row r="406" spans="1:32">
      <c r="A406">
        <v>52.8</v>
      </c>
      <c r="B406" t="s">
        <v>766</v>
      </c>
      <c r="C406" t="s">
        <v>166</v>
      </c>
      <c r="D406" t="s">
        <v>739</v>
      </c>
      <c r="E406">
        <v>2006</v>
      </c>
      <c r="F406">
        <v>52.8</v>
      </c>
      <c r="AF406" t="s">
        <v>166</v>
      </c>
    </row>
    <row r="407" spans="1:32">
      <c r="A407">
        <v>53.85</v>
      </c>
      <c r="B407" t="s">
        <v>766</v>
      </c>
      <c r="C407" t="s">
        <v>166</v>
      </c>
      <c r="D407" t="s">
        <v>739</v>
      </c>
      <c r="E407">
        <v>2007</v>
      </c>
      <c r="F407">
        <v>53.85</v>
      </c>
      <c r="AF407" t="s">
        <v>166</v>
      </c>
    </row>
    <row r="408" spans="1:32">
      <c r="A408">
        <v>54.900000000000013</v>
      </c>
      <c r="B408" t="s">
        <v>766</v>
      </c>
      <c r="C408" t="s">
        <v>166</v>
      </c>
      <c r="D408" t="s">
        <v>739</v>
      </c>
      <c r="E408">
        <v>2008</v>
      </c>
      <c r="F408">
        <v>54.900000000000013</v>
      </c>
      <c r="AF408" t="s">
        <v>166</v>
      </c>
    </row>
    <row r="409" spans="1:32">
      <c r="A409">
        <v>51.95</v>
      </c>
      <c r="B409" t="s">
        <v>766</v>
      </c>
      <c r="C409" t="s">
        <v>166</v>
      </c>
      <c r="D409" t="s">
        <v>739</v>
      </c>
      <c r="E409">
        <v>2009</v>
      </c>
      <c r="F409">
        <v>51.95</v>
      </c>
      <c r="AF409" t="s">
        <v>166</v>
      </c>
    </row>
    <row r="410" spans="1:32">
      <c r="A410">
        <v>49</v>
      </c>
      <c r="B410" t="s">
        <v>766</v>
      </c>
      <c r="C410" t="s">
        <v>166</v>
      </c>
      <c r="D410" t="s">
        <v>739</v>
      </c>
      <c r="E410">
        <v>2010</v>
      </c>
      <c r="F410">
        <v>49</v>
      </c>
      <c r="AF410" t="s">
        <v>166</v>
      </c>
    </row>
    <row r="411" spans="1:32">
      <c r="A411">
        <v>49</v>
      </c>
      <c r="B411" t="s">
        <v>766</v>
      </c>
      <c r="C411" t="s">
        <v>166</v>
      </c>
      <c r="D411" t="s">
        <v>739</v>
      </c>
      <c r="E411">
        <v>2011</v>
      </c>
      <c r="F411">
        <v>49</v>
      </c>
      <c r="AF411" t="s">
        <v>166</v>
      </c>
    </row>
    <row r="412" spans="1:32">
      <c r="A412">
        <v>48.8</v>
      </c>
      <c r="B412" t="s">
        <v>766</v>
      </c>
      <c r="C412" t="s">
        <v>166</v>
      </c>
      <c r="D412" t="s">
        <v>739</v>
      </c>
      <c r="E412">
        <v>2012</v>
      </c>
      <c r="F412">
        <v>48.8</v>
      </c>
      <c r="AF412" t="s">
        <v>166</v>
      </c>
    </row>
    <row r="413" spans="1:32">
      <c r="A413">
        <v>47.7</v>
      </c>
      <c r="B413" t="s">
        <v>766</v>
      </c>
      <c r="C413" t="s">
        <v>166</v>
      </c>
      <c r="D413" t="s">
        <v>739</v>
      </c>
      <c r="E413">
        <v>2013</v>
      </c>
      <c r="F413">
        <v>47.7</v>
      </c>
      <c r="AF413" t="s">
        <v>166</v>
      </c>
    </row>
    <row r="414" spans="1:32">
      <c r="A414">
        <v>46.6</v>
      </c>
      <c r="B414" t="s">
        <v>766</v>
      </c>
      <c r="C414" t="s">
        <v>166</v>
      </c>
      <c r="D414" t="s">
        <v>739</v>
      </c>
      <c r="E414">
        <v>2014</v>
      </c>
      <c r="F414">
        <v>46.6</v>
      </c>
      <c r="AF414" t="s">
        <v>166</v>
      </c>
    </row>
    <row r="415" spans="1:32">
      <c r="A415">
        <v>46</v>
      </c>
      <c r="B415" t="s">
        <v>766</v>
      </c>
      <c r="C415" t="s">
        <v>166</v>
      </c>
      <c r="D415" t="s">
        <v>739</v>
      </c>
      <c r="E415">
        <v>2015</v>
      </c>
      <c r="F415">
        <v>46</v>
      </c>
      <c r="AF415" t="s">
        <v>166</v>
      </c>
    </row>
    <row r="416" spans="1:32">
      <c r="A416">
        <v>40.200000000000003</v>
      </c>
      <c r="B416" t="s">
        <v>766</v>
      </c>
      <c r="C416" t="s">
        <v>166</v>
      </c>
      <c r="D416" t="s">
        <v>739</v>
      </c>
      <c r="E416">
        <v>2016</v>
      </c>
      <c r="F416">
        <v>40.200000000000003</v>
      </c>
      <c r="AF416" t="s">
        <v>166</v>
      </c>
    </row>
    <row r="417" spans="1:32">
      <c r="A417">
        <v>40.200000000000003</v>
      </c>
      <c r="B417" t="s">
        <v>766</v>
      </c>
      <c r="C417" t="s">
        <v>166</v>
      </c>
      <c r="D417" t="s">
        <v>739</v>
      </c>
      <c r="E417">
        <v>2017</v>
      </c>
      <c r="F417">
        <v>40.200000000000003</v>
      </c>
      <c r="AF417" t="s">
        <v>166</v>
      </c>
    </row>
    <row r="418" spans="1:32">
      <c r="A418">
        <v>38.5</v>
      </c>
      <c r="B418" t="s">
        <v>766</v>
      </c>
      <c r="C418" t="s">
        <v>166</v>
      </c>
      <c r="D418" t="s">
        <v>739</v>
      </c>
      <c r="E418">
        <v>2018</v>
      </c>
      <c r="F418">
        <v>38.5</v>
      </c>
      <c r="AF418" t="s">
        <v>166</v>
      </c>
    </row>
    <row r="419" spans="1:32">
      <c r="A419">
        <v>36.5</v>
      </c>
      <c r="B419" t="s">
        <v>766</v>
      </c>
      <c r="C419" t="s">
        <v>166</v>
      </c>
      <c r="D419" t="s">
        <v>739</v>
      </c>
      <c r="E419">
        <v>2019</v>
      </c>
      <c r="F419">
        <v>36.5</v>
      </c>
      <c r="AF419" t="s">
        <v>166</v>
      </c>
    </row>
    <row r="420" spans="1:32">
      <c r="A420">
        <v>35.099999999999987</v>
      </c>
      <c r="B420" t="s">
        <v>766</v>
      </c>
      <c r="C420" t="s">
        <v>166</v>
      </c>
      <c r="D420" t="s">
        <v>739</v>
      </c>
      <c r="E420">
        <v>2020</v>
      </c>
      <c r="F420">
        <v>35.099999999999987</v>
      </c>
      <c r="AF420" t="s">
        <v>166</v>
      </c>
    </row>
    <row r="421" spans="1:32">
      <c r="A421">
        <v>65.400000000000006</v>
      </c>
      <c r="B421" t="s">
        <v>767</v>
      </c>
      <c r="C421" t="s">
        <v>167</v>
      </c>
      <c r="D421" t="s">
        <v>739</v>
      </c>
      <c r="E421">
        <v>2006</v>
      </c>
      <c r="F421">
        <v>65.400000000000006</v>
      </c>
      <c r="AF421" t="s">
        <v>167</v>
      </c>
    </row>
    <row r="422" spans="1:32">
      <c r="A422">
        <v>65.099999999999994</v>
      </c>
      <c r="B422" t="s">
        <v>767</v>
      </c>
      <c r="C422" t="s">
        <v>167</v>
      </c>
      <c r="D422" t="s">
        <v>739</v>
      </c>
      <c r="E422">
        <v>2007</v>
      </c>
      <c r="F422">
        <v>65.099999999999994</v>
      </c>
      <c r="AF422" t="s">
        <v>167</v>
      </c>
    </row>
    <row r="423" spans="1:32">
      <c r="A423">
        <v>64.800000000000011</v>
      </c>
      <c r="B423" t="s">
        <v>767</v>
      </c>
      <c r="C423" t="s">
        <v>167</v>
      </c>
      <c r="D423" t="s">
        <v>739</v>
      </c>
      <c r="E423">
        <v>2008</v>
      </c>
      <c r="F423">
        <v>64.800000000000011</v>
      </c>
      <c r="AF423" t="s">
        <v>167</v>
      </c>
    </row>
    <row r="424" spans="1:32">
      <c r="A424">
        <v>63.55</v>
      </c>
      <c r="B424" t="s">
        <v>767</v>
      </c>
      <c r="C424" t="s">
        <v>167</v>
      </c>
      <c r="D424" t="s">
        <v>739</v>
      </c>
      <c r="E424">
        <v>2009</v>
      </c>
      <c r="F424">
        <v>63.55</v>
      </c>
      <c r="AF424" t="s">
        <v>167</v>
      </c>
    </row>
    <row r="425" spans="1:32">
      <c r="A425">
        <v>62.3</v>
      </c>
      <c r="B425" t="s">
        <v>767</v>
      </c>
      <c r="C425" t="s">
        <v>167</v>
      </c>
      <c r="D425" t="s">
        <v>739</v>
      </c>
      <c r="E425">
        <v>2010</v>
      </c>
      <c r="F425">
        <v>62.3</v>
      </c>
      <c r="AF425" t="s">
        <v>167</v>
      </c>
    </row>
    <row r="426" spans="1:32">
      <c r="A426">
        <v>62.400000000000013</v>
      </c>
      <c r="B426" t="s">
        <v>767</v>
      </c>
      <c r="C426" t="s">
        <v>167</v>
      </c>
      <c r="D426" t="s">
        <v>739</v>
      </c>
      <c r="E426">
        <v>2011</v>
      </c>
      <c r="F426">
        <v>62.400000000000013</v>
      </c>
      <c r="AF426" t="s">
        <v>167</v>
      </c>
    </row>
    <row r="427" spans="1:32">
      <c r="A427">
        <v>62.400000000000013</v>
      </c>
      <c r="B427" t="s">
        <v>767</v>
      </c>
      <c r="C427" t="s">
        <v>167</v>
      </c>
      <c r="D427" t="s">
        <v>739</v>
      </c>
      <c r="E427">
        <v>2012</v>
      </c>
      <c r="F427">
        <v>62.400000000000013</v>
      </c>
      <c r="AF427" t="s">
        <v>167</v>
      </c>
    </row>
    <row r="428" spans="1:32">
      <c r="A428">
        <v>62.400000000000013</v>
      </c>
      <c r="B428" t="s">
        <v>767</v>
      </c>
      <c r="C428" t="s">
        <v>167</v>
      </c>
      <c r="D428" t="s">
        <v>739</v>
      </c>
      <c r="E428">
        <v>2013</v>
      </c>
      <c r="F428">
        <v>62.400000000000013</v>
      </c>
      <c r="AF428" t="s">
        <v>167</v>
      </c>
    </row>
    <row r="429" spans="1:32">
      <c r="A429">
        <v>62.400000000000013</v>
      </c>
      <c r="B429" t="s">
        <v>767</v>
      </c>
      <c r="C429" t="s">
        <v>167</v>
      </c>
      <c r="D429" t="s">
        <v>739</v>
      </c>
      <c r="E429">
        <v>2014</v>
      </c>
      <c r="F429">
        <v>62.400000000000013</v>
      </c>
      <c r="AF429" t="s">
        <v>167</v>
      </c>
    </row>
    <row r="430" spans="1:32">
      <c r="A430">
        <v>63.099999999999987</v>
      </c>
      <c r="B430" t="s">
        <v>767</v>
      </c>
      <c r="C430" t="s">
        <v>167</v>
      </c>
      <c r="D430" t="s">
        <v>739</v>
      </c>
      <c r="E430">
        <v>2015</v>
      </c>
      <c r="F430">
        <v>63.099999999999987</v>
      </c>
      <c r="AF430" t="s">
        <v>167</v>
      </c>
    </row>
    <row r="431" spans="1:32">
      <c r="A431">
        <v>63.099999999999987</v>
      </c>
      <c r="B431" t="s">
        <v>767</v>
      </c>
      <c r="C431" t="s">
        <v>167</v>
      </c>
      <c r="D431" t="s">
        <v>739</v>
      </c>
      <c r="E431">
        <v>2016</v>
      </c>
      <c r="F431">
        <v>63.099999999999987</v>
      </c>
      <c r="AF431" t="s">
        <v>167</v>
      </c>
    </row>
    <row r="432" spans="1:32">
      <c r="A432">
        <v>63.099999999999987</v>
      </c>
      <c r="B432" t="s">
        <v>767</v>
      </c>
      <c r="C432" t="s">
        <v>167</v>
      </c>
      <c r="D432" t="s">
        <v>739</v>
      </c>
      <c r="E432">
        <v>2017</v>
      </c>
      <c r="F432">
        <v>63.099999999999987</v>
      </c>
      <c r="AF432" t="s">
        <v>167</v>
      </c>
    </row>
    <row r="433" spans="1:32">
      <c r="A433">
        <v>62.5</v>
      </c>
      <c r="B433" t="s">
        <v>767</v>
      </c>
      <c r="C433" t="s">
        <v>167</v>
      </c>
      <c r="D433" t="s">
        <v>739</v>
      </c>
      <c r="E433">
        <v>2018</v>
      </c>
      <c r="F433">
        <v>62.5</v>
      </c>
      <c r="AF433" t="s">
        <v>167</v>
      </c>
    </row>
    <row r="434" spans="1:32">
      <c r="A434">
        <v>64.3</v>
      </c>
      <c r="B434" t="s">
        <v>767</v>
      </c>
      <c r="C434" t="s">
        <v>167</v>
      </c>
      <c r="D434" t="s">
        <v>739</v>
      </c>
      <c r="E434">
        <v>2019</v>
      </c>
      <c r="F434">
        <v>64.3</v>
      </c>
      <c r="AF434" t="s">
        <v>167</v>
      </c>
    </row>
    <row r="435" spans="1:32">
      <c r="A435">
        <v>65.199999999999989</v>
      </c>
      <c r="B435" t="s">
        <v>767</v>
      </c>
      <c r="C435" t="s">
        <v>167</v>
      </c>
      <c r="D435" t="s">
        <v>739</v>
      </c>
      <c r="E435">
        <v>2020</v>
      </c>
      <c r="F435">
        <v>65.199999999999989</v>
      </c>
      <c r="AF435" t="s">
        <v>167</v>
      </c>
    </row>
    <row r="436" spans="1:32">
      <c r="A436">
        <v>35.4</v>
      </c>
      <c r="B436" t="s">
        <v>768</v>
      </c>
      <c r="C436" t="s">
        <v>168</v>
      </c>
      <c r="D436" t="s">
        <v>739</v>
      </c>
      <c r="E436">
        <v>2006</v>
      </c>
      <c r="F436">
        <v>35.4</v>
      </c>
      <c r="AF436" t="s">
        <v>168</v>
      </c>
    </row>
    <row r="437" spans="1:32">
      <c r="A437">
        <v>34.75</v>
      </c>
      <c r="B437" t="s">
        <v>768</v>
      </c>
      <c r="C437" t="s">
        <v>168</v>
      </c>
      <c r="D437" t="s">
        <v>739</v>
      </c>
      <c r="E437">
        <v>2007</v>
      </c>
      <c r="F437">
        <v>34.75</v>
      </c>
      <c r="AF437" t="s">
        <v>168</v>
      </c>
    </row>
    <row r="438" spans="1:32">
      <c r="A438">
        <v>34.1</v>
      </c>
      <c r="B438" t="s">
        <v>768</v>
      </c>
      <c r="C438" t="s">
        <v>168</v>
      </c>
      <c r="D438" t="s">
        <v>739</v>
      </c>
      <c r="E438">
        <v>2008</v>
      </c>
      <c r="F438">
        <v>34.1</v>
      </c>
      <c r="AF438" t="s">
        <v>168</v>
      </c>
    </row>
    <row r="439" spans="1:32">
      <c r="A439">
        <v>33.950000000000003</v>
      </c>
      <c r="B439" t="s">
        <v>768</v>
      </c>
      <c r="C439" t="s">
        <v>168</v>
      </c>
      <c r="D439" t="s">
        <v>739</v>
      </c>
      <c r="E439">
        <v>2009</v>
      </c>
      <c r="F439">
        <v>33.950000000000003</v>
      </c>
      <c r="AF439" t="s">
        <v>168</v>
      </c>
    </row>
    <row r="440" spans="1:32">
      <c r="A440">
        <v>33.799999999999997</v>
      </c>
      <c r="B440" t="s">
        <v>768</v>
      </c>
      <c r="C440" t="s">
        <v>168</v>
      </c>
      <c r="D440" t="s">
        <v>739</v>
      </c>
      <c r="E440">
        <v>2010</v>
      </c>
      <c r="F440">
        <v>33.799999999999997</v>
      </c>
      <c r="AF440" t="s">
        <v>168</v>
      </c>
    </row>
    <row r="441" spans="1:32">
      <c r="A441">
        <v>41.6</v>
      </c>
      <c r="B441" t="s">
        <v>768</v>
      </c>
      <c r="C441" t="s">
        <v>168</v>
      </c>
      <c r="D441" t="s">
        <v>739</v>
      </c>
      <c r="E441">
        <v>2011</v>
      </c>
      <c r="F441">
        <v>41.6</v>
      </c>
      <c r="AF441" t="s">
        <v>168</v>
      </c>
    </row>
    <row r="442" spans="1:32">
      <c r="A442">
        <v>41.6</v>
      </c>
      <c r="B442" t="s">
        <v>768</v>
      </c>
      <c r="C442" t="s">
        <v>168</v>
      </c>
      <c r="D442" t="s">
        <v>739</v>
      </c>
      <c r="E442">
        <v>2012</v>
      </c>
      <c r="F442">
        <v>41.6</v>
      </c>
      <c r="AF442" t="s">
        <v>168</v>
      </c>
    </row>
    <row r="443" spans="1:32">
      <c r="A443">
        <v>40.799999999999997</v>
      </c>
      <c r="B443" t="s">
        <v>768</v>
      </c>
      <c r="C443" t="s">
        <v>168</v>
      </c>
      <c r="D443" t="s">
        <v>739</v>
      </c>
      <c r="E443">
        <v>2013</v>
      </c>
      <c r="F443">
        <v>40.799999999999997</v>
      </c>
      <c r="AF443" t="s">
        <v>168</v>
      </c>
    </row>
    <row r="444" spans="1:32">
      <c r="A444">
        <v>40.200000000000003</v>
      </c>
      <c r="B444" t="s">
        <v>768</v>
      </c>
      <c r="C444" t="s">
        <v>168</v>
      </c>
      <c r="D444" t="s">
        <v>739</v>
      </c>
      <c r="E444">
        <v>2014</v>
      </c>
      <c r="F444">
        <v>40.200000000000003</v>
      </c>
      <c r="AF444" t="s">
        <v>168</v>
      </c>
    </row>
    <row r="445" spans="1:32">
      <c r="A445">
        <v>38.5</v>
      </c>
      <c r="B445" t="s">
        <v>768</v>
      </c>
      <c r="C445" t="s">
        <v>168</v>
      </c>
      <c r="D445" t="s">
        <v>739</v>
      </c>
      <c r="E445">
        <v>2015</v>
      </c>
      <c r="F445">
        <v>38.5</v>
      </c>
      <c r="AF445" t="s">
        <v>168</v>
      </c>
    </row>
    <row r="446" spans="1:32">
      <c r="A446">
        <v>39.6</v>
      </c>
      <c r="B446" t="s">
        <v>768</v>
      </c>
      <c r="C446" t="s">
        <v>168</v>
      </c>
      <c r="D446" t="s">
        <v>739</v>
      </c>
      <c r="E446">
        <v>2016</v>
      </c>
      <c r="F446">
        <v>39.6</v>
      </c>
      <c r="AF446" t="s">
        <v>168</v>
      </c>
    </row>
    <row r="447" spans="1:32">
      <c r="A447">
        <v>37.599999999999987</v>
      </c>
      <c r="B447" t="s">
        <v>768</v>
      </c>
      <c r="C447" t="s">
        <v>168</v>
      </c>
      <c r="D447" t="s">
        <v>739</v>
      </c>
      <c r="E447">
        <v>2017</v>
      </c>
      <c r="F447">
        <v>37.599999999999987</v>
      </c>
      <c r="AF447" t="s">
        <v>168</v>
      </c>
    </row>
    <row r="448" spans="1:32">
      <c r="A448">
        <v>37.599999999999987</v>
      </c>
      <c r="B448" t="s">
        <v>768</v>
      </c>
      <c r="C448" t="s">
        <v>168</v>
      </c>
      <c r="D448" t="s">
        <v>739</v>
      </c>
      <c r="E448">
        <v>2018</v>
      </c>
      <c r="F448">
        <v>37.599999999999987</v>
      </c>
      <c r="AF448" t="s">
        <v>168</v>
      </c>
    </row>
    <row r="449" spans="1:32">
      <c r="A449">
        <v>32.9</v>
      </c>
      <c r="B449" t="s">
        <v>768</v>
      </c>
      <c r="C449" t="s">
        <v>168</v>
      </c>
      <c r="D449" t="s">
        <v>739</v>
      </c>
      <c r="E449">
        <v>2019</v>
      </c>
      <c r="F449">
        <v>32.9</v>
      </c>
      <c r="AF449" t="s">
        <v>168</v>
      </c>
    </row>
    <row r="450" spans="1:32">
      <c r="A450">
        <v>32.9</v>
      </c>
      <c r="B450" t="s">
        <v>768</v>
      </c>
      <c r="C450" t="s">
        <v>168</v>
      </c>
      <c r="D450" t="s">
        <v>739</v>
      </c>
      <c r="E450">
        <v>2020</v>
      </c>
      <c r="F450">
        <v>32.9</v>
      </c>
      <c r="AF450" t="s">
        <v>168</v>
      </c>
    </row>
    <row r="451" spans="1:32">
      <c r="A451">
        <v>35.200000000000003</v>
      </c>
      <c r="B451" t="s">
        <v>769</v>
      </c>
      <c r="C451" t="s">
        <v>169</v>
      </c>
      <c r="D451" t="s">
        <v>739</v>
      </c>
      <c r="E451">
        <v>2006</v>
      </c>
      <c r="F451">
        <v>35.200000000000003</v>
      </c>
      <c r="AF451" t="s">
        <v>169</v>
      </c>
    </row>
    <row r="452" spans="1:32">
      <c r="A452">
        <v>35.25</v>
      </c>
      <c r="B452" t="s">
        <v>769</v>
      </c>
      <c r="C452" t="s">
        <v>169</v>
      </c>
      <c r="D452" t="s">
        <v>739</v>
      </c>
      <c r="E452">
        <v>2007</v>
      </c>
      <c r="F452">
        <v>35.25</v>
      </c>
      <c r="AF452" t="s">
        <v>169</v>
      </c>
    </row>
    <row r="453" spans="1:32">
      <c r="A453">
        <v>35.299999999999997</v>
      </c>
      <c r="B453" t="s">
        <v>769</v>
      </c>
      <c r="C453" t="s">
        <v>169</v>
      </c>
      <c r="D453" t="s">
        <v>739</v>
      </c>
      <c r="E453">
        <v>2008</v>
      </c>
      <c r="F453">
        <v>35.299999999999997</v>
      </c>
      <c r="AF453" t="s">
        <v>169</v>
      </c>
    </row>
    <row r="454" spans="1:32">
      <c r="A454">
        <v>35</v>
      </c>
      <c r="B454" t="s">
        <v>769</v>
      </c>
      <c r="C454" t="s">
        <v>169</v>
      </c>
      <c r="D454" t="s">
        <v>739</v>
      </c>
      <c r="E454">
        <v>2009</v>
      </c>
      <c r="F454">
        <v>35</v>
      </c>
      <c r="AF454" t="s">
        <v>169</v>
      </c>
    </row>
    <row r="455" spans="1:32">
      <c r="A455">
        <v>34.700000000000003</v>
      </c>
      <c r="B455" t="s">
        <v>769</v>
      </c>
      <c r="C455" t="s">
        <v>169</v>
      </c>
      <c r="D455" t="s">
        <v>739</v>
      </c>
      <c r="E455">
        <v>2010</v>
      </c>
      <c r="F455">
        <v>34.700000000000003</v>
      </c>
      <c r="AF455" t="s">
        <v>169</v>
      </c>
    </row>
    <row r="456" spans="1:32">
      <c r="A456">
        <v>38.299999999999997</v>
      </c>
      <c r="B456" t="s">
        <v>769</v>
      </c>
      <c r="C456" t="s">
        <v>169</v>
      </c>
      <c r="D456" t="s">
        <v>739</v>
      </c>
      <c r="E456">
        <v>2011</v>
      </c>
      <c r="F456">
        <v>38.299999999999997</v>
      </c>
      <c r="AF456" t="s">
        <v>169</v>
      </c>
    </row>
    <row r="457" spans="1:32">
      <c r="A457">
        <v>37.700000000000003</v>
      </c>
      <c r="B457" t="s">
        <v>769</v>
      </c>
      <c r="C457" t="s">
        <v>169</v>
      </c>
      <c r="D457" t="s">
        <v>739</v>
      </c>
      <c r="E457">
        <v>2012</v>
      </c>
      <c r="F457">
        <v>37.700000000000003</v>
      </c>
      <c r="AF457" t="s">
        <v>169</v>
      </c>
    </row>
    <row r="458" spans="1:32">
      <c r="A458">
        <v>37.700000000000003</v>
      </c>
      <c r="B458" t="s">
        <v>769</v>
      </c>
      <c r="C458" t="s">
        <v>169</v>
      </c>
      <c r="D458" t="s">
        <v>739</v>
      </c>
      <c r="E458">
        <v>2013</v>
      </c>
      <c r="F458">
        <v>37.700000000000003</v>
      </c>
      <c r="AF458" t="s">
        <v>169</v>
      </c>
    </row>
    <row r="459" spans="1:32">
      <c r="A459">
        <v>37.599999999999987</v>
      </c>
      <c r="B459" t="s">
        <v>769</v>
      </c>
      <c r="C459" t="s">
        <v>169</v>
      </c>
      <c r="D459" t="s">
        <v>739</v>
      </c>
      <c r="E459">
        <v>2014</v>
      </c>
      <c r="F459">
        <v>37.599999999999987</v>
      </c>
      <c r="AF459" t="s">
        <v>169</v>
      </c>
    </row>
    <row r="460" spans="1:32">
      <c r="A460">
        <v>46.2</v>
      </c>
      <c r="B460" t="s">
        <v>769</v>
      </c>
      <c r="C460" t="s">
        <v>169</v>
      </c>
      <c r="D460" t="s">
        <v>739</v>
      </c>
      <c r="E460">
        <v>2015</v>
      </c>
      <c r="F460">
        <v>46.2</v>
      </c>
      <c r="AF460" t="s">
        <v>169</v>
      </c>
    </row>
    <row r="461" spans="1:32">
      <c r="A461">
        <v>45</v>
      </c>
      <c r="B461" t="s">
        <v>769</v>
      </c>
      <c r="C461" t="s">
        <v>169</v>
      </c>
      <c r="D461" t="s">
        <v>739</v>
      </c>
      <c r="E461">
        <v>2016</v>
      </c>
      <c r="F461">
        <v>45</v>
      </c>
      <c r="AF461" t="s">
        <v>169</v>
      </c>
    </row>
    <row r="462" spans="1:32">
      <c r="A462">
        <v>44.400000000000013</v>
      </c>
      <c r="B462" t="s">
        <v>769</v>
      </c>
      <c r="C462" t="s">
        <v>169</v>
      </c>
      <c r="D462" t="s">
        <v>739</v>
      </c>
      <c r="E462">
        <v>2017</v>
      </c>
      <c r="F462">
        <v>44.400000000000013</v>
      </c>
      <c r="AF462" t="s">
        <v>169</v>
      </c>
    </row>
    <row r="463" spans="1:32">
      <c r="A463">
        <v>44.400000000000013</v>
      </c>
      <c r="B463" t="s">
        <v>769</v>
      </c>
      <c r="C463" t="s">
        <v>169</v>
      </c>
      <c r="D463" t="s">
        <v>739</v>
      </c>
      <c r="E463">
        <v>2018</v>
      </c>
      <c r="F463">
        <v>44.400000000000013</v>
      </c>
      <c r="AF463" t="s">
        <v>169</v>
      </c>
    </row>
    <row r="464" spans="1:32">
      <c r="A464">
        <v>41.2</v>
      </c>
      <c r="B464" t="s">
        <v>769</v>
      </c>
      <c r="C464" t="s">
        <v>169</v>
      </c>
      <c r="D464" t="s">
        <v>739</v>
      </c>
      <c r="E464">
        <v>2019</v>
      </c>
      <c r="F464">
        <v>41.2</v>
      </c>
      <c r="AF464" t="s">
        <v>169</v>
      </c>
    </row>
    <row r="465" spans="1:32">
      <c r="A465">
        <v>41</v>
      </c>
      <c r="B465" t="s">
        <v>769</v>
      </c>
      <c r="C465" t="s">
        <v>169</v>
      </c>
      <c r="D465" t="s">
        <v>739</v>
      </c>
      <c r="E465">
        <v>2020</v>
      </c>
      <c r="F465">
        <v>41</v>
      </c>
      <c r="AF465" t="s">
        <v>169</v>
      </c>
    </row>
    <row r="466" spans="1:32">
      <c r="A466">
        <v>38.200000000000003</v>
      </c>
      <c r="B466" t="s">
        <v>770</v>
      </c>
      <c r="C466" t="s">
        <v>170</v>
      </c>
      <c r="D466" t="s">
        <v>739</v>
      </c>
      <c r="E466">
        <v>2006</v>
      </c>
      <c r="F466">
        <v>38.200000000000003</v>
      </c>
      <c r="AF466" t="s">
        <v>170</v>
      </c>
    </row>
    <row r="467" spans="1:32">
      <c r="A467">
        <v>37.65</v>
      </c>
      <c r="B467" t="s">
        <v>770</v>
      </c>
      <c r="C467" t="s">
        <v>170</v>
      </c>
      <c r="D467" t="s">
        <v>739</v>
      </c>
      <c r="E467">
        <v>2007</v>
      </c>
      <c r="F467">
        <v>37.65</v>
      </c>
      <c r="AF467" t="s">
        <v>170</v>
      </c>
    </row>
    <row r="468" spans="1:32">
      <c r="A468">
        <v>37.1</v>
      </c>
      <c r="B468" t="s">
        <v>770</v>
      </c>
      <c r="C468" t="s">
        <v>170</v>
      </c>
      <c r="D468" t="s">
        <v>739</v>
      </c>
      <c r="E468">
        <v>2008</v>
      </c>
      <c r="F468">
        <v>37.1</v>
      </c>
      <c r="AF468" t="s">
        <v>170</v>
      </c>
    </row>
    <row r="469" spans="1:32">
      <c r="A469">
        <v>34.799999999999997</v>
      </c>
      <c r="B469" t="s">
        <v>770</v>
      </c>
      <c r="C469" t="s">
        <v>170</v>
      </c>
      <c r="D469" t="s">
        <v>739</v>
      </c>
      <c r="E469">
        <v>2009</v>
      </c>
      <c r="F469">
        <v>34.799999999999997</v>
      </c>
      <c r="AF469" t="s">
        <v>170</v>
      </c>
    </row>
    <row r="470" spans="1:32">
      <c r="A470">
        <v>32.5</v>
      </c>
      <c r="B470" t="s">
        <v>770</v>
      </c>
      <c r="C470" t="s">
        <v>170</v>
      </c>
      <c r="D470" t="s">
        <v>739</v>
      </c>
      <c r="E470">
        <v>2010</v>
      </c>
      <c r="F470">
        <v>32.5</v>
      </c>
      <c r="AF470" t="s">
        <v>170</v>
      </c>
    </row>
    <row r="471" spans="1:32">
      <c r="A471">
        <v>32.5</v>
      </c>
      <c r="B471" t="s">
        <v>770</v>
      </c>
      <c r="C471" t="s">
        <v>170</v>
      </c>
      <c r="D471" t="s">
        <v>739</v>
      </c>
      <c r="E471">
        <v>2011</v>
      </c>
      <c r="F471">
        <v>32.5</v>
      </c>
      <c r="AF471" t="s">
        <v>170</v>
      </c>
    </row>
    <row r="472" spans="1:32">
      <c r="A472">
        <v>33.6</v>
      </c>
      <c r="B472" t="s">
        <v>770</v>
      </c>
      <c r="C472" t="s">
        <v>170</v>
      </c>
      <c r="D472" t="s">
        <v>739</v>
      </c>
      <c r="E472">
        <v>2012</v>
      </c>
      <c r="F472">
        <v>33.6</v>
      </c>
      <c r="AF472" t="s">
        <v>170</v>
      </c>
    </row>
    <row r="473" spans="1:32">
      <c r="A473">
        <v>33.799999999999997</v>
      </c>
      <c r="B473" t="s">
        <v>770</v>
      </c>
      <c r="C473" t="s">
        <v>170</v>
      </c>
      <c r="D473" t="s">
        <v>739</v>
      </c>
      <c r="E473">
        <v>2013</v>
      </c>
      <c r="F473">
        <v>33.799999999999997</v>
      </c>
      <c r="AF473" t="s">
        <v>170</v>
      </c>
    </row>
    <row r="474" spans="1:32">
      <c r="A474">
        <v>32.5</v>
      </c>
      <c r="B474" t="s">
        <v>770</v>
      </c>
      <c r="C474" t="s">
        <v>170</v>
      </c>
      <c r="D474" t="s">
        <v>739</v>
      </c>
      <c r="E474">
        <v>2014</v>
      </c>
      <c r="F474">
        <v>32.5</v>
      </c>
      <c r="AF474" t="s">
        <v>170</v>
      </c>
    </row>
    <row r="475" spans="1:32">
      <c r="A475">
        <v>30.7</v>
      </c>
      <c r="B475" t="s">
        <v>770</v>
      </c>
      <c r="C475" t="s">
        <v>170</v>
      </c>
      <c r="D475" t="s">
        <v>739</v>
      </c>
      <c r="E475">
        <v>2015</v>
      </c>
      <c r="F475">
        <v>30.7</v>
      </c>
      <c r="AF475" t="s">
        <v>170</v>
      </c>
    </row>
    <row r="476" spans="1:32">
      <c r="A476">
        <v>30.7</v>
      </c>
      <c r="B476" t="s">
        <v>770</v>
      </c>
      <c r="C476" t="s">
        <v>170</v>
      </c>
      <c r="D476" t="s">
        <v>739</v>
      </c>
      <c r="E476">
        <v>2016</v>
      </c>
      <c r="F476">
        <v>30.7</v>
      </c>
      <c r="AF476" t="s">
        <v>170</v>
      </c>
    </row>
    <row r="477" spans="1:32">
      <c r="A477">
        <v>31.9</v>
      </c>
      <c r="B477" t="s">
        <v>770</v>
      </c>
      <c r="C477" t="s">
        <v>170</v>
      </c>
      <c r="D477" t="s">
        <v>739</v>
      </c>
      <c r="E477">
        <v>2017</v>
      </c>
      <c r="F477">
        <v>31.9</v>
      </c>
      <c r="AF477" t="s">
        <v>170</v>
      </c>
    </row>
    <row r="478" spans="1:32">
      <c r="A478">
        <v>33.5</v>
      </c>
      <c r="B478" t="s">
        <v>770</v>
      </c>
      <c r="C478" t="s">
        <v>170</v>
      </c>
      <c r="D478" t="s">
        <v>739</v>
      </c>
      <c r="E478">
        <v>2018</v>
      </c>
      <c r="F478">
        <v>33.5</v>
      </c>
      <c r="AF478" t="s">
        <v>170</v>
      </c>
    </row>
    <row r="479" spans="1:32">
      <c r="A479">
        <v>31.6</v>
      </c>
      <c r="B479" t="s">
        <v>770</v>
      </c>
      <c r="C479" t="s">
        <v>170</v>
      </c>
      <c r="D479" t="s">
        <v>739</v>
      </c>
      <c r="E479">
        <v>2019</v>
      </c>
      <c r="F479">
        <v>31.6</v>
      </c>
      <c r="AF479" t="s">
        <v>170</v>
      </c>
    </row>
    <row r="480" spans="1:32">
      <c r="A480">
        <v>31</v>
      </c>
      <c r="B480" t="s">
        <v>770</v>
      </c>
      <c r="C480" t="s">
        <v>170</v>
      </c>
      <c r="D480" t="s">
        <v>739</v>
      </c>
      <c r="E480">
        <v>2020</v>
      </c>
      <c r="F480">
        <v>31</v>
      </c>
      <c r="AF480" t="s">
        <v>170</v>
      </c>
    </row>
    <row r="481" spans="1:32">
      <c r="A481">
        <v>53.7</v>
      </c>
      <c r="B481" t="s">
        <v>771</v>
      </c>
      <c r="C481" t="s">
        <v>172</v>
      </c>
      <c r="D481" t="s">
        <v>739</v>
      </c>
      <c r="E481">
        <v>2006</v>
      </c>
      <c r="F481">
        <v>53.7</v>
      </c>
      <c r="AF481" t="s">
        <v>172</v>
      </c>
    </row>
    <row r="482" spans="1:32">
      <c r="A482">
        <v>53.7</v>
      </c>
      <c r="B482" t="s">
        <v>771</v>
      </c>
      <c r="C482" t="s">
        <v>172</v>
      </c>
      <c r="D482" t="s">
        <v>739</v>
      </c>
      <c r="E482">
        <v>2007</v>
      </c>
      <c r="F482">
        <v>53.7</v>
      </c>
      <c r="AF482" t="s">
        <v>172</v>
      </c>
    </row>
    <row r="483" spans="1:32">
      <c r="A483">
        <v>53.7</v>
      </c>
      <c r="B483" t="s">
        <v>771</v>
      </c>
      <c r="C483" t="s">
        <v>172</v>
      </c>
      <c r="D483" t="s">
        <v>739</v>
      </c>
      <c r="E483">
        <v>2008</v>
      </c>
      <c r="F483">
        <v>53.7</v>
      </c>
      <c r="AF483" t="s">
        <v>172</v>
      </c>
    </row>
    <row r="484" spans="1:32">
      <c r="A484">
        <v>53.2</v>
      </c>
      <c r="B484" t="s">
        <v>771</v>
      </c>
      <c r="C484" t="s">
        <v>172</v>
      </c>
      <c r="D484" t="s">
        <v>739</v>
      </c>
      <c r="E484">
        <v>2009</v>
      </c>
      <c r="F484">
        <v>53.2</v>
      </c>
      <c r="AF484" t="s">
        <v>172</v>
      </c>
    </row>
    <row r="485" spans="1:32">
      <c r="A485">
        <v>52.7</v>
      </c>
      <c r="B485" t="s">
        <v>771</v>
      </c>
      <c r="C485" t="s">
        <v>172</v>
      </c>
      <c r="D485" t="s">
        <v>739</v>
      </c>
      <c r="E485">
        <v>2010</v>
      </c>
      <c r="F485">
        <v>52.7</v>
      </c>
      <c r="AF485" t="s">
        <v>172</v>
      </c>
    </row>
    <row r="486" spans="1:32">
      <c r="A486">
        <v>55.099999999999987</v>
      </c>
      <c r="B486" t="s">
        <v>771</v>
      </c>
      <c r="C486" t="s">
        <v>172</v>
      </c>
      <c r="D486" t="s">
        <v>739</v>
      </c>
      <c r="E486">
        <v>2011</v>
      </c>
      <c r="F486">
        <v>55.099999999999987</v>
      </c>
      <c r="AF486" t="s">
        <v>172</v>
      </c>
    </row>
    <row r="487" spans="1:32">
      <c r="A487">
        <v>60.9</v>
      </c>
      <c r="B487" t="s">
        <v>771</v>
      </c>
      <c r="C487" t="s">
        <v>172</v>
      </c>
      <c r="D487" t="s">
        <v>739</v>
      </c>
      <c r="E487">
        <v>2012</v>
      </c>
      <c r="F487">
        <v>60.9</v>
      </c>
      <c r="AF487" t="s">
        <v>172</v>
      </c>
    </row>
    <row r="488" spans="1:32">
      <c r="A488">
        <v>61.5</v>
      </c>
      <c r="B488" t="s">
        <v>771</v>
      </c>
      <c r="C488" t="s">
        <v>172</v>
      </c>
      <c r="D488" t="s">
        <v>739</v>
      </c>
      <c r="E488">
        <v>2013</v>
      </c>
      <c r="F488">
        <v>61.5</v>
      </c>
      <c r="AF488" t="s">
        <v>172</v>
      </c>
    </row>
    <row r="489" spans="1:32">
      <c r="A489">
        <v>61.5</v>
      </c>
      <c r="B489" t="s">
        <v>771</v>
      </c>
      <c r="C489" t="s">
        <v>172</v>
      </c>
      <c r="D489" t="s">
        <v>739</v>
      </c>
      <c r="E489">
        <v>2014</v>
      </c>
      <c r="F489">
        <v>61.5</v>
      </c>
      <c r="AF489" t="s">
        <v>172</v>
      </c>
    </row>
    <row r="490" spans="1:32">
      <c r="A490">
        <v>60.8</v>
      </c>
      <c r="B490" t="s">
        <v>771</v>
      </c>
      <c r="C490" t="s">
        <v>172</v>
      </c>
      <c r="D490" t="s">
        <v>739</v>
      </c>
      <c r="E490">
        <v>2015</v>
      </c>
      <c r="F490">
        <v>60.8</v>
      </c>
      <c r="AF490" t="s">
        <v>172</v>
      </c>
    </row>
    <row r="491" spans="1:32">
      <c r="A491">
        <v>62.1</v>
      </c>
      <c r="B491" t="s">
        <v>771</v>
      </c>
      <c r="C491" t="s">
        <v>172</v>
      </c>
      <c r="D491" t="s">
        <v>739</v>
      </c>
      <c r="E491">
        <v>2016</v>
      </c>
      <c r="F491">
        <v>62.1</v>
      </c>
      <c r="AF491" t="s">
        <v>172</v>
      </c>
    </row>
    <row r="492" spans="1:32">
      <c r="A492">
        <v>61.5</v>
      </c>
      <c r="B492" t="s">
        <v>771</v>
      </c>
      <c r="C492" t="s">
        <v>172</v>
      </c>
      <c r="D492" t="s">
        <v>739</v>
      </c>
      <c r="E492">
        <v>2017</v>
      </c>
      <c r="F492">
        <v>61.5</v>
      </c>
      <c r="AF492" t="s">
        <v>172</v>
      </c>
    </row>
    <row r="493" spans="1:32">
      <c r="A493">
        <v>61.5</v>
      </c>
      <c r="B493" t="s">
        <v>771</v>
      </c>
      <c r="C493" t="s">
        <v>172</v>
      </c>
      <c r="D493" t="s">
        <v>739</v>
      </c>
      <c r="E493">
        <v>2018</v>
      </c>
      <c r="F493">
        <v>61.5</v>
      </c>
      <c r="AF493" t="s">
        <v>172</v>
      </c>
    </row>
    <row r="494" spans="1:32">
      <c r="A494">
        <v>58.099999999999987</v>
      </c>
      <c r="B494" t="s">
        <v>771</v>
      </c>
      <c r="C494" t="s">
        <v>172</v>
      </c>
      <c r="D494" t="s">
        <v>739</v>
      </c>
      <c r="E494">
        <v>2019</v>
      </c>
      <c r="F494">
        <v>58.099999999999987</v>
      </c>
      <c r="AF494" t="s">
        <v>172</v>
      </c>
    </row>
    <row r="495" spans="1:32">
      <c r="A495">
        <v>56.7</v>
      </c>
      <c r="B495" t="s">
        <v>771</v>
      </c>
      <c r="C495" t="s">
        <v>172</v>
      </c>
      <c r="D495" t="s">
        <v>739</v>
      </c>
      <c r="E495">
        <v>2020</v>
      </c>
      <c r="F495">
        <v>56.7</v>
      </c>
      <c r="AF495" t="s">
        <v>172</v>
      </c>
    </row>
    <row r="496" spans="1:32">
      <c r="A496">
        <v>35.700000000000003</v>
      </c>
      <c r="B496" t="s">
        <v>772</v>
      </c>
      <c r="C496" t="s">
        <v>174</v>
      </c>
      <c r="D496" t="s">
        <v>739</v>
      </c>
      <c r="E496">
        <v>2006</v>
      </c>
      <c r="F496">
        <v>35.700000000000003</v>
      </c>
      <c r="AF496" t="s">
        <v>174</v>
      </c>
    </row>
    <row r="497" spans="1:32">
      <c r="A497">
        <v>38.4</v>
      </c>
      <c r="B497" t="s">
        <v>772</v>
      </c>
      <c r="C497" t="s">
        <v>174</v>
      </c>
      <c r="D497" t="s">
        <v>739</v>
      </c>
      <c r="E497">
        <v>2007</v>
      </c>
      <c r="F497">
        <v>38.4</v>
      </c>
      <c r="AF497" t="s">
        <v>174</v>
      </c>
    </row>
    <row r="498" spans="1:32">
      <c r="A498">
        <v>41.1</v>
      </c>
      <c r="B498" t="s">
        <v>772</v>
      </c>
      <c r="C498" t="s">
        <v>174</v>
      </c>
      <c r="D498" t="s">
        <v>739</v>
      </c>
      <c r="E498">
        <v>2008</v>
      </c>
      <c r="F498">
        <v>41.1</v>
      </c>
      <c r="AF498" t="s">
        <v>174</v>
      </c>
    </row>
    <row r="499" spans="1:32">
      <c r="A499">
        <v>43.1</v>
      </c>
      <c r="B499" t="s">
        <v>772</v>
      </c>
      <c r="C499" t="s">
        <v>174</v>
      </c>
      <c r="D499" t="s">
        <v>739</v>
      </c>
      <c r="E499">
        <v>2009</v>
      </c>
      <c r="F499">
        <v>43.1</v>
      </c>
      <c r="AF499" t="s">
        <v>174</v>
      </c>
    </row>
    <row r="500" spans="1:32">
      <c r="A500">
        <v>45.099999999999987</v>
      </c>
      <c r="B500" t="s">
        <v>772</v>
      </c>
      <c r="C500" t="s">
        <v>174</v>
      </c>
      <c r="D500" t="s">
        <v>739</v>
      </c>
      <c r="E500">
        <v>2010</v>
      </c>
      <c r="F500">
        <v>45.099999999999987</v>
      </c>
      <c r="AF500" t="s">
        <v>174</v>
      </c>
    </row>
    <row r="501" spans="1:32">
      <c r="A501">
        <v>45.099999999999987</v>
      </c>
      <c r="B501" t="s">
        <v>772</v>
      </c>
      <c r="C501" t="s">
        <v>174</v>
      </c>
      <c r="D501" t="s">
        <v>739</v>
      </c>
      <c r="E501">
        <v>2011</v>
      </c>
      <c r="F501">
        <v>45.099999999999987</v>
      </c>
      <c r="AF501" t="s">
        <v>174</v>
      </c>
    </row>
    <row r="502" spans="1:32">
      <c r="A502">
        <v>47.1</v>
      </c>
      <c r="B502" t="s">
        <v>772</v>
      </c>
      <c r="C502" t="s">
        <v>174</v>
      </c>
      <c r="D502" t="s">
        <v>739</v>
      </c>
      <c r="E502">
        <v>2012</v>
      </c>
      <c r="F502">
        <v>47.1</v>
      </c>
      <c r="AF502" t="s">
        <v>174</v>
      </c>
    </row>
    <row r="503" spans="1:32">
      <c r="A503">
        <v>46.4</v>
      </c>
      <c r="B503" t="s">
        <v>772</v>
      </c>
      <c r="C503" t="s">
        <v>174</v>
      </c>
      <c r="D503" t="s">
        <v>739</v>
      </c>
      <c r="E503">
        <v>2013</v>
      </c>
      <c r="F503">
        <v>46.4</v>
      </c>
      <c r="AF503" t="s">
        <v>174</v>
      </c>
    </row>
    <row r="504" spans="1:32">
      <c r="A504">
        <v>45.599999999999987</v>
      </c>
      <c r="B504" t="s">
        <v>772</v>
      </c>
      <c r="C504" t="s">
        <v>174</v>
      </c>
      <c r="D504" t="s">
        <v>739</v>
      </c>
      <c r="E504">
        <v>2014</v>
      </c>
      <c r="F504">
        <v>45.599999999999987</v>
      </c>
      <c r="AF504" t="s">
        <v>174</v>
      </c>
    </row>
    <row r="505" spans="1:32">
      <c r="A505">
        <v>45.5</v>
      </c>
      <c r="B505" t="s">
        <v>772</v>
      </c>
      <c r="C505" t="s">
        <v>174</v>
      </c>
      <c r="D505" t="s">
        <v>739</v>
      </c>
      <c r="E505">
        <v>2015</v>
      </c>
      <c r="F505">
        <v>45.5</v>
      </c>
      <c r="AF505" t="s">
        <v>174</v>
      </c>
    </row>
    <row r="506" spans="1:32">
      <c r="A506">
        <v>45.5</v>
      </c>
      <c r="B506" t="s">
        <v>772</v>
      </c>
      <c r="C506" t="s">
        <v>174</v>
      </c>
      <c r="D506" t="s">
        <v>739</v>
      </c>
      <c r="E506">
        <v>2016</v>
      </c>
      <c r="F506">
        <v>45.5</v>
      </c>
      <c r="AF506" t="s">
        <v>174</v>
      </c>
    </row>
    <row r="507" spans="1:32">
      <c r="A507">
        <v>46.6</v>
      </c>
      <c r="B507" t="s">
        <v>772</v>
      </c>
      <c r="C507" t="s">
        <v>174</v>
      </c>
      <c r="D507" t="s">
        <v>739</v>
      </c>
      <c r="E507">
        <v>2017</v>
      </c>
      <c r="F507">
        <v>46.6</v>
      </c>
      <c r="AF507" t="s">
        <v>174</v>
      </c>
    </row>
    <row r="508" spans="1:32">
      <c r="A508">
        <v>46.6</v>
      </c>
      <c r="B508" t="s">
        <v>772</v>
      </c>
      <c r="C508" t="s">
        <v>174</v>
      </c>
      <c r="D508" t="s">
        <v>739</v>
      </c>
      <c r="E508">
        <v>2018</v>
      </c>
      <c r="F508">
        <v>46.6</v>
      </c>
      <c r="AF508" t="s">
        <v>174</v>
      </c>
    </row>
    <row r="509" spans="1:32">
      <c r="A509">
        <v>48.6</v>
      </c>
      <c r="B509" t="s">
        <v>772</v>
      </c>
      <c r="C509" t="s">
        <v>174</v>
      </c>
      <c r="D509" t="s">
        <v>739</v>
      </c>
      <c r="E509">
        <v>2019</v>
      </c>
      <c r="F509">
        <v>48.6</v>
      </c>
      <c r="AF509" t="s">
        <v>174</v>
      </c>
    </row>
    <row r="510" spans="1:32">
      <c r="A510">
        <v>48.6</v>
      </c>
      <c r="B510" t="s">
        <v>772</v>
      </c>
      <c r="C510" t="s">
        <v>174</v>
      </c>
      <c r="D510" t="s">
        <v>739</v>
      </c>
      <c r="E510">
        <v>2020</v>
      </c>
      <c r="F510">
        <v>48.6</v>
      </c>
      <c r="AF510" t="s">
        <v>174</v>
      </c>
    </row>
    <row r="511" spans="1:32">
      <c r="A511">
        <v>79.099999999999994</v>
      </c>
      <c r="B511" t="s">
        <v>773</v>
      </c>
      <c r="C511" t="s">
        <v>176</v>
      </c>
      <c r="D511" t="s">
        <v>739</v>
      </c>
      <c r="E511">
        <v>2006</v>
      </c>
      <c r="F511">
        <v>79.099999999999994</v>
      </c>
      <c r="AF511" t="s">
        <v>176</v>
      </c>
    </row>
    <row r="512" spans="1:32">
      <c r="A512">
        <v>79.099999999999994</v>
      </c>
      <c r="B512" t="s">
        <v>773</v>
      </c>
      <c r="C512" t="s">
        <v>176</v>
      </c>
      <c r="D512" t="s">
        <v>739</v>
      </c>
      <c r="E512">
        <v>2007</v>
      </c>
      <c r="F512">
        <v>79.099999999999994</v>
      </c>
      <c r="AF512" t="s">
        <v>176</v>
      </c>
    </row>
    <row r="513" spans="1:32">
      <c r="A513">
        <v>79.099999999999994</v>
      </c>
      <c r="B513" t="s">
        <v>773</v>
      </c>
      <c r="C513" t="s">
        <v>176</v>
      </c>
      <c r="D513" t="s">
        <v>739</v>
      </c>
      <c r="E513">
        <v>2008</v>
      </c>
      <c r="F513">
        <v>79.099999999999994</v>
      </c>
      <c r="AF513" t="s">
        <v>176</v>
      </c>
    </row>
    <row r="514" spans="1:32">
      <c r="A514">
        <v>78.5</v>
      </c>
      <c r="B514" t="s">
        <v>773</v>
      </c>
      <c r="C514" t="s">
        <v>176</v>
      </c>
      <c r="D514" t="s">
        <v>739</v>
      </c>
      <c r="E514">
        <v>2009</v>
      </c>
      <c r="F514">
        <v>78.5</v>
      </c>
      <c r="AF514" t="s">
        <v>176</v>
      </c>
    </row>
    <row r="515" spans="1:32">
      <c r="A515">
        <v>77.900000000000006</v>
      </c>
      <c r="B515" t="s">
        <v>773</v>
      </c>
      <c r="C515" t="s">
        <v>176</v>
      </c>
      <c r="D515" t="s">
        <v>739</v>
      </c>
      <c r="E515">
        <v>2010</v>
      </c>
      <c r="F515">
        <v>77.900000000000006</v>
      </c>
      <c r="AF515" t="s">
        <v>176</v>
      </c>
    </row>
    <row r="516" spans="1:32">
      <c r="A516">
        <v>77.900000000000006</v>
      </c>
      <c r="B516" t="s">
        <v>773</v>
      </c>
      <c r="C516" t="s">
        <v>176</v>
      </c>
      <c r="D516" t="s">
        <v>739</v>
      </c>
      <c r="E516">
        <v>2011</v>
      </c>
      <c r="F516">
        <v>77.900000000000006</v>
      </c>
      <c r="AF516" t="s">
        <v>176</v>
      </c>
    </row>
    <row r="517" spans="1:32">
      <c r="A517">
        <v>77.900000000000006</v>
      </c>
      <c r="B517" t="s">
        <v>773</v>
      </c>
      <c r="C517" t="s">
        <v>176</v>
      </c>
      <c r="D517" t="s">
        <v>739</v>
      </c>
      <c r="E517">
        <v>2012</v>
      </c>
      <c r="F517">
        <v>77.900000000000006</v>
      </c>
      <c r="AF517" t="s">
        <v>176</v>
      </c>
    </row>
    <row r="518" spans="1:32">
      <c r="A518">
        <v>79</v>
      </c>
      <c r="B518" t="s">
        <v>773</v>
      </c>
      <c r="C518" t="s">
        <v>176</v>
      </c>
      <c r="D518" t="s">
        <v>739</v>
      </c>
      <c r="E518">
        <v>2013</v>
      </c>
      <c r="F518">
        <v>79</v>
      </c>
      <c r="AF518" t="s">
        <v>176</v>
      </c>
    </row>
    <row r="519" spans="1:32">
      <c r="A519">
        <v>78.2</v>
      </c>
      <c r="B519" t="s">
        <v>773</v>
      </c>
      <c r="C519" t="s">
        <v>176</v>
      </c>
      <c r="D519" t="s">
        <v>739</v>
      </c>
      <c r="E519">
        <v>2014</v>
      </c>
      <c r="F519">
        <v>78.2</v>
      </c>
      <c r="AF519" t="s">
        <v>176</v>
      </c>
    </row>
    <row r="520" spans="1:32">
      <c r="A520">
        <v>75.599999999999994</v>
      </c>
      <c r="B520" t="s">
        <v>773</v>
      </c>
      <c r="C520" t="s">
        <v>176</v>
      </c>
      <c r="D520" t="s">
        <v>739</v>
      </c>
      <c r="E520">
        <v>2015</v>
      </c>
      <c r="F520">
        <v>75.599999999999994</v>
      </c>
      <c r="AF520" t="s">
        <v>176</v>
      </c>
    </row>
    <row r="521" spans="1:32">
      <c r="A521">
        <v>74.099999999999994</v>
      </c>
      <c r="B521" t="s">
        <v>773</v>
      </c>
      <c r="C521" t="s">
        <v>176</v>
      </c>
      <c r="D521" t="s">
        <v>739</v>
      </c>
      <c r="E521">
        <v>2016</v>
      </c>
      <c r="F521">
        <v>74.099999999999994</v>
      </c>
      <c r="AF521" t="s">
        <v>176</v>
      </c>
    </row>
    <row r="522" spans="1:32">
      <c r="A522">
        <v>72.400000000000006</v>
      </c>
      <c r="B522" t="s">
        <v>773</v>
      </c>
      <c r="C522" t="s">
        <v>176</v>
      </c>
      <c r="D522" t="s">
        <v>739</v>
      </c>
      <c r="E522">
        <v>2017</v>
      </c>
      <c r="F522">
        <v>72.400000000000006</v>
      </c>
      <c r="AF522" t="s">
        <v>176</v>
      </c>
    </row>
    <row r="523" spans="1:32">
      <c r="A523">
        <v>72.400000000000006</v>
      </c>
      <c r="B523" t="s">
        <v>773</v>
      </c>
      <c r="C523" t="s">
        <v>176</v>
      </c>
      <c r="D523" t="s">
        <v>739</v>
      </c>
      <c r="E523">
        <v>2018</v>
      </c>
      <c r="F523">
        <v>72.400000000000006</v>
      </c>
      <c r="AF523" t="s">
        <v>176</v>
      </c>
    </row>
    <row r="524" spans="1:32">
      <c r="A524">
        <v>72.400000000000006</v>
      </c>
      <c r="B524" t="s">
        <v>773</v>
      </c>
      <c r="C524" t="s">
        <v>176</v>
      </c>
      <c r="D524" t="s">
        <v>739</v>
      </c>
      <c r="E524">
        <v>2019</v>
      </c>
      <c r="F524">
        <v>72.400000000000006</v>
      </c>
      <c r="AF524" t="s">
        <v>176</v>
      </c>
    </row>
    <row r="525" spans="1:32">
      <c r="A525">
        <v>70.5</v>
      </c>
      <c r="B525" t="s">
        <v>773</v>
      </c>
      <c r="C525" t="s">
        <v>176</v>
      </c>
      <c r="D525" t="s">
        <v>739</v>
      </c>
      <c r="E525">
        <v>2020</v>
      </c>
      <c r="F525">
        <v>70.5</v>
      </c>
      <c r="AF525" t="s">
        <v>176</v>
      </c>
    </row>
    <row r="526" spans="1:32">
      <c r="A526">
        <v>29</v>
      </c>
      <c r="B526" t="s">
        <v>774</v>
      </c>
      <c r="C526" t="s">
        <v>178</v>
      </c>
      <c r="D526" t="s">
        <v>739</v>
      </c>
      <c r="E526">
        <v>2006</v>
      </c>
      <c r="F526">
        <v>29</v>
      </c>
      <c r="AF526" t="s">
        <v>178</v>
      </c>
    </row>
    <row r="527" spans="1:32">
      <c r="A527">
        <v>28.55</v>
      </c>
      <c r="B527" t="s">
        <v>774</v>
      </c>
      <c r="C527" t="s">
        <v>178</v>
      </c>
      <c r="D527" t="s">
        <v>739</v>
      </c>
      <c r="E527">
        <v>2007</v>
      </c>
      <c r="F527">
        <v>28.55</v>
      </c>
      <c r="AF527" t="s">
        <v>178</v>
      </c>
    </row>
    <row r="528" spans="1:32">
      <c r="A528">
        <v>28.1</v>
      </c>
      <c r="B528" t="s">
        <v>774</v>
      </c>
      <c r="C528" t="s">
        <v>178</v>
      </c>
      <c r="D528" t="s">
        <v>739</v>
      </c>
      <c r="E528">
        <v>2008</v>
      </c>
      <c r="F528">
        <v>28.1</v>
      </c>
      <c r="AF528" t="s">
        <v>178</v>
      </c>
    </row>
    <row r="529" spans="1:32">
      <c r="A529">
        <v>26.15</v>
      </c>
      <c r="B529" t="s">
        <v>774</v>
      </c>
      <c r="C529" t="s">
        <v>178</v>
      </c>
      <c r="D529" t="s">
        <v>739</v>
      </c>
      <c r="E529">
        <v>2009</v>
      </c>
      <c r="F529">
        <v>26.15</v>
      </c>
      <c r="AF529" t="s">
        <v>178</v>
      </c>
    </row>
    <row r="530" spans="1:32">
      <c r="A530">
        <v>24.2</v>
      </c>
      <c r="B530" t="s">
        <v>774</v>
      </c>
      <c r="C530" t="s">
        <v>178</v>
      </c>
      <c r="D530" t="s">
        <v>739</v>
      </c>
      <c r="E530">
        <v>2010</v>
      </c>
      <c r="F530">
        <v>24.2</v>
      </c>
      <c r="AF530" t="s">
        <v>178</v>
      </c>
    </row>
    <row r="531" spans="1:32">
      <c r="A531">
        <v>23.8</v>
      </c>
      <c r="B531" t="s">
        <v>774</v>
      </c>
      <c r="C531" t="s">
        <v>178</v>
      </c>
      <c r="D531" t="s">
        <v>739</v>
      </c>
      <c r="E531">
        <v>2011</v>
      </c>
      <c r="F531">
        <v>23.8</v>
      </c>
      <c r="AF531" t="s">
        <v>178</v>
      </c>
    </row>
    <row r="532" spans="1:32">
      <c r="A532">
        <v>23.8</v>
      </c>
      <c r="B532" t="s">
        <v>774</v>
      </c>
      <c r="C532" t="s">
        <v>178</v>
      </c>
      <c r="D532" t="s">
        <v>739</v>
      </c>
      <c r="E532">
        <v>2012</v>
      </c>
      <c r="F532">
        <v>23.8</v>
      </c>
      <c r="AF532" t="s">
        <v>178</v>
      </c>
    </row>
    <row r="533" spans="1:32">
      <c r="A533">
        <v>25.4</v>
      </c>
      <c r="B533" t="s">
        <v>774</v>
      </c>
      <c r="C533" t="s">
        <v>178</v>
      </c>
      <c r="D533" t="s">
        <v>739</v>
      </c>
      <c r="E533">
        <v>2013</v>
      </c>
      <c r="F533">
        <v>25.4</v>
      </c>
      <c r="AF533" t="s">
        <v>178</v>
      </c>
    </row>
    <row r="534" spans="1:32">
      <c r="A534">
        <v>25.4</v>
      </c>
      <c r="B534" t="s">
        <v>774</v>
      </c>
      <c r="C534" t="s">
        <v>178</v>
      </c>
      <c r="D534" t="s">
        <v>739</v>
      </c>
      <c r="E534">
        <v>2014</v>
      </c>
      <c r="F534">
        <v>25.4</v>
      </c>
      <c r="AF534" t="s">
        <v>178</v>
      </c>
    </row>
    <row r="535" spans="1:32">
      <c r="A535">
        <v>23.7</v>
      </c>
      <c r="B535" t="s">
        <v>774</v>
      </c>
      <c r="C535" t="s">
        <v>178</v>
      </c>
      <c r="D535" t="s">
        <v>739</v>
      </c>
      <c r="E535">
        <v>2015</v>
      </c>
      <c r="F535">
        <v>23.7</v>
      </c>
      <c r="AF535" t="s">
        <v>178</v>
      </c>
    </row>
    <row r="536" spans="1:32">
      <c r="A536">
        <v>23.7</v>
      </c>
      <c r="B536" t="s">
        <v>774</v>
      </c>
      <c r="C536" t="s">
        <v>178</v>
      </c>
      <c r="D536" t="s">
        <v>739</v>
      </c>
      <c r="E536">
        <v>2016</v>
      </c>
      <c r="F536">
        <v>23.7</v>
      </c>
      <c r="AF536" t="s">
        <v>178</v>
      </c>
    </row>
    <row r="537" spans="1:32">
      <c r="A537">
        <v>21.5</v>
      </c>
      <c r="B537" t="s">
        <v>774</v>
      </c>
      <c r="C537" t="s">
        <v>178</v>
      </c>
      <c r="D537" t="s">
        <v>739</v>
      </c>
      <c r="E537">
        <v>2017</v>
      </c>
      <c r="F537">
        <v>21.5</v>
      </c>
      <c r="AF537" t="s">
        <v>178</v>
      </c>
    </row>
    <row r="538" spans="1:32">
      <c r="A538">
        <v>21.5</v>
      </c>
      <c r="B538" t="s">
        <v>774</v>
      </c>
      <c r="C538" t="s">
        <v>178</v>
      </c>
      <c r="D538" t="s">
        <v>739</v>
      </c>
      <c r="E538">
        <v>2018</v>
      </c>
      <c r="F538">
        <v>21.5</v>
      </c>
      <c r="AF538" t="s">
        <v>178</v>
      </c>
    </row>
    <row r="539" spans="1:32">
      <c r="A539">
        <v>27</v>
      </c>
      <c r="B539" t="s">
        <v>774</v>
      </c>
      <c r="C539" t="s">
        <v>178</v>
      </c>
      <c r="D539" t="s">
        <v>739</v>
      </c>
      <c r="E539">
        <v>2019</v>
      </c>
      <c r="F539">
        <v>27</v>
      </c>
      <c r="AF539" t="s">
        <v>178</v>
      </c>
    </row>
    <row r="540" spans="1:32">
      <c r="A540">
        <v>25.4</v>
      </c>
      <c r="B540" t="s">
        <v>774</v>
      </c>
      <c r="C540" t="s">
        <v>178</v>
      </c>
      <c r="D540" t="s">
        <v>739</v>
      </c>
      <c r="E540">
        <v>2020</v>
      </c>
      <c r="F540">
        <v>25.4</v>
      </c>
      <c r="AF540" t="s">
        <v>178</v>
      </c>
    </row>
    <row r="541" spans="1:32">
      <c r="A541">
        <v>51.8</v>
      </c>
      <c r="B541" t="s">
        <v>775</v>
      </c>
      <c r="C541" t="s">
        <v>179</v>
      </c>
      <c r="D541" t="s">
        <v>739</v>
      </c>
      <c r="E541">
        <v>2006</v>
      </c>
      <c r="F541">
        <v>51.8</v>
      </c>
      <c r="AF541" t="s">
        <v>179</v>
      </c>
    </row>
    <row r="542" spans="1:32">
      <c r="A542">
        <v>52.3</v>
      </c>
      <c r="B542" t="s">
        <v>775</v>
      </c>
      <c r="C542" t="s">
        <v>179</v>
      </c>
      <c r="D542" t="s">
        <v>739</v>
      </c>
      <c r="E542">
        <v>2007</v>
      </c>
      <c r="F542">
        <v>52.3</v>
      </c>
      <c r="AF542" t="s">
        <v>179</v>
      </c>
    </row>
    <row r="543" spans="1:32">
      <c r="A543">
        <v>52.8</v>
      </c>
      <c r="B543" t="s">
        <v>775</v>
      </c>
      <c r="C543" t="s">
        <v>179</v>
      </c>
      <c r="D543" t="s">
        <v>739</v>
      </c>
      <c r="E543">
        <v>2008</v>
      </c>
      <c r="F543">
        <v>52.8</v>
      </c>
      <c r="AF543" t="s">
        <v>179</v>
      </c>
    </row>
    <row r="544" spans="1:32">
      <c r="A544">
        <v>54.6</v>
      </c>
      <c r="B544" t="s">
        <v>775</v>
      </c>
      <c r="C544" t="s">
        <v>179</v>
      </c>
      <c r="D544" t="s">
        <v>739</v>
      </c>
      <c r="E544">
        <v>2009</v>
      </c>
      <c r="F544">
        <v>54.6</v>
      </c>
      <c r="AF544" t="s">
        <v>179</v>
      </c>
    </row>
    <row r="545" spans="1:32">
      <c r="A545">
        <v>56.4</v>
      </c>
      <c r="B545" t="s">
        <v>775</v>
      </c>
      <c r="C545" t="s">
        <v>179</v>
      </c>
      <c r="D545" t="s">
        <v>739</v>
      </c>
      <c r="E545">
        <v>2010</v>
      </c>
      <c r="F545">
        <v>56.4</v>
      </c>
      <c r="AF545" t="s">
        <v>179</v>
      </c>
    </row>
    <row r="546" spans="1:32">
      <c r="A546">
        <v>56.4</v>
      </c>
      <c r="B546" t="s">
        <v>775</v>
      </c>
      <c r="C546" t="s">
        <v>179</v>
      </c>
      <c r="D546" t="s">
        <v>739</v>
      </c>
      <c r="E546">
        <v>2011</v>
      </c>
      <c r="F546">
        <v>56.4</v>
      </c>
      <c r="AF546" t="s">
        <v>179</v>
      </c>
    </row>
    <row r="547" spans="1:32">
      <c r="A547">
        <v>58.8</v>
      </c>
      <c r="B547" t="s">
        <v>775</v>
      </c>
      <c r="C547" t="s">
        <v>179</v>
      </c>
      <c r="D547" t="s">
        <v>739</v>
      </c>
      <c r="E547">
        <v>2012</v>
      </c>
      <c r="F547">
        <v>58.8</v>
      </c>
      <c r="AF547" t="s">
        <v>179</v>
      </c>
    </row>
    <row r="548" spans="1:32">
      <c r="A548">
        <v>57.7</v>
      </c>
      <c r="B548" t="s">
        <v>775</v>
      </c>
      <c r="C548" t="s">
        <v>179</v>
      </c>
      <c r="D548" t="s">
        <v>739</v>
      </c>
      <c r="E548">
        <v>2013</v>
      </c>
      <c r="F548">
        <v>57.7</v>
      </c>
      <c r="AF548" t="s">
        <v>179</v>
      </c>
    </row>
    <row r="549" spans="1:32">
      <c r="A549">
        <v>57.7</v>
      </c>
      <c r="B549" t="s">
        <v>775</v>
      </c>
      <c r="C549" t="s">
        <v>179</v>
      </c>
      <c r="D549" t="s">
        <v>739</v>
      </c>
      <c r="E549">
        <v>2014</v>
      </c>
      <c r="F549">
        <v>57.7</v>
      </c>
      <c r="AF549" t="s">
        <v>179</v>
      </c>
    </row>
    <row r="550" spans="1:32">
      <c r="A550">
        <v>55.8</v>
      </c>
      <c r="B550" t="s">
        <v>775</v>
      </c>
      <c r="C550" t="s">
        <v>179</v>
      </c>
      <c r="D550" t="s">
        <v>739</v>
      </c>
      <c r="E550">
        <v>2015</v>
      </c>
      <c r="F550">
        <v>55.8</v>
      </c>
      <c r="AF550" t="s">
        <v>179</v>
      </c>
    </row>
    <row r="551" spans="1:32">
      <c r="A551">
        <v>57.599999999999987</v>
      </c>
      <c r="B551" t="s">
        <v>775</v>
      </c>
      <c r="C551" t="s">
        <v>179</v>
      </c>
      <c r="D551" t="s">
        <v>739</v>
      </c>
      <c r="E551">
        <v>2016</v>
      </c>
      <c r="F551">
        <v>57.599999999999987</v>
      </c>
      <c r="AF551" t="s">
        <v>179</v>
      </c>
    </row>
    <row r="552" spans="1:32">
      <c r="A552">
        <v>54.7</v>
      </c>
      <c r="B552" t="s">
        <v>775</v>
      </c>
      <c r="C552" t="s">
        <v>179</v>
      </c>
      <c r="D552" t="s">
        <v>739</v>
      </c>
      <c r="E552">
        <v>2017</v>
      </c>
      <c r="F552">
        <v>54.7</v>
      </c>
      <c r="AF552" t="s">
        <v>179</v>
      </c>
    </row>
    <row r="553" spans="1:32">
      <c r="A553">
        <v>54.1</v>
      </c>
      <c r="B553" t="s">
        <v>775</v>
      </c>
      <c r="C553" t="s">
        <v>179</v>
      </c>
      <c r="D553" t="s">
        <v>739</v>
      </c>
      <c r="E553">
        <v>2018</v>
      </c>
      <c r="F553">
        <v>54.1</v>
      </c>
      <c r="AF553" t="s">
        <v>179</v>
      </c>
    </row>
    <row r="554" spans="1:32">
      <c r="A554">
        <v>51.6</v>
      </c>
      <c r="B554" t="s">
        <v>775</v>
      </c>
      <c r="C554" t="s">
        <v>179</v>
      </c>
      <c r="D554" t="s">
        <v>739</v>
      </c>
      <c r="E554">
        <v>2019</v>
      </c>
      <c r="F554">
        <v>51.6</v>
      </c>
      <c r="AF554" t="s">
        <v>179</v>
      </c>
    </row>
    <row r="555" spans="1:32">
      <c r="A555">
        <v>51</v>
      </c>
      <c r="B555" t="s">
        <v>775</v>
      </c>
      <c r="C555" t="s">
        <v>179</v>
      </c>
      <c r="D555" t="s">
        <v>739</v>
      </c>
      <c r="E555">
        <v>2020</v>
      </c>
      <c r="F555">
        <v>51</v>
      </c>
      <c r="AF555" t="s">
        <v>179</v>
      </c>
    </row>
    <row r="556" spans="1:32">
      <c r="A556">
        <v>17.5</v>
      </c>
      <c r="B556" t="s">
        <v>776</v>
      </c>
      <c r="C556" t="s">
        <v>180</v>
      </c>
      <c r="D556" t="s">
        <v>739</v>
      </c>
      <c r="E556">
        <v>2006</v>
      </c>
      <c r="F556">
        <v>17.5</v>
      </c>
      <c r="AF556" t="s">
        <v>180</v>
      </c>
    </row>
    <row r="557" spans="1:32">
      <c r="A557">
        <v>20.9</v>
      </c>
      <c r="B557" t="s">
        <v>776</v>
      </c>
      <c r="C557" t="s">
        <v>180</v>
      </c>
      <c r="D557" t="s">
        <v>739</v>
      </c>
      <c r="E557">
        <v>2007</v>
      </c>
      <c r="F557">
        <v>20.9</v>
      </c>
      <c r="AF557" t="s">
        <v>180</v>
      </c>
    </row>
    <row r="558" spans="1:32">
      <c r="A558">
        <v>24.3</v>
      </c>
      <c r="B558" t="s">
        <v>776</v>
      </c>
      <c r="C558" t="s">
        <v>180</v>
      </c>
      <c r="D558" t="s">
        <v>739</v>
      </c>
      <c r="E558">
        <v>2008</v>
      </c>
      <c r="F558">
        <v>24.3</v>
      </c>
      <c r="AF558" t="s">
        <v>180</v>
      </c>
    </row>
    <row r="559" spans="1:32">
      <c r="A559">
        <v>29.4</v>
      </c>
      <c r="B559" t="s">
        <v>776</v>
      </c>
      <c r="C559" t="s">
        <v>180</v>
      </c>
      <c r="D559" t="s">
        <v>739</v>
      </c>
      <c r="E559">
        <v>2009</v>
      </c>
      <c r="F559">
        <v>29.4</v>
      </c>
      <c r="AF559" t="s">
        <v>180</v>
      </c>
    </row>
    <row r="560" spans="1:32">
      <c r="A560">
        <v>34.5</v>
      </c>
      <c r="B560" t="s">
        <v>776</v>
      </c>
      <c r="C560" t="s">
        <v>180</v>
      </c>
      <c r="D560" t="s">
        <v>739</v>
      </c>
      <c r="E560">
        <v>2010</v>
      </c>
      <c r="F560">
        <v>34.5</v>
      </c>
      <c r="AF560" t="s">
        <v>180</v>
      </c>
    </row>
    <row r="561" spans="1:32">
      <c r="A561">
        <v>34.5</v>
      </c>
      <c r="B561" t="s">
        <v>776</v>
      </c>
      <c r="C561" t="s">
        <v>180</v>
      </c>
      <c r="D561" t="s">
        <v>739</v>
      </c>
      <c r="E561">
        <v>2011</v>
      </c>
      <c r="F561">
        <v>34.5</v>
      </c>
      <c r="AF561" t="s">
        <v>180</v>
      </c>
    </row>
    <row r="562" spans="1:32">
      <c r="A562">
        <v>34.5</v>
      </c>
      <c r="B562" t="s">
        <v>776</v>
      </c>
      <c r="C562" t="s">
        <v>180</v>
      </c>
      <c r="D562" t="s">
        <v>739</v>
      </c>
      <c r="E562">
        <v>2012</v>
      </c>
      <c r="F562">
        <v>34.5</v>
      </c>
      <c r="AF562" t="s">
        <v>180</v>
      </c>
    </row>
    <row r="563" spans="1:32">
      <c r="A563">
        <v>34.5</v>
      </c>
      <c r="B563" t="s">
        <v>776</v>
      </c>
      <c r="C563" t="s">
        <v>180</v>
      </c>
      <c r="D563" t="s">
        <v>739</v>
      </c>
      <c r="E563">
        <v>2013</v>
      </c>
      <c r="F563">
        <v>34.5</v>
      </c>
      <c r="AF563" t="s">
        <v>180</v>
      </c>
    </row>
    <row r="564" spans="1:32">
      <c r="A564">
        <v>34.5</v>
      </c>
      <c r="B564" t="s">
        <v>776</v>
      </c>
      <c r="C564" t="s">
        <v>180</v>
      </c>
      <c r="D564" t="s">
        <v>739</v>
      </c>
      <c r="E564">
        <v>2014</v>
      </c>
      <c r="F564">
        <v>34.5</v>
      </c>
      <c r="AF564" t="s">
        <v>180</v>
      </c>
    </row>
    <row r="565" spans="1:32">
      <c r="A565">
        <v>34.1</v>
      </c>
      <c r="B565" t="s">
        <v>776</v>
      </c>
      <c r="C565" t="s">
        <v>180</v>
      </c>
      <c r="D565" t="s">
        <v>739</v>
      </c>
      <c r="E565">
        <v>2015</v>
      </c>
      <c r="F565">
        <v>34.1</v>
      </c>
      <c r="AF565" t="s">
        <v>180</v>
      </c>
    </row>
    <row r="566" spans="1:32">
      <c r="A566">
        <v>33.200000000000003</v>
      </c>
      <c r="B566" t="s">
        <v>776</v>
      </c>
      <c r="C566" t="s">
        <v>180</v>
      </c>
      <c r="D566" t="s">
        <v>739</v>
      </c>
      <c r="E566">
        <v>2016</v>
      </c>
      <c r="F566">
        <v>33.200000000000003</v>
      </c>
      <c r="AF566" t="s">
        <v>180</v>
      </c>
    </row>
    <row r="567" spans="1:32">
      <c r="A567">
        <v>30.5</v>
      </c>
      <c r="B567" t="s">
        <v>776</v>
      </c>
      <c r="C567" t="s">
        <v>180</v>
      </c>
      <c r="D567" t="s">
        <v>739</v>
      </c>
      <c r="E567">
        <v>2017</v>
      </c>
      <c r="F567">
        <v>30.5</v>
      </c>
      <c r="AF567" t="s">
        <v>180</v>
      </c>
    </row>
    <row r="568" spans="1:32">
      <c r="A568">
        <v>31</v>
      </c>
      <c r="B568" t="s">
        <v>776</v>
      </c>
      <c r="C568" t="s">
        <v>180</v>
      </c>
      <c r="D568" t="s">
        <v>739</v>
      </c>
      <c r="E568">
        <v>2018</v>
      </c>
      <c r="F568">
        <v>31</v>
      </c>
      <c r="AF568" t="s">
        <v>180</v>
      </c>
    </row>
    <row r="569" spans="1:32">
      <c r="A569">
        <v>33</v>
      </c>
      <c r="B569" t="s">
        <v>776</v>
      </c>
      <c r="C569" t="s">
        <v>180</v>
      </c>
      <c r="D569" t="s">
        <v>739</v>
      </c>
      <c r="E569">
        <v>2019</v>
      </c>
      <c r="F569">
        <v>33</v>
      </c>
      <c r="AF569" t="s">
        <v>180</v>
      </c>
    </row>
    <row r="570" spans="1:32">
      <c r="A570">
        <v>28</v>
      </c>
      <c r="B570" t="s">
        <v>776</v>
      </c>
      <c r="C570" t="s">
        <v>180</v>
      </c>
      <c r="D570" t="s">
        <v>739</v>
      </c>
      <c r="E570">
        <v>2020</v>
      </c>
      <c r="F570">
        <v>28</v>
      </c>
      <c r="AF570" t="s">
        <v>180</v>
      </c>
    </row>
    <row r="571" spans="1:32">
      <c r="A571">
        <v>51.4</v>
      </c>
      <c r="B571" t="s">
        <v>777</v>
      </c>
      <c r="C571" t="s">
        <v>181</v>
      </c>
      <c r="D571" t="s">
        <v>739</v>
      </c>
      <c r="E571">
        <v>2006</v>
      </c>
      <c r="F571">
        <v>51.4</v>
      </c>
      <c r="AF571" t="s">
        <v>181</v>
      </c>
    </row>
    <row r="572" spans="1:32">
      <c r="A572">
        <v>50.85</v>
      </c>
      <c r="B572" t="s">
        <v>777</v>
      </c>
      <c r="C572" t="s">
        <v>181</v>
      </c>
      <c r="D572" t="s">
        <v>739</v>
      </c>
      <c r="E572">
        <v>2007</v>
      </c>
      <c r="F572">
        <v>50.85</v>
      </c>
      <c r="AF572" t="s">
        <v>181</v>
      </c>
    </row>
    <row r="573" spans="1:32">
      <c r="A573">
        <v>50.3</v>
      </c>
      <c r="B573" t="s">
        <v>777</v>
      </c>
      <c r="C573" t="s">
        <v>181</v>
      </c>
      <c r="D573" t="s">
        <v>739</v>
      </c>
      <c r="E573">
        <v>2008</v>
      </c>
      <c r="F573">
        <v>50.3</v>
      </c>
      <c r="AF573" t="s">
        <v>181</v>
      </c>
    </row>
    <row r="574" spans="1:32">
      <c r="A574">
        <v>50.4</v>
      </c>
      <c r="B574" t="s">
        <v>777</v>
      </c>
      <c r="C574" t="s">
        <v>181</v>
      </c>
      <c r="D574" t="s">
        <v>739</v>
      </c>
      <c r="E574">
        <v>2009</v>
      </c>
      <c r="F574">
        <v>50.4</v>
      </c>
      <c r="AF574" t="s">
        <v>181</v>
      </c>
    </row>
    <row r="575" spans="1:32">
      <c r="A575">
        <v>50.5</v>
      </c>
      <c r="B575" t="s">
        <v>777</v>
      </c>
      <c r="C575" t="s">
        <v>181</v>
      </c>
      <c r="D575" t="s">
        <v>739</v>
      </c>
      <c r="E575">
        <v>2010</v>
      </c>
      <c r="F575">
        <v>50.5</v>
      </c>
      <c r="AF575" t="s">
        <v>181</v>
      </c>
    </row>
    <row r="576" spans="1:32">
      <c r="A576">
        <v>51.3</v>
      </c>
      <c r="B576" t="s">
        <v>777</v>
      </c>
      <c r="C576" t="s">
        <v>181</v>
      </c>
      <c r="D576" t="s">
        <v>739</v>
      </c>
      <c r="E576">
        <v>2011</v>
      </c>
      <c r="F576">
        <v>51.3</v>
      </c>
      <c r="AF576" t="s">
        <v>181</v>
      </c>
    </row>
    <row r="577" spans="1:32">
      <c r="A577">
        <v>51.6</v>
      </c>
      <c r="B577" t="s">
        <v>777</v>
      </c>
      <c r="C577" t="s">
        <v>181</v>
      </c>
      <c r="D577" t="s">
        <v>739</v>
      </c>
      <c r="E577">
        <v>2012</v>
      </c>
      <c r="F577">
        <v>51.6</v>
      </c>
      <c r="AF577" t="s">
        <v>181</v>
      </c>
    </row>
    <row r="578" spans="1:32">
      <c r="A578">
        <v>52.2</v>
      </c>
      <c r="B578" t="s">
        <v>777</v>
      </c>
      <c r="C578" t="s">
        <v>181</v>
      </c>
      <c r="D578" t="s">
        <v>739</v>
      </c>
      <c r="E578">
        <v>2013</v>
      </c>
      <c r="F578">
        <v>52.2</v>
      </c>
      <c r="AF578" t="s">
        <v>181</v>
      </c>
    </row>
    <row r="579" spans="1:32">
      <c r="A579">
        <v>52.2</v>
      </c>
      <c r="B579" t="s">
        <v>777</v>
      </c>
      <c r="C579" t="s">
        <v>181</v>
      </c>
      <c r="D579" t="s">
        <v>739</v>
      </c>
      <c r="E579">
        <v>2014</v>
      </c>
      <c r="F579">
        <v>52.2</v>
      </c>
      <c r="AF579" t="s">
        <v>181</v>
      </c>
    </row>
    <row r="580" spans="1:32">
      <c r="A580">
        <v>52.2</v>
      </c>
      <c r="B580" t="s">
        <v>777</v>
      </c>
      <c r="C580" t="s">
        <v>181</v>
      </c>
      <c r="D580" t="s">
        <v>739</v>
      </c>
      <c r="E580">
        <v>2015</v>
      </c>
      <c r="F580">
        <v>52.2</v>
      </c>
      <c r="AF580" t="s">
        <v>181</v>
      </c>
    </row>
    <row r="581" spans="1:32">
      <c r="A581">
        <v>52.599999999999987</v>
      </c>
      <c r="B581" t="s">
        <v>777</v>
      </c>
      <c r="C581" t="s">
        <v>181</v>
      </c>
      <c r="D581" t="s">
        <v>739</v>
      </c>
      <c r="E581">
        <v>2016</v>
      </c>
      <c r="F581">
        <v>52.599999999999987</v>
      </c>
      <c r="AF581" t="s">
        <v>181</v>
      </c>
    </row>
    <row r="582" spans="1:32">
      <c r="A582">
        <v>50.9</v>
      </c>
      <c r="B582" t="s">
        <v>777</v>
      </c>
      <c r="C582" t="s">
        <v>181</v>
      </c>
      <c r="D582" t="s">
        <v>739</v>
      </c>
      <c r="E582">
        <v>2017</v>
      </c>
      <c r="F582">
        <v>50.9</v>
      </c>
      <c r="AF582" t="s">
        <v>181</v>
      </c>
    </row>
    <row r="583" spans="1:32">
      <c r="A583">
        <v>52</v>
      </c>
      <c r="B583" t="s">
        <v>777</v>
      </c>
      <c r="C583" t="s">
        <v>181</v>
      </c>
      <c r="D583" t="s">
        <v>739</v>
      </c>
      <c r="E583">
        <v>2018</v>
      </c>
      <c r="F583">
        <v>52</v>
      </c>
      <c r="AF583" t="s">
        <v>181</v>
      </c>
    </row>
    <row r="584" spans="1:32">
      <c r="A584">
        <v>50.2</v>
      </c>
      <c r="B584" t="s">
        <v>777</v>
      </c>
      <c r="C584" t="s">
        <v>181</v>
      </c>
      <c r="D584" t="s">
        <v>739</v>
      </c>
      <c r="E584">
        <v>2019</v>
      </c>
      <c r="F584">
        <v>50.2</v>
      </c>
      <c r="AF584" t="s">
        <v>181</v>
      </c>
    </row>
    <row r="585" spans="1:32">
      <c r="A585">
        <v>49.400000000000013</v>
      </c>
      <c r="B585" t="s">
        <v>777</v>
      </c>
      <c r="C585" t="s">
        <v>181</v>
      </c>
      <c r="D585" t="s">
        <v>739</v>
      </c>
      <c r="E585">
        <v>2020</v>
      </c>
      <c r="F585">
        <v>49.400000000000013</v>
      </c>
      <c r="AF585" t="s">
        <v>181</v>
      </c>
    </row>
    <row r="586" spans="1:32">
      <c r="A586">
        <v>52.5</v>
      </c>
      <c r="B586" t="s">
        <v>778</v>
      </c>
      <c r="C586" t="s">
        <v>182</v>
      </c>
      <c r="D586" t="s">
        <v>739</v>
      </c>
      <c r="E586">
        <v>2006</v>
      </c>
      <c r="F586">
        <v>52.5</v>
      </c>
      <c r="AF586" t="s">
        <v>182</v>
      </c>
    </row>
    <row r="587" spans="1:32">
      <c r="A587">
        <v>52.5</v>
      </c>
      <c r="B587" t="s">
        <v>778</v>
      </c>
      <c r="C587" t="s">
        <v>182</v>
      </c>
      <c r="D587" t="s">
        <v>739</v>
      </c>
      <c r="E587">
        <v>2007</v>
      </c>
      <c r="F587">
        <v>52.5</v>
      </c>
      <c r="AF587" t="s">
        <v>182</v>
      </c>
    </row>
    <row r="588" spans="1:32">
      <c r="A588">
        <v>52.5</v>
      </c>
      <c r="B588" t="s">
        <v>778</v>
      </c>
      <c r="C588" t="s">
        <v>182</v>
      </c>
      <c r="D588" t="s">
        <v>739</v>
      </c>
      <c r="E588">
        <v>2008</v>
      </c>
      <c r="F588">
        <v>52.5</v>
      </c>
      <c r="AF588" t="s">
        <v>182</v>
      </c>
    </row>
    <row r="589" spans="1:32">
      <c r="A589">
        <v>54.65</v>
      </c>
      <c r="B589" t="s">
        <v>778</v>
      </c>
      <c r="C589" t="s">
        <v>182</v>
      </c>
      <c r="D589" t="s">
        <v>739</v>
      </c>
      <c r="E589">
        <v>2009</v>
      </c>
      <c r="F589">
        <v>54.65</v>
      </c>
      <c r="AF589" t="s">
        <v>182</v>
      </c>
    </row>
    <row r="590" spans="1:32">
      <c r="A590">
        <v>56.8</v>
      </c>
      <c r="B590" t="s">
        <v>778</v>
      </c>
      <c r="C590" t="s">
        <v>182</v>
      </c>
      <c r="D590" t="s">
        <v>739</v>
      </c>
      <c r="E590">
        <v>2010</v>
      </c>
      <c r="F590">
        <v>56.8</v>
      </c>
      <c r="AF590" t="s">
        <v>182</v>
      </c>
    </row>
    <row r="591" spans="1:32">
      <c r="A591">
        <v>61.900000000000013</v>
      </c>
      <c r="B591" t="s">
        <v>778</v>
      </c>
      <c r="C591" t="s">
        <v>182</v>
      </c>
      <c r="D591" t="s">
        <v>739</v>
      </c>
      <c r="E591">
        <v>2011</v>
      </c>
      <c r="F591">
        <v>61.900000000000013</v>
      </c>
      <c r="AF591" t="s">
        <v>182</v>
      </c>
    </row>
    <row r="592" spans="1:32">
      <c r="A592">
        <v>62.599999999999987</v>
      </c>
      <c r="B592" t="s">
        <v>778</v>
      </c>
      <c r="C592" t="s">
        <v>182</v>
      </c>
      <c r="D592" t="s">
        <v>739</v>
      </c>
      <c r="E592">
        <v>2012</v>
      </c>
      <c r="F592">
        <v>62.599999999999987</v>
      </c>
      <c r="AF592" t="s">
        <v>182</v>
      </c>
    </row>
    <row r="593" spans="1:32">
      <c r="A593">
        <v>62.599999999999987</v>
      </c>
      <c r="B593" t="s">
        <v>778</v>
      </c>
      <c r="C593" t="s">
        <v>182</v>
      </c>
      <c r="D593" t="s">
        <v>739</v>
      </c>
      <c r="E593">
        <v>2013</v>
      </c>
      <c r="F593">
        <v>62.599999999999987</v>
      </c>
      <c r="AF593" t="s">
        <v>182</v>
      </c>
    </row>
    <row r="594" spans="1:32">
      <c r="A594">
        <v>63.9</v>
      </c>
      <c r="B594" t="s">
        <v>778</v>
      </c>
      <c r="C594" t="s">
        <v>182</v>
      </c>
      <c r="D594" t="s">
        <v>739</v>
      </c>
      <c r="E594">
        <v>2014</v>
      </c>
      <c r="F594">
        <v>63.9</v>
      </c>
      <c r="AF594" t="s">
        <v>182</v>
      </c>
    </row>
    <row r="595" spans="1:32">
      <c r="A595">
        <v>62.8</v>
      </c>
      <c r="B595" t="s">
        <v>778</v>
      </c>
      <c r="C595" t="s">
        <v>182</v>
      </c>
      <c r="D595" t="s">
        <v>739</v>
      </c>
      <c r="E595">
        <v>2015</v>
      </c>
      <c r="F595">
        <v>62.8</v>
      </c>
      <c r="AF595" t="s">
        <v>182</v>
      </c>
    </row>
    <row r="596" spans="1:32">
      <c r="A596">
        <v>59.900000000000013</v>
      </c>
      <c r="B596" t="s">
        <v>778</v>
      </c>
      <c r="C596" t="s">
        <v>182</v>
      </c>
      <c r="D596" t="s">
        <v>739</v>
      </c>
      <c r="E596">
        <v>2016</v>
      </c>
      <c r="F596">
        <v>59.900000000000013</v>
      </c>
      <c r="AF596" t="s">
        <v>182</v>
      </c>
    </row>
    <row r="597" spans="1:32">
      <c r="A597">
        <v>56.8</v>
      </c>
      <c r="B597" t="s">
        <v>778</v>
      </c>
      <c r="C597" t="s">
        <v>182</v>
      </c>
      <c r="D597" t="s">
        <v>739</v>
      </c>
      <c r="E597">
        <v>2017</v>
      </c>
      <c r="F597">
        <v>56.8</v>
      </c>
      <c r="AF597" t="s">
        <v>182</v>
      </c>
    </row>
    <row r="598" spans="1:32">
      <c r="A598">
        <v>56.1</v>
      </c>
      <c r="B598" t="s">
        <v>778</v>
      </c>
      <c r="C598" t="s">
        <v>182</v>
      </c>
      <c r="D598" t="s">
        <v>739</v>
      </c>
      <c r="E598">
        <v>2018</v>
      </c>
      <c r="F598">
        <v>56.1</v>
      </c>
      <c r="AF598" t="s">
        <v>182</v>
      </c>
    </row>
    <row r="599" spans="1:32">
      <c r="A599">
        <v>50.9</v>
      </c>
      <c r="B599" t="s">
        <v>778</v>
      </c>
      <c r="C599" t="s">
        <v>182</v>
      </c>
      <c r="D599" t="s">
        <v>739</v>
      </c>
      <c r="E599">
        <v>2019</v>
      </c>
      <c r="F599">
        <v>50.9</v>
      </c>
      <c r="AF599" t="s">
        <v>182</v>
      </c>
    </row>
    <row r="600" spans="1:32">
      <c r="A600">
        <v>48.6</v>
      </c>
      <c r="B600" t="s">
        <v>778</v>
      </c>
      <c r="C600" t="s">
        <v>182</v>
      </c>
      <c r="D600" t="s">
        <v>739</v>
      </c>
      <c r="E600">
        <v>2020</v>
      </c>
      <c r="F600">
        <v>48.6</v>
      </c>
      <c r="AF600" t="s">
        <v>182</v>
      </c>
    </row>
    <row r="601" spans="1:32">
      <c r="A601">
        <v>26.2</v>
      </c>
      <c r="B601" t="s">
        <v>779</v>
      </c>
      <c r="C601" t="s">
        <v>183</v>
      </c>
      <c r="D601" t="s">
        <v>739</v>
      </c>
      <c r="E601">
        <v>2006</v>
      </c>
      <c r="F601">
        <v>26.2</v>
      </c>
      <c r="AF601" t="s">
        <v>183</v>
      </c>
    </row>
    <row r="602" spans="1:32">
      <c r="A602">
        <v>25.75</v>
      </c>
      <c r="B602" t="s">
        <v>779</v>
      </c>
      <c r="C602" t="s">
        <v>183</v>
      </c>
      <c r="D602" t="s">
        <v>739</v>
      </c>
      <c r="E602">
        <v>2007</v>
      </c>
      <c r="F602">
        <v>25.75</v>
      </c>
      <c r="AF602" t="s">
        <v>183</v>
      </c>
    </row>
    <row r="603" spans="1:32">
      <c r="A603">
        <v>25.3</v>
      </c>
      <c r="B603" t="s">
        <v>779</v>
      </c>
      <c r="C603" t="s">
        <v>183</v>
      </c>
      <c r="D603" t="s">
        <v>739</v>
      </c>
      <c r="E603">
        <v>2008</v>
      </c>
      <c r="F603">
        <v>25.3</v>
      </c>
      <c r="AF603" t="s">
        <v>183</v>
      </c>
    </row>
    <row r="604" spans="1:32">
      <c r="A604">
        <v>25.85</v>
      </c>
      <c r="B604" t="s">
        <v>779</v>
      </c>
      <c r="C604" t="s">
        <v>183</v>
      </c>
      <c r="D604" t="s">
        <v>739</v>
      </c>
      <c r="E604">
        <v>2009</v>
      </c>
      <c r="F604">
        <v>25.85</v>
      </c>
      <c r="AF604" t="s">
        <v>183</v>
      </c>
    </row>
    <row r="605" spans="1:32">
      <c r="A605">
        <v>26.4</v>
      </c>
      <c r="B605" t="s">
        <v>779</v>
      </c>
      <c r="C605" t="s">
        <v>183</v>
      </c>
      <c r="D605" t="s">
        <v>739</v>
      </c>
      <c r="E605">
        <v>2010</v>
      </c>
      <c r="F605">
        <v>26.4</v>
      </c>
      <c r="AF605" t="s">
        <v>183</v>
      </c>
    </row>
    <row r="606" spans="1:32">
      <c r="A606">
        <v>26.8</v>
      </c>
      <c r="B606" t="s">
        <v>779</v>
      </c>
      <c r="C606" t="s">
        <v>183</v>
      </c>
      <c r="D606" t="s">
        <v>739</v>
      </c>
      <c r="E606">
        <v>2011</v>
      </c>
      <c r="F606">
        <v>26.8</v>
      </c>
      <c r="AF606" t="s">
        <v>183</v>
      </c>
    </row>
    <row r="607" spans="1:32">
      <c r="A607">
        <v>26.7</v>
      </c>
      <c r="B607" t="s">
        <v>779</v>
      </c>
      <c r="C607" t="s">
        <v>183</v>
      </c>
      <c r="D607" t="s">
        <v>739</v>
      </c>
      <c r="E607">
        <v>2012</v>
      </c>
      <c r="F607">
        <v>26.7</v>
      </c>
      <c r="AF607" t="s">
        <v>183</v>
      </c>
    </row>
    <row r="608" spans="1:32">
      <c r="A608">
        <v>26.7</v>
      </c>
      <c r="B608" t="s">
        <v>779</v>
      </c>
      <c r="C608" t="s">
        <v>183</v>
      </c>
      <c r="D608" t="s">
        <v>739</v>
      </c>
      <c r="E608">
        <v>2013</v>
      </c>
      <c r="F608">
        <v>26.7</v>
      </c>
      <c r="AF608" t="s">
        <v>183</v>
      </c>
    </row>
    <row r="609" spans="1:32">
      <c r="A609">
        <v>27.8</v>
      </c>
      <c r="B609" t="s">
        <v>779</v>
      </c>
      <c r="C609" t="s">
        <v>183</v>
      </c>
      <c r="D609" t="s">
        <v>739</v>
      </c>
      <c r="E609">
        <v>2014</v>
      </c>
      <c r="F609">
        <v>27.8</v>
      </c>
      <c r="AF609" t="s">
        <v>183</v>
      </c>
    </row>
    <row r="610" spans="1:32">
      <c r="A610">
        <v>30.5</v>
      </c>
      <c r="B610" t="s">
        <v>779</v>
      </c>
      <c r="C610" t="s">
        <v>183</v>
      </c>
      <c r="D610" t="s">
        <v>739</v>
      </c>
      <c r="E610">
        <v>2015</v>
      </c>
      <c r="F610">
        <v>30.5</v>
      </c>
      <c r="AF610" t="s">
        <v>183</v>
      </c>
    </row>
    <row r="611" spans="1:32">
      <c r="A611">
        <v>30.5</v>
      </c>
      <c r="B611" t="s">
        <v>779</v>
      </c>
      <c r="C611" t="s">
        <v>183</v>
      </c>
      <c r="D611" t="s">
        <v>739</v>
      </c>
      <c r="E611">
        <v>2016</v>
      </c>
      <c r="F611">
        <v>30.5</v>
      </c>
      <c r="AF611" t="s">
        <v>183</v>
      </c>
    </row>
    <row r="612" spans="1:32">
      <c r="A612">
        <v>31.6</v>
      </c>
      <c r="B612" t="s">
        <v>779</v>
      </c>
      <c r="C612" t="s">
        <v>183</v>
      </c>
      <c r="D612" t="s">
        <v>739</v>
      </c>
      <c r="E612">
        <v>2017</v>
      </c>
      <c r="F612">
        <v>31.6</v>
      </c>
      <c r="AF612" t="s">
        <v>183</v>
      </c>
    </row>
    <row r="613" spans="1:32">
      <c r="A613">
        <v>31.6</v>
      </c>
      <c r="B613" t="s">
        <v>779</v>
      </c>
      <c r="C613" t="s">
        <v>183</v>
      </c>
      <c r="D613" t="s">
        <v>739</v>
      </c>
      <c r="E613">
        <v>2018</v>
      </c>
      <c r="F613">
        <v>31.6</v>
      </c>
      <c r="AF613" t="s">
        <v>183</v>
      </c>
    </row>
    <row r="614" spans="1:32">
      <c r="A614">
        <v>31.6</v>
      </c>
      <c r="B614" t="s">
        <v>779</v>
      </c>
      <c r="C614" t="s">
        <v>183</v>
      </c>
      <c r="D614" t="s">
        <v>739</v>
      </c>
      <c r="E614">
        <v>2019</v>
      </c>
      <c r="F614">
        <v>31.6</v>
      </c>
      <c r="AF614" t="s">
        <v>183</v>
      </c>
    </row>
    <row r="615" spans="1:32">
      <c r="A615">
        <v>31.6</v>
      </c>
      <c r="B615" t="s">
        <v>779</v>
      </c>
      <c r="C615" t="s">
        <v>183</v>
      </c>
      <c r="D615" t="s">
        <v>739</v>
      </c>
      <c r="E615">
        <v>2020</v>
      </c>
      <c r="F615">
        <v>31.6</v>
      </c>
      <c r="AF615" t="s">
        <v>183</v>
      </c>
    </row>
  </sheetData>
  <phoneticPr fontId="8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variables</vt:lpstr>
      <vt:lpstr>Country category</vt:lpstr>
      <vt:lpstr>Elec%</vt:lpstr>
      <vt:lpstr>elec_rate</vt:lpstr>
      <vt:lpstr>Elec%, rural</vt:lpstr>
      <vt:lpstr>Elec%, urban</vt:lpstr>
      <vt:lpstr>oil rent</vt:lpstr>
      <vt:lpstr>Brent</vt:lpstr>
      <vt:lpstr>Dem.</vt:lpstr>
      <vt:lpstr>CPI</vt:lpstr>
      <vt:lpstr>GDP,PPP</vt:lpstr>
      <vt:lpstr>GDP</vt:lpstr>
      <vt:lpstr>GDPcapita%</vt:lpstr>
      <vt:lpstr>dGDP</vt:lpstr>
      <vt:lpstr>governance</vt:lpstr>
      <vt:lpstr>democ</vt:lpstr>
      <vt:lpstr>GDP_flat</vt:lpstr>
      <vt:lpstr>GDP_0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Handan Zhang</dc:creator>
  <cp:lastModifiedBy>Handan Zhang</cp:lastModifiedBy>
  <dcterms:created xsi:type="dcterms:W3CDTF">2022-03-21T09:24:00Z</dcterms:created>
  <dcterms:modified xsi:type="dcterms:W3CDTF">2022-05-05T17:18:05Z</dcterms:modified>
</cp:coreProperties>
</file>