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Assignment\DA\Advance Excel\"/>
    </mc:Choice>
  </mc:AlternateContent>
  <xr:revisionPtr revIDLastSave="0" documentId="13_ncr:1_{75393732-253C-4772-959B-9F58BA1C1277}" xr6:coauthVersionLast="47" xr6:coauthVersionMax="47" xr10:uidLastSave="{00000000-0000-0000-0000-000000000000}"/>
  <bookViews>
    <workbookView xWindow="-120" yWindow="-120" windowWidth="20730" windowHeight="11160" activeTab="1" xr2:uid="{BBB0A2B2-95CD-43EC-BE4C-AB0EC2D17D62}"/>
  </bookViews>
  <sheets>
    <sheet name="Operators" sheetId="2" r:id="rId1"/>
    <sheet name="Arithmatic Functions" sheetId="1" r:id="rId2"/>
  </sheets>
  <definedNames>
    <definedName name="Bsalary">'Arithmatic Functions'!$J$6:$J$44</definedName>
    <definedName name="Dept">'Arithmatic Functions'!$H$6:$H$44</definedName>
    <definedName name="EmpFirst">'Arithmatic Functions'!$C$6:$C$44</definedName>
    <definedName name="Gend">'Arithmatic Functions'!$F$6:$F$44</definedName>
    <definedName name="Regin">'Arithmatic Functions'!$I$6:$I$44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1" i="1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9" i="2"/>
  <c r="O21" i="2"/>
  <c r="O29" i="2"/>
  <c r="O37" i="2"/>
  <c r="O45" i="2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O17" i="1"/>
  <c r="P17" i="1"/>
  <c r="Q17" i="1"/>
  <c r="N17" i="1"/>
  <c r="N8" i="1"/>
  <c r="N7" i="1"/>
  <c r="N6" i="1"/>
  <c r="N5" i="1"/>
  <c r="N4" i="1"/>
  <c r="N3" i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N46" i="2"/>
  <c r="O46" i="2" s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9" i="2"/>
  <c r="N9" i="2" l="1"/>
  <c r="O9" i="2" s="1"/>
</calcChain>
</file>

<file path=xl/sharedStrings.xml><?xml version="1.0" encoding="utf-8"?>
<sst xmlns="http://schemas.openxmlformats.org/spreadsheetml/2006/main" count="515" uniqueCount="122">
  <si>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</si>
  <si>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</si>
  <si>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</si>
  <si>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</si>
  <si>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</si>
  <si>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</si>
  <si>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</si>
  <si>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</si>
  <si>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</si>
  <si>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</si>
  <si>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</si>
  <si>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</si>
  <si>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</si>
  <si>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</si>
  <si>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</si>
  <si>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</si>
  <si>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</si>
  <si>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</si>
  <si>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</si>
  <si>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</si>
  <si>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</si>
  <si>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</si>
  <si>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</si>
  <si>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</si>
  <si>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</si>
  <si>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</si>
  <si>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</si>
  <si>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</si>
  <si>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</si>
  <si>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</si>
  <si>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</si>
  <si>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</si>
  <si>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</si>
  <si>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</si>
  <si>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</si>
  <si>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</si>
  <si>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</si>
  <si>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</si>
  <si>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</si>
  <si>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</si>
  <si>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</si>
  <si>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</si>
  <si>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</si>
  <si>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</si>
  <si>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</si>
  <si>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</si>
  <si>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</si>
  <si>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</si>
  <si>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</si>
  <si>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</si>
  <si>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</si>
  <si>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</si>
  <si>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</si>
  <si>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</si>
  <si>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</si>
  <si>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</si>
  <si>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</si>
  <si>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</si>
  <si>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</si>
  <si>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</si>
  <si>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</si>
  <si>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</si>
  <si>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</si>
  <si>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</si>
  <si>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</si>
  <si>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</si>
  <si>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</si>
  <si>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</si>
  <si>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</si>
  <si>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</si>
  <si>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</si>
  <si>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</si>
  <si>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</si>
  <si>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</si>
  <si>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</si>
  <si>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</si>
  <si>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</si>
  <si>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</si>
  <si>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</si>
  <si>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</si>
  <si>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</si>
  <si>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</si>
  <si>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</si>
  <si>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</si>
  <si>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</si>
  <si>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</si>
  <si>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</si>
  <si>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</si>
  <si>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</si>
  <si>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</si>
  <si>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</si>
  <si>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</si>
  <si>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</si>
  <si>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</si>
  <si>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</si>
  <si>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</si>
  <si>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</si>
  <si>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</si>
  <si>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</si>
  <si>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</si>
  <si>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</si>
  <si>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</si>
  <si>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</si>
  <si>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</si>
  <si>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</si>
  <si>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</si>
  <si>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</si>
  <si>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</si>
  <si>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</si>
  <si>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</si>
  <si>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</si>
  <si>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</si>
  <si>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</si>
  <si>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</si>
  <si>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Regionwise Departmentwise Report</t>
  </si>
  <si>
    <t>Department/Region</t>
  </si>
  <si>
    <t>HRA 45%</t>
  </si>
  <si>
    <t>Bonus</t>
  </si>
  <si>
    <t>Gross Sal</t>
  </si>
  <si>
    <t>Ptax 5%</t>
  </si>
  <si>
    <t>Net Sal</t>
  </si>
  <si>
    <t>Region &amp; Departmentwise Total Drawn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</si>
</sst>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2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B4" sqref="B4"/>
    </sheetView>
  </sheetViews>
  <sheetFormatPr defaultRowHeight="15" x14ac:dyDescent="0.25"/>
  <cols>
    <col min="5" max="5" width="9.85546875" bestFit="1" customWidth="1"/>
    <col min="10" max="10" width="10.7109375" bestFit="1" customWidth="1"/>
  </cols>
  <sheetData>
    <row r="2" spans="2:15" x14ac:dyDescent="0.25">
      <c r="B2" s="7">
        <v>1</v>
      </c>
      <c r="C2" s="7" t="s">
        <v>108</v>
      </c>
    </row>
    <row r="3" spans="2:15" x14ac:dyDescent="0.25">
      <c r="B3" s="7">
        <v>2</v>
      </c>
      <c r="C3" s="7" t="s">
        <v>109</v>
      </c>
    </row>
    <row r="4" spans="2:15" x14ac:dyDescent="0.25">
      <c r="B4" s="7">
        <v>3</v>
      </c>
      <c r="C4" s="7" t="s">
        <v>110</v>
      </c>
    </row>
    <row r="5" spans="2:15" x14ac:dyDescent="0.25">
      <c r="B5" s="7">
        <v>4</v>
      </c>
      <c r="C5" s="7" t="s">
        <v>112</v>
      </c>
    </row>
    <row r="6" spans="2:15" x14ac:dyDescent="0.25">
      <c r="B6" s="7">
        <v>5</v>
      </c>
      <c r="C6" s="7" t="s">
        <v>111</v>
      </c>
    </row>
    <row r="7" spans="2:15" x14ac:dyDescent="0.25">
      <c r="K7" t="s">
        <v>116</v>
      </c>
      <c r="L7" t="s">
        <v>117</v>
      </c>
      <c r="M7" t="s">
        <v>118</v>
      </c>
      <c r="N7" t="s">
        <v>119</v>
      </c>
      <c r="O7" t="s">
        <v>120</v>
      </c>
    </row>
    <row r="8" spans="2:15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25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1000+(J9*5%)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25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6" si="0">J10*45%</f>
        <v>15750</v>
      </c>
      <c r="L10" s="5">
        <f t="shared" ref="L10:L46" si="1">1000+(J10*5%)</f>
        <v>2750</v>
      </c>
      <c r="M10" s="5">
        <f t="shared" ref="M10:M46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25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25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25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25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25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25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25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25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25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25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25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25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25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25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25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25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25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25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25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25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25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25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25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25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25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25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25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25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25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25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25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25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25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25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25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25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 t="shared" si="0"/>
        <v>11700</v>
      </c>
      <c r="L46" s="5">
        <f t="shared" si="1"/>
        <v>2300</v>
      </c>
      <c r="M46" s="5">
        <f t="shared" si="2"/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C24" workbookViewId="0">
      <selection activeCell="Q10" sqref="Q10"/>
    </sheetView>
  </sheetViews>
  <sheetFormatPr defaultRowHeight="15" x14ac:dyDescent="0.25"/>
  <cols>
    <col min="5" max="5" width="9.85546875" bestFit="1" customWidth="1"/>
    <col min="10" max="10" width="10.7109375" bestFit="1" customWidth="1"/>
    <col min="13" max="13" width="37.57031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7" x14ac:dyDescent="0.25">
      <c r="C2" s="6" t="s">
        <v>91</v>
      </c>
      <c r="D2" s="6"/>
      <c r="E2" s="6"/>
      <c r="F2" s="6"/>
      <c r="G2" s="6"/>
      <c r="H2" s="6"/>
      <c r="M2" s="10" t="s">
        <v>106</v>
      </c>
      <c r="N2" s="11"/>
    </row>
    <row r="3" spans="2:17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5">
        <f>SUM(Bsalary)</f>
        <v>2191000</v>
      </c>
    </row>
    <row r="4" spans="2:17" x14ac:dyDescent="0.25">
      <c r="M4" s="1" t="s">
        <v>98</v>
      </c>
      <c r="N4" s="9">
        <f>AVERAGE(Bsalary)</f>
        <v>57657.894736842107</v>
      </c>
    </row>
    <row r="5" spans="2:17" x14ac:dyDescent="0.25">
      <c r="M5" s="1" t="s">
        <v>99</v>
      </c>
      <c r="N5" s="5">
        <f>MEDIAN(Bsalary)</f>
        <v>55000</v>
      </c>
    </row>
    <row r="6" spans="2:1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COUNTA(EmpFirst)-1</f>
        <v>38</v>
      </c>
    </row>
    <row r="7" spans="2:17" x14ac:dyDescent="0.25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M7" s="1" t="s">
        <v>101</v>
      </c>
      <c r="N7" s="5">
        <f>MAX(Bsalary)</f>
        <v>92000</v>
      </c>
    </row>
    <row r="8" spans="2:17" x14ac:dyDescent="0.25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M8" s="1" t="s">
        <v>102</v>
      </c>
      <c r="N8" s="5">
        <f>MIN(Bsalary)</f>
        <v>15000</v>
      </c>
    </row>
    <row r="9" spans="2:17" x14ac:dyDescent="0.25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</row>
    <row r="10" spans="2:17" x14ac:dyDescent="0.25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M10" s="10" t="s">
        <v>105</v>
      </c>
      <c r="N10" s="11"/>
    </row>
    <row r="11" spans="2:17" x14ac:dyDescent="0.25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L11" s="2"/>
      <c r="M11" s="5" t="s">
        <v>103</v>
      </c>
      <c r="N11" s="5">
        <f>COUNTIF(Gend,"Male")</f>
        <v>23</v>
      </c>
    </row>
    <row r="12" spans="2:17" x14ac:dyDescent="0.25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L12" s="2"/>
      <c r="M12" s="5" t="s">
        <v>104</v>
      </c>
      <c r="N12" s="5">
        <f>COUNTIF(Gend,"Female")</f>
        <v>15</v>
      </c>
    </row>
    <row r="13" spans="2:17" x14ac:dyDescent="0.25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L13" s="3"/>
      <c r="M13" s="5" t="s">
        <v>113</v>
      </c>
      <c r="N13" s="5">
        <f>COUNTIF(Regin,"North")</f>
        <v>10</v>
      </c>
    </row>
    <row r="14" spans="2:17" x14ac:dyDescent="0.25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</row>
    <row r="15" spans="2:17" x14ac:dyDescent="0.25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M15" s="10" t="s">
        <v>114</v>
      </c>
      <c r="N15" s="11"/>
      <c r="O15" t="s">
        <v>121</v>
      </c>
    </row>
    <row r="16" spans="2:17" x14ac:dyDescent="0.25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M16" s="1" t="s">
        <v>115</v>
      </c>
      <c r="N16" s="1" t="s">
        <v>93</v>
      </c>
      <c r="O16" s="1" t="s">
        <v>95</v>
      </c>
      <c r="P16" s="1" t="s">
        <v>94</v>
      </c>
      <c r="Q16" s="1" t="s">
        <v>96</v>
      </c>
    </row>
    <row r="17" spans="2:17" x14ac:dyDescent="0.25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  <c r="M17" s="3" t="s">
        <v>38</v>
      </c>
      <c r="N17" s="3">
        <f t="shared" ref="N17:Q27" si="0">SUMIFS(Bsalary,Dept,$M17,Regin,N$16)</f>
        <v>48000</v>
      </c>
      <c r="O17" s="3">
        <f t="shared" si="0"/>
        <v>62000</v>
      </c>
      <c r="P17" s="3">
        <f t="shared" si="0"/>
        <v>0</v>
      </c>
      <c r="Q17" s="3">
        <f t="shared" si="0"/>
        <v>0</v>
      </c>
    </row>
    <row r="18" spans="2:17" x14ac:dyDescent="0.25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  <c r="M18" s="3" t="s">
        <v>20</v>
      </c>
      <c r="N18" s="3">
        <f t="shared" si="0"/>
        <v>183000</v>
      </c>
      <c r="O18" s="3">
        <f t="shared" si="0"/>
        <v>82000</v>
      </c>
      <c r="P18" s="3">
        <f t="shared" si="0"/>
        <v>92000</v>
      </c>
      <c r="Q18" s="3">
        <f t="shared" si="0"/>
        <v>45000</v>
      </c>
    </row>
    <row r="19" spans="2:17" x14ac:dyDescent="0.25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  <c r="M19" s="3" t="s">
        <v>29</v>
      </c>
      <c r="N19" s="3">
        <f t="shared" si="0"/>
        <v>50000</v>
      </c>
      <c r="O19" s="3">
        <f t="shared" si="0"/>
        <v>154000</v>
      </c>
      <c r="P19" s="3">
        <f t="shared" si="0"/>
        <v>95000</v>
      </c>
      <c r="Q19" s="3">
        <f t="shared" si="0"/>
        <v>15000</v>
      </c>
    </row>
    <row r="20" spans="2:17" x14ac:dyDescent="0.25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3" t="s">
        <v>15</v>
      </c>
      <c r="N20" s="3">
        <f t="shared" si="0"/>
        <v>22000</v>
      </c>
      <c r="O20" s="3">
        <f t="shared" si="0"/>
        <v>58000</v>
      </c>
      <c r="P20" s="3">
        <f t="shared" si="0"/>
        <v>27000</v>
      </c>
      <c r="Q20" s="3">
        <f t="shared" si="0"/>
        <v>47000</v>
      </c>
    </row>
    <row r="21" spans="2:17" x14ac:dyDescent="0.25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3" t="s">
        <v>26</v>
      </c>
      <c r="N21" s="3">
        <f t="shared" si="0"/>
        <v>91000</v>
      </c>
      <c r="O21" s="3">
        <f t="shared" si="0"/>
        <v>87000</v>
      </c>
      <c r="P21" s="3">
        <f t="shared" si="0"/>
        <v>0</v>
      </c>
      <c r="Q21" s="3">
        <f t="shared" si="0"/>
        <v>0</v>
      </c>
    </row>
    <row r="22" spans="2:17" x14ac:dyDescent="0.25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56</v>
      </c>
      <c r="N22" s="3">
        <f t="shared" si="0"/>
        <v>0</v>
      </c>
      <c r="O22" s="3">
        <f t="shared" si="0"/>
        <v>37000</v>
      </c>
      <c r="P22" s="3">
        <f t="shared" si="0"/>
        <v>43000</v>
      </c>
      <c r="Q22" s="3">
        <f t="shared" si="0"/>
        <v>77000</v>
      </c>
    </row>
    <row r="23" spans="2:17" x14ac:dyDescent="0.25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49</v>
      </c>
      <c r="N23" s="3">
        <f t="shared" si="0"/>
        <v>0</v>
      </c>
      <c r="O23" s="3">
        <f t="shared" si="0"/>
        <v>0</v>
      </c>
      <c r="P23" s="3">
        <f t="shared" si="0"/>
        <v>90000</v>
      </c>
      <c r="Q23" s="3">
        <f t="shared" si="0"/>
        <v>0</v>
      </c>
    </row>
    <row r="24" spans="2:17" x14ac:dyDescent="0.25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32</v>
      </c>
      <c r="N24" s="3">
        <f t="shared" si="0"/>
        <v>26000</v>
      </c>
      <c r="O24" s="3">
        <f t="shared" si="0"/>
        <v>135000</v>
      </c>
      <c r="P24" s="3">
        <f t="shared" si="0"/>
        <v>81000</v>
      </c>
      <c r="Q24" s="3">
        <f t="shared" si="0"/>
        <v>0</v>
      </c>
    </row>
    <row r="25" spans="2:17" x14ac:dyDescent="0.25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67</v>
      </c>
      <c r="N25" s="3">
        <f t="shared" si="0"/>
        <v>0</v>
      </c>
      <c r="O25" s="3">
        <f t="shared" si="0"/>
        <v>146000</v>
      </c>
      <c r="P25" s="3">
        <f t="shared" si="0"/>
        <v>0</v>
      </c>
      <c r="Q25" s="3">
        <f t="shared" si="0"/>
        <v>0</v>
      </c>
    </row>
    <row r="26" spans="2:17" x14ac:dyDescent="0.25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12</v>
      </c>
      <c r="N26" s="3">
        <f t="shared" si="0"/>
        <v>85000</v>
      </c>
      <c r="O26" s="3">
        <f t="shared" si="0"/>
        <v>19000</v>
      </c>
      <c r="P26" s="3">
        <f t="shared" si="0"/>
        <v>49000</v>
      </c>
      <c r="Q26" s="3">
        <f t="shared" si="0"/>
        <v>83000</v>
      </c>
    </row>
    <row r="27" spans="2:17" x14ac:dyDescent="0.25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35</v>
      </c>
      <c r="N27" s="3">
        <f t="shared" si="0"/>
        <v>52000</v>
      </c>
      <c r="O27" s="3">
        <f t="shared" si="0"/>
        <v>110000</v>
      </c>
      <c r="P27" s="3">
        <f t="shared" si="0"/>
        <v>0</v>
      </c>
      <c r="Q27" s="3">
        <f t="shared" si="0"/>
        <v>0</v>
      </c>
    </row>
    <row r="28" spans="2:17" x14ac:dyDescent="0.25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</row>
    <row r="29" spans="2:17" x14ac:dyDescent="0.25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</row>
    <row r="30" spans="2:17" x14ac:dyDescent="0.25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</row>
    <row r="31" spans="2:17" x14ac:dyDescent="0.25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</row>
    <row r="32" spans="2:17" x14ac:dyDescent="0.25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</row>
    <row r="33" spans="2:10" x14ac:dyDescent="0.25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25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25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25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25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25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25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25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25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25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25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25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Operators</vt:lpstr>
      <vt:lpstr>Arithmatic Functions</vt:lpstr>
      <vt:lpstr>Bsalary</vt:lpstr>
      <vt:lpstr>Dept</vt:lpstr>
      <vt:lpstr>EmpFirst</vt:lpstr>
      <vt:lpstr>Gend</vt:lpstr>
      <vt:lpstr>Regin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H</cp:lastModifiedBy>
  <cp:lastPrinted>2022-11-03T08:13:37Z</cp:lastPrinted>
  <dcterms:created xsi:type="dcterms:W3CDTF">2022-07-27T05:54:27Z</dcterms:created>
  <dcterms:modified xsi:type="dcterms:W3CDTF">2022-11-11T14:25:22Z</dcterms:modified>
</cp:coreProperties>
</file>