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D189DAB8-2389-4831-B722-A9BB12626175}" xr6:coauthVersionLast="47" xr6:coauthVersionMax="47" xr10:uidLastSave="{00000000-0000-0000-0000-000000000000}"/>
  <bookViews>
    <workbookView xWindow="-120" yWindow="-120" windowWidth="20730" windowHeight="11160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C_Code">Source!$C$5:$C$40</definedName>
    <definedName name="HD_T">'Headcount Table'!$A$3:$D$146</definedName>
    <definedName name="HD_THead">'Headcount Table'!$A$3:$D$3</definedName>
    <definedName name="HD_TSource">Source!$C$5:$F$40</definedName>
    <definedName name="HD_TSource_Head">Source!$C$5:$F$5</definedName>
    <definedName name="VL">Vlookup!$C$4:$K$42</definedName>
    <definedName name="VL_Bsal">Vlookup!$K$4:$K$42</definedName>
    <definedName name="VL_FN">Vlookup!$D$4:$D$42</definedName>
    <definedName name="VL_Reg">Vlookup!$J$4:$J$42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I7" i="2"/>
  <c r="J7" i="2"/>
  <c r="O17" i="1"/>
  <c r="O16" i="1"/>
  <c r="O10" i="1"/>
  <c r="N16" i="1" l="1"/>
  <c r="N17" i="1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D9" i="5"/>
  <c r="D10" i="5"/>
  <c r="D8" i="5"/>
  <c r="O11" i="1" l="1"/>
</calcChain>
</file>

<file path=xl/sharedStrings.xml><?xml version="1.0" encoding="utf-8"?>
<sst xmlns="http://schemas.openxmlformats.org/spreadsheetml/2006/main" count="925" uniqueCount="271">
  <si>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</si>
  <si>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</si>
  <si>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</si>
  <si>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</si>
  <si>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</si>
  <si>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</si>
  <si>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</si>
  <si>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</si>
  <si>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</si>
  <si>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</si>
  <si>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</si>
  <si>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</si>
  <si>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</si>
  <si>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</si>
  <si>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</si>
  <si>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</si>
  <si>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</si>
  <si>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</si>
  <si>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</si>
  <si>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</si>
  <si>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</si>
  <si>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</si>
  <si>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</si>
  <si>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</si>
  <si>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</si>
  <si>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</si>
  <si>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</si>
  <si>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</si>
  <si>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</si>
  <si>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</si>
  <si>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</si>
  <si>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</si>
  <si>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</si>
  <si>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</si>
  <si>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</si>
  <si>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</si>
  <si>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</si>
  <si>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</si>
  <si>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</si>
  <si>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</si>
  <si>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</si>
  <si>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</si>
  <si>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</si>
  <si>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</si>
  <si>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</si>
  <si>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</si>
  <si>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</si>
  <si>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</si>
  <si>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</si>
  <si>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</si>
  <si>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</si>
  <si>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</si>
  <si>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</si>
  <si>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</si>
  <si>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</si>
  <si>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</si>
  <si>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</si>
  <si>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</si>
  <si>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</si>
  <si>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</si>
  <si>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</si>
  <si>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</si>
  <si>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</si>
  <si>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</si>
  <si>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</si>
  <si>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</si>
  <si>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</si>
  <si>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</si>
  <si>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</si>
  <si>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</si>
  <si>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</si>
  <si>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</si>
  <si>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</si>
  <si>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</si>
  <si>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</si>
  <si>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</si>
  <si>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</si>
  <si>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</si>
  <si>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</si>
  <si>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</si>
  <si>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</si>
  <si>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</si>
  <si>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</si>
  <si>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</si>
  <si>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</si>
  <si>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</si>
  <si>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</si>
  <si>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</si>
  <si>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</si>
  <si>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</si>
  <si>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</si>
  <si>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</si>
  <si>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</si>
  <si>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</si>
  <si>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</si>
  <si>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</si>
  <si>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</si>
  <si>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</si>
  <si>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</si>
  <si>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</si>
  <si>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</si>
  <si>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</si>
  <si>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</si>
  <si>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</si>
  <si>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</si>
  <si>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</si>
  <si>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</si>
  <si>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</si>
  <si>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</si>
  <si>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</si>
  <si>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</si>
  <si>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</si>
  <si>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</si>
  <si>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</si>
  <si>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</si>
  <si>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</si>
  <si>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</si>
  <si>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</si>
  <si>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</si>
  <si>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</si>
  <si>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</si>
  <si>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</si>
  <si>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</si>
  <si>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</si>
  <si>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</si>
  <si>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</si>
  <si>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</si>
  <si>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</si>
  <si>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</si>
  <si>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</si>
  <si>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</si>
  <si>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</si>
  <si>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</si>
  <si>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</si>
  <si>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</si>
  <si>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</si>
  <si>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</si>
  <si>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</si>
  <si>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</si>
  <si>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</si>
  <si>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</si>
  <si>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</si>
  <si>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</si>
  <si>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</si>
  <si>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</si>
  <si>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</si>
  <si>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</si>
  <si>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</si>
  <si>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</si>
  <si>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</si>
  <si>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</si>
  <si>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</si>
  <si>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</si>
  <si>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</si>
  <si>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</si>
  <si>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</si>
  <si>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</si>
  <si>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</si>
  <si>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</si>
  <si>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</si>
  <si>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</si>
  <si>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</si>
  <si>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</si>
  <si>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</si>
  <si>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</si>
  <si>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</si>
  <si>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</si>
  <si>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</si>
  <si>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</si>
  <si>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</si>
  <si>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</si>
  <si>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</si>
  <si>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</si>
  <si>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</si>
  <si>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</si>
  <si>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</si>
  <si>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</si>
  <si>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</si>
  <si>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</si>
  <si>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</si>
  <si>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</si>
  <si>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</si>
  <si>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</si>
  <si>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</si>
  <si>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</si>
  <si>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</si>
  <si>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</si>
  <si>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</si>
  <si>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</si>
  <si>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</si>
  <si>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</si>
  <si>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</si>
  <si>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</si>
  <si>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</si>
  <si>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</si>
  <si>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</si>
  <si>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</si>
  <si>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</si>
  <si>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</si>
  <si>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</si>
  <si>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</si>
  <si>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</si>
  <si>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</si>
  <si>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</si>
  <si>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</si>
  <si>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</si>
  <si>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</si>
  <si>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</si>
  <si>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</si>
  <si>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</si>
  <si>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</si>
  <si>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</si>
  <si>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</si>
  <si>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</si>
  <si>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</si>
  <si>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</si>
  <si>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</si>
  <si>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</si>
  <si>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</si>
  <si>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</si>
  <si>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</si>
  <si>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</si>
  <si>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</si>
  <si>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</si>
  <si>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</si>
  <si>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</si>
  <si>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</si>
  <si>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</si>
  <si>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</si>
  <si>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</si>
  <si>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</si>
  <si>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</si>
  <si>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</si>
  <si>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</si>
  <si>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</si>
  <si>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</si>
  <si>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</si>
  <si>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</si>
  <si>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</si>
  <si>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</si>
  <si>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</si>
  <si>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</si>
  <si>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</si>
  <si>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</si>
  <si>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</si>
  <si>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</si>
  <si>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</si>
  <si>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</si>
  <si>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</si>
  <si>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</si>
  <si>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</si>
  <si>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</si>
  <si>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</si>
  <si>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</si>
  <si>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</si>
  <si>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</si>
  <si>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</si>
  <si>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</si>
  <si>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</si>
  <si>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</si>
  <si>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</si>
  <si>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</si>
  <si>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</si>
  <si>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</si>
  <si>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</si>
  <si>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</si>
  <si>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</si>
  <si>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</si>
  <si>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</si>
  <si>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</si>
  <si>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Matched both column names of both sheets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</si>
</sst>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7" borderId="1" xfId="0" quotePrefix="1" applyFont="1" applyFill="1" applyBorder="1"/>
    <xf numFmtId="0" fontId="0" fillId="0" borderId="0" xfId="0" quotePrefix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8" fillId="2" borderId="1" xfId="0" applyFont="1" applyFill="1" applyBorder="1"/>
    <xf numFmtId="0" fontId="1" fillId="0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P42"/>
  <sheetViews>
    <sheetView tabSelected="1" workbookViewId="0">
      <selection activeCell="O20" sqref="O20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14.85546875" customWidth="1"/>
    <col min="14" max="14" width="13" customWidth="1"/>
    <col min="15" max="15" width="17.28515625" bestFit="1" customWidth="1"/>
  </cols>
  <sheetData>
    <row r="4" spans="3:16" x14ac:dyDescent="0.25">
      <c r="C4" s="18" t="s">
        <v>103</v>
      </c>
      <c r="D4" s="18" t="s">
        <v>102</v>
      </c>
      <c r="E4" s="18" t="s">
        <v>101</v>
      </c>
      <c r="F4" s="18" t="s">
        <v>100</v>
      </c>
      <c r="G4" s="18" t="s">
        <v>99</v>
      </c>
      <c r="H4" s="18" t="s">
        <v>98</v>
      </c>
      <c r="I4" s="18" t="s">
        <v>97</v>
      </c>
      <c r="J4" s="18" t="s">
        <v>96</v>
      </c>
      <c r="K4" s="18" t="s">
        <v>95</v>
      </c>
    </row>
    <row r="5" spans="3:16" x14ac:dyDescent="0.2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6" x14ac:dyDescent="0.2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6" x14ac:dyDescent="0.2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6" t="s">
        <v>89</v>
      </c>
    </row>
    <row r="8" spans="3:16" x14ac:dyDescent="0.2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6" x14ac:dyDescent="0.2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6" x14ac:dyDescent="0.2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/>
      <c r="O10" s="2" t="str">
        <f>VLOOKUP((MAX($K$4:$K$42)),CHOOSE({1,2},$K$4:$K$42,$D$4:$D$42),2,0)</f>
        <v>Dinesh</v>
      </c>
    </row>
    <row r="11" spans="3:16" x14ac:dyDescent="0.2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/>
      <c r="O11" s="2" t="str">
        <f>VLOOKUP((MIN($K$4:$K$42)),CHOOSE({1,2},$K$4:$K$42,$D$4:$D$42),2,0)</f>
        <v>Satish</v>
      </c>
    </row>
    <row r="12" spans="3:16" x14ac:dyDescent="0.2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6" x14ac:dyDescent="0.25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6" t="s">
        <v>75</v>
      </c>
    </row>
    <row r="14" spans="3:16" x14ac:dyDescent="0.2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  <c r="L14" s="32"/>
      <c r="M14" s="32"/>
      <c r="N14" s="32"/>
      <c r="O14" s="32"/>
      <c r="P14" s="32"/>
    </row>
    <row r="15" spans="3:16" x14ac:dyDescent="0.2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L15" s="32"/>
      <c r="M15" s="33" t="s">
        <v>71</v>
      </c>
      <c r="N15" s="33" t="s">
        <v>6</v>
      </c>
      <c r="O15" s="33" t="s">
        <v>70</v>
      </c>
      <c r="P15" s="32"/>
    </row>
    <row r="16" spans="3:16" x14ac:dyDescent="0.2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L16" s="32"/>
      <c r="M16" s="34" t="s">
        <v>67</v>
      </c>
      <c r="N16" s="35">
        <f>_xlfn.MAXIFS(VL_Bsal,VL_Reg,$N$15)</f>
        <v>83000</v>
      </c>
      <c r="O16" s="35" t="str">
        <f>VLOOKUP($N$16,CHOOSE({1,2},VL_Bsal,VL_FN),2,0)</f>
        <v>Simon</v>
      </c>
      <c r="P16" s="32"/>
    </row>
    <row r="17" spans="3:16" x14ac:dyDescent="0.2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L17" s="32"/>
      <c r="M17" s="34" t="s">
        <v>63</v>
      </c>
      <c r="N17" s="35">
        <f>_xlfn.MINIFS(VL_Bsal,VL_Reg,$N$15)</f>
        <v>15000</v>
      </c>
      <c r="O17" s="35" t="str">
        <f>VLOOKUP($N$17,CHOOSE({1,2},VL_Bsal,VL_FN),2,0)</f>
        <v>Satish</v>
      </c>
      <c r="P17" s="32"/>
    </row>
    <row r="18" spans="3:16" x14ac:dyDescent="0.2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  <c r="L18" s="32"/>
      <c r="M18" s="32"/>
      <c r="N18" s="32"/>
      <c r="O18" s="32"/>
      <c r="P18" s="32"/>
    </row>
    <row r="19" spans="3:16" x14ac:dyDescent="0.2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6" x14ac:dyDescent="0.2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6" x14ac:dyDescent="0.2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  <c r="O21" s="20"/>
    </row>
    <row r="22" spans="3:16" x14ac:dyDescent="0.2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6" x14ac:dyDescent="0.25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6" x14ac:dyDescent="0.2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6" x14ac:dyDescent="0.2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6" x14ac:dyDescent="0.2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6" x14ac:dyDescent="0.2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6" x14ac:dyDescent="0.2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6" x14ac:dyDescent="0.2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6" x14ac:dyDescent="0.2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6" x14ac:dyDescent="0.2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6" x14ac:dyDescent="0.2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2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2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2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2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2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2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2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2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2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2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F10" sqref="F10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3" t="s">
        <v>268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25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25">
      <c r="C7" s="16" t="s">
        <v>106</v>
      </c>
      <c r="D7" s="17">
        <v>592081</v>
      </c>
    </row>
    <row r="8" spans="1:9" x14ac:dyDescent="0.25">
      <c r="C8" s="16" t="s">
        <v>107</v>
      </c>
      <c r="D8" s="19" t="str">
        <f>VLOOKUP($D$7,HD_T,MATCH($C8,HD_THead,0),0)</f>
        <v>P, Sharath</v>
      </c>
    </row>
    <row r="9" spans="1:9" x14ac:dyDescent="0.25">
      <c r="C9" s="16" t="s">
        <v>108</v>
      </c>
      <c r="D9" s="19" t="str">
        <f>VLOOKUP($D$7,HD_T,MATCH($C9,HD_THead,0),0)</f>
        <v>RAO, HEMANTH</v>
      </c>
    </row>
    <row r="10" spans="1:9" x14ac:dyDescent="0.25">
      <c r="C10" s="16" t="s">
        <v>109</v>
      </c>
      <c r="D10" s="19" t="str">
        <f>VLOOKUP($D$7,HD_T,MATCH($C10,HD_THead,0),0)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A3" sqref="A3:D3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8" t="s">
        <v>106</v>
      </c>
      <c r="B3" s="8" t="s">
        <v>107</v>
      </c>
      <c r="C3" s="8" t="s">
        <v>108</v>
      </c>
      <c r="D3" s="8" t="s">
        <v>109</v>
      </c>
    </row>
    <row r="4" spans="1:4" x14ac:dyDescent="0.25">
      <c r="A4" s="9">
        <v>326452</v>
      </c>
      <c r="B4" s="10" t="s">
        <v>110</v>
      </c>
      <c r="C4" s="11" t="s">
        <v>111</v>
      </c>
      <c r="D4" s="12" t="s">
        <v>112</v>
      </c>
    </row>
    <row r="5" spans="1:4" x14ac:dyDescent="0.25">
      <c r="A5" s="13">
        <v>326735</v>
      </c>
      <c r="B5" s="14" t="s">
        <v>113</v>
      </c>
      <c r="C5" s="15" t="s">
        <v>114</v>
      </c>
      <c r="D5" s="12" t="s">
        <v>115</v>
      </c>
    </row>
    <row r="6" spans="1:4" x14ac:dyDescent="0.25">
      <c r="A6" s="13">
        <v>328837</v>
      </c>
      <c r="B6" s="14" t="s">
        <v>116</v>
      </c>
      <c r="C6" s="15" t="s">
        <v>117</v>
      </c>
      <c r="D6" s="12" t="s">
        <v>112</v>
      </c>
    </row>
    <row r="7" spans="1:4" x14ac:dyDescent="0.25">
      <c r="A7" s="13">
        <v>329845</v>
      </c>
      <c r="B7" s="14" t="s">
        <v>118</v>
      </c>
      <c r="C7" s="15" t="s">
        <v>119</v>
      </c>
      <c r="D7" s="12" t="s">
        <v>120</v>
      </c>
    </row>
    <row r="8" spans="1:4" x14ac:dyDescent="0.25">
      <c r="A8" s="13">
        <v>372053</v>
      </c>
      <c r="B8" s="14" t="s">
        <v>121</v>
      </c>
      <c r="C8" s="15" t="s">
        <v>111</v>
      </c>
      <c r="D8" s="12" t="s">
        <v>112</v>
      </c>
    </row>
    <row r="9" spans="1:4" x14ac:dyDescent="0.25">
      <c r="A9" s="13">
        <v>372173</v>
      </c>
      <c r="B9" s="14" t="s">
        <v>122</v>
      </c>
      <c r="C9" s="15" t="s">
        <v>123</v>
      </c>
      <c r="D9" s="12" t="s">
        <v>112</v>
      </c>
    </row>
    <row r="10" spans="1:4" x14ac:dyDescent="0.25">
      <c r="A10" s="13">
        <v>372182</v>
      </c>
      <c r="B10" s="14" t="s">
        <v>124</v>
      </c>
      <c r="C10" s="15" t="s">
        <v>119</v>
      </c>
      <c r="D10" s="12" t="s">
        <v>120</v>
      </c>
    </row>
    <row r="11" spans="1:4" x14ac:dyDescent="0.25">
      <c r="A11" s="13">
        <v>372247</v>
      </c>
      <c r="B11" s="14" t="s">
        <v>125</v>
      </c>
      <c r="C11" s="15" t="s">
        <v>111</v>
      </c>
      <c r="D11" s="12" t="s">
        <v>112</v>
      </c>
    </row>
    <row r="12" spans="1:4" x14ac:dyDescent="0.25">
      <c r="A12" s="13">
        <v>372273</v>
      </c>
      <c r="B12" s="14" t="s">
        <v>126</v>
      </c>
      <c r="C12" s="15" t="s">
        <v>127</v>
      </c>
      <c r="D12" s="12" t="s">
        <v>120</v>
      </c>
    </row>
    <row r="13" spans="1:4" x14ac:dyDescent="0.25">
      <c r="A13" s="13">
        <v>372292</v>
      </c>
      <c r="B13" s="14" t="s">
        <v>128</v>
      </c>
      <c r="C13" s="15" t="s">
        <v>127</v>
      </c>
      <c r="D13" s="12" t="s">
        <v>120</v>
      </c>
    </row>
    <row r="14" spans="1:4" x14ac:dyDescent="0.25">
      <c r="A14" s="13">
        <v>372293</v>
      </c>
      <c r="B14" s="14" t="s">
        <v>129</v>
      </c>
      <c r="C14" s="15" t="s">
        <v>127</v>
      </c>
      <c r="D14" s="12" t="s">
        <v>120</v>
      </c>
    </row>
    <row r="15" spans="1:4" x14ac:dyDescent="0.25">
      <c r="A15" s="13">
        <v>372306</v>
      </c>
      <c r="B15" s="14" t="s">
        <v>130</v>
      </c>
      <c r="C15" s="15" t="s">
        <v>111</v>
      </c>
      <c r="D15" s="12" t="s">
        <v>112</v>
      </c>
    </row>
    <row r="16" spans="1:4" x14ac:dyDescent="0.25">
      <c r="A16" s="13">
        <v>372351</v>
      </c>
      <c r="B16" s="14" t="s">
        <v>131</v>
      </c>
      <c r="C16" s="15" t="s">
        <v>132</v>
      </c>
      <c r="D16" s="12" t="s">
        <v>112</v>
      </c>
    </row>
    <row r="17" spans="1:4" x14ac:dyDescent="0.25">
      <c r="A17" s="13">
        <v>372437</v>
      </c>
      <c r="B17" s="14" t="s">
        <v>133</v>
      </c>
      <c r="C17" s="15" t="s">
        <v>119</v>
      </c>
      <c r="D17" s="12" t="s">
        <v>120</v>
      </c>
    </row>
    <row r="18" spans="1:4" x14ac:dyDescent="0.25">
      <c r="A18" s="13">
        <v>372878</v>
      </c>
      <c r="B18" s="14" t="s">
        <v>134</v>
      </c>
      <c r="C18" s="15" t="s">
        <v>117</v>
      </c>
      <c r="D18" s="12" t="s">
        <v>112</v>
      </c>
    </row>
    <row r="19" spans="1:4" x14ac:dyDescent="0.25">
      <c r="A19" s="13">
        <v>373143</v>
      </c>
      <c r="B19" s="14" t="s">
        <v>135</v>
      </c>
      <c r="C19" s="15" t="s">
        <v>136</v>
      </c>
      <c r="D19" s="12" t="s">
        <v>120</v>
      </c>
    </row>
    <row r="20" spans="1:4" x14ac:dyDescent="0.25">
      <c r="A20" s="13">
        <v>373187</v>
      </c>
      <c r="B20" s="14" t="s">
        <v>137</v>
      </c>
      <c r="C20" s="15" t="s">
        <v>132</v>
      </c>
      <c r="D20" s="12" t="s">
        <v>112</v>
      </c>
    </row>
    <row r="21" spans="1:4" x14ac:dyDescent="0.25">
      <c r="A21" s="13">
        <v>373200</v>
      </c>
      <c r="B21" s="14" t="s">
        <v>138</v>
      </c>
      <c r="C21" s="15" t="s">
        <v>139</v>
      </c>
      <c r="D21" s="12" t="s">
        <v>120</v>
      </c>
    </row>
    <row r="22" spans="1:4" x14ac:dyDescent="0.25">
      <c r="A22" s="13">
        <v>373207</v>
      </c>
      <c r="B22" s="14" t="s">
        <v>140</v>
      </c>
      <c r="C22" s="15" t="s">
        <v>139</v>
      </c>
      <c r="D22" s="12" t="s">
        <v>120</v>
      </c>
    </row>
    <row r="23" spans="1:4" x14ac:dyDescent="0.25">
      <c r="A23" s="13">
        <v>373208</v>
      </c>
      <c r="B23" s="14" t="s">
        <v>141</v>
      </c>
      <c r="C23" s="15" t="s">
        <v>139</v>
      </c>
      <c r="D23" s="12" t="s">
        <v>120</v>
      </c>
    </row>
    <row r="24" spans="1:4" x14ac:dyDescent="0.25">
      <c r="A24" s="13">
        <v>373322</v>
      </c>
      <c r="B24" s="14" t="s">
        <v>142</v>
      </c>
      <c r="C24" s="15" t="s">
        <v>136</v>
      </c>
      <c r="D24" s="12" t="s">
        <v>120</v>
      </c>
    </row>
    <row r="25" spans="1:4" x14ac:dyDescent="0.25">
      <c r="A25" s="13">
        <v>373326</v>
      </c>
      <c r="B25" s="14" t="s">
        <v>143</v>
      </c>
      <c r="C25" s="15" t="s">
        <v>136</v>
      </c>
      <c r="D25" s="12" t="s">
        <v>120</v>
      </c>
    </row>
    <row r="26" spans="1:4" x14ac:dyDescent="0.25">
      <c r="A26" s="13">
        <v>373467</v>
      </c>
      <c r="B26" s="14" t="s">
        <v>144</v>
      </c>
      <c r="C26" s="15" t="s">
        <v>117</v>
      </c>
      <c r="D26" s="12" t="s">
        <v>112</v>
      </c>
    </row>
    <row r="27" spans="1:4" x14ac:dyDescent="0.25">
      <c r="A27" s="13">
        <v>373534</v>
      </c>
      <c r="B27" s="14" t="s">
        <v>145</v>
      </c>
      <c r="C27" s="15" t="s">
        <v>117</v>
      </c>
      <c r="D27" s="12" t="s">
        <v>112</v>
      </c>
    </row>
    <row r="28" spans="1:4" x14ac:dyDescent="0.25">
      <c r="A28" s="13">
        <v>373596</v>
      </c>
      <c r="B28" s="14" t="s">
        <v>146</v>
      </c>
      <c r="C28" s="15" t="s">
        <v>117</v>
      </c>
      <c r="D28" s="12" t="s">
        <v>112</v>
      </c>
    </row>
    <row r="29" spans="1:4" x14ac:dyDescent="0.25">
      <c r="A29" s="13">
        <v>373709</v>
      </c>
      <c r="B29" s="14" t="s">
        <v>147</v>
      </c>
      <c r="C29" s="15" t="s">
        <v>119</v>
      </c>
      <c r="D29" s="12" t="s">
        <v>120</v>
      </c>
    </row>
    <row r="30" spans="1:4" x14ac:dyDescent="0.25">
      <c r="A30" s="13">
        <v>374121</v>
      </c>
      <c r="B30" s="14" t="s">
        <v>148</v>
      </c>
      <c r="C30" s="15" t="s">
        <v>139</v>
      </c>
      <c r="D30" s="12" t="s">
        <v>120</v>
      </c>
    </row>
    <row r="31" spans="1:4" x14ac:dyDescent="0.25">
      <c r="A31" s="13">
        <v>374166</v>
      </c>
      <c r="B31" s="14" t="s">
        <v>149</v>
      </c>
      <c r="C31" s="15" t="s">
        <v>117</v>
      </c>
      <c r="D31" s="12" t="s">
        <v>112</v>
      </c>
    </row>
    <row r="32" spans="1:4" x14ac:dyDescent="0.25">
      <c r="A32" s="13">
        <v>374195</v>
      </c>
      <c r="B32" s="14" t="s">
        <v>150</v>
      </c>
      <c r="C32" s="15" t="s">
        <v>119</v>
      </c>
      <c r="D32" s="12" t="s">
        <v>120</v>
      </c>
    </row>
    <row r="33" spans="1:4" x14ac:dyDescent="0.25">
      <c r="A33" s="13">
        <v>374203</v>
      </c>
      <c r="B33" s="14" t="s">
        <v>151</v>
      </c>
      <c r="C33" s="15" t="s">
        <v>139</v>
      </c>
      <c r="D33" s="12" t="s">
        <v>120</v>
      </c>
    </row>
    <row r="34" spans="1:4" x14ac:dyDescent="0.25">
      <c r="A34" s="13">
        <v>374388</v>
      </c>
      <c r="B34" s="14" t="s">
        <v>152</v>
      </c>
      <c r="C34" s="15" t="s">
        <v>111</v>
      </c>
      <c r="D34" s="12" t="s">
        <v>112</v>
      </c>
    </row>
    <row r="35" spans="1:4" x14ac:dyDescent="0.25">
      <c r="A35" s="13">
        <v>374500</v>
      </c>
      <c r="B35" s="14" t="s">
        <v>153</v>
      </c>
      <c r="C35" s="15" t="s">
        <v>139</v>
      </c>
      <c r="D35" s="12" t="s">
        <v>120</v>
      </c>
    </row>
    <row r="36" spans="1:4" x14ac:dyDescent="0.25">
      <c r="A36" s="13">
        <v>374638</v>
      </c>
      <c r="B36" s="14" t="s">
        <v>154</v>
      </c>
      <c r="C36" s="15" t="s">
        <v>117</v>
      </c>
      <c r="D36" s="12" t="s">
        <v>112</v>
      </c>
    </row>
    <row r="37" spans="1:4" x14ac:dyDescent="0.25">
      <c r="A37" s="13">
        <v>374857</v>
      </c>
      <c r="B37" s="14" t="s">
        <v>155</v>
      </c>
      <c r="C37" s="15" t="s">
        <v>123</v>
      </c>
      <c r="D37" s="12" t="s">
        <v>112</v>
      </c>
    </row>
    <row r="38" spans="1:4" x14ac:dyDescent="0.25">
      <c r="A38" s="13">
        <v>374860</v>
      </c>
      <c r="B38" s="14" t="s">
        <v>156</v>
      </c>
      <c r="C38" s="15" t="s">
        <v>111</v>
      </c>
      <c r="D38" s="12" t="s">
        <v>112</v>
      </c>
    </row>
    <row r="39" spans="1:4" x14ac:dyDescent="0.25">
      <c r="A39" s="13">
        <v>378057</v>
      </c>
      <c r="B39" s="14" t="s">
        <v>157</v>
      </c>
      <c r="C39" s="15" t="s">
        <v>114</v>
      </c>
      <c r="D39" s="12" t="s">
        <v>115</v>
      </c>
    </row>
    <row r="40" spans="1:4" x14ac:dyDescent="0.25">
      <c r="A40" s="13">
        <v>378320</v>
      </c>
      <c r="B40" s="14" t="s">
        <v>158</v>
      </c>
      <c r="C40" s="15" t="s">
        <v>119</v>
      </c>
      <c r="D40" s="12" t="s">
        <v>120</v>
      </c>
    </row>
    <row r="41" spans="1:4" x14ac:dyDescent="0.25">
      <c r="A41" s="13">
        <v>378392</v>
      </c>
      <c r="B41" s="14" t="s">
        <v>159</v>
      </c>
      <c r="C41" s="15" t="s">
        <v>123</v>
      </c>
      <c r="D41" s="12" t="s">
        <v>112</v>
      </c>
    </row>
    <row r="42" spans="1:4" x14ac:dyDescent="0.25">
      <c r="A42" s="13">
        <v>378436</v>
      </c>
      <c r="B42" s="14" t="s">
        <v>160</v>
      </c>
      <c r="C42" s="15" t="s">
        <v>136</v>
      </c>
      <c r="D42" s="12" t="s">
        <v>120</v>
      </c>
    </row>
    <row r="43" spans="1:4" x14ac:dyDescent="0.25">
      <c r="A43" s="13">
        <v>378461</v>
      </c>
      <c r="B43" s="14" t="s">
        <v>161</v>
      </c>
      <c r="C43" s="15" t="s">
        <v>136</v>
      </c>
      <c r="D43" s="12" t="s">
        <v>120</v>
      </c>
    </row>
    <row r="44" spans="1:4" x14ac:dyDescent="0.25">
      <c r="A44" s="13">
        <v>378464</v>
      </c>
      <c r="B44" s="14" t="s">
        <v>162</v>
      </c>
      <c r="C44" s="15" t="s">
        <v>136</v>
      </c>
      <c r="D44" s="12" t="s">
        <v>120</v>
      </c>
    </row>
    <row r="45" spans="1:4" x14ac:dyDescent="0.25">
      <c r="A45" s="13">
        <v>378472</v>
      </c>
      <c r="B45" s="14" t="s">
        <v>163</v>
      </c>
      <c r="C45" s="15" t="s">
        <v>119</v>
      </c>
      <c r="D45" s="12" t="s">
        <v>120</v>
      </c>
    </row>
    <row r="46" spans="1:4" x14ac:dyDescent="0.25">
      <c r="A46" s="13">
        <v>378475</v>
      </c>
      <c r="B46" s="14" t="s">
        <v>164</v>
      </c>
      <c r="C46" s="15" t="s">
        <v>165</v>
      </c>
      <c r="D46" s="12" t="s">
        <v>112</v>
      </c>
    </row>
    <row r="47" spans="1:4" x14ac:dyDescent="0.25">
      <c r="A47" s="13">
        <v>378482</v>
      </c>
      <c r="B47" s="14" t="s">
        <v>166</v>
      </c>
      <c r="C47" s="15" t="s">
        <v>117</v>
      </c>
      <c r="D47" s="12" t="s">
        <v>112</v>
      </c>
    </row>
    <row r="48" spans="1:4" x14ac:dyDescent="0.25">
      <c r="A48" s="13">
        <v>378518</v>
      </c>
      <c r="B48" s="14" t="s">
        <v>167</v>
      </c>
      <c r="C48" s="15" t="s">
        <v>136</v>
      </c>
      <c r="D48" s="12" t="s">
        <v>120</v>
      </c>
    </row>
    <row r="49" spans="1:4" x14ac:dyDescent="0.25">
      <c r="A49" s="13">
        <v>378808</v>
      </c>
      <c r="B49" s="14" t="s">
        <v>168</v>
      </c>
      <c r="C49" s="15" t="s">
        <v>111</v>
      </c>
      <c r="D49" s="12" t="s">
        <v>112</v>
      </c>
    </row>
    <row r="50" spans="1:4" x14ac:dyDescent="0.25">
      <c r="A50" s="13">
        <v>379531</v>
      </c>
      <c r="B50" s="14" t="s">
        <v>169</v>
      </c>
      <c r="C50" s="15" t="s">
        <v>139</v>
      </c>
      <c r="D50" s="12" t="s">
        <v>120</v>
      </c>
    </row>
    <row r="51" spans="1:4" x14ac:dyDescent="0.25">
      <c r="A51" s="13">
        <v>379593</v>
      </c>
      <c r="B51" s="14" t="s">
        <v>170</v>
      </c>
      <c r="C51" s="15" t="s">
        <v>132</v>
      </c>
      <c r="D51" s="12" t="s">
        <v>112</v>
      </c>
    </row>
    <row r="52" spans="1:4" x14ac:dyDescent="0.25">
      <c r="A52" s="13">
        <v>379789</v>
      </c>
      <c r="B52" s="14" t="s">
        <v>171</v>
      </c>
      <c r="C52" s="15" t="s">
        <v>119</v>
      </c>
      <c r="D52" s="12" t="s">
        <v>120</v>
      </c>
    </row>
    <row r="53" spans="1:4" x14ac:dyDescent="0.25">
      <c r="A53" s="13">
        <v>379840</v>
      </c>
      <c r="B53" s="14" t="s">
        <v>172</v>
      </c>
      <c r="C53" s="15" t="s">
        <v>132</v>
      </c>
      <c r="D53" s="12" t="s">
        <v>112</v>
      </c>
    </row>
    <row r="54" spans="1:4" x14ac:dyDescent="0.25">
      <c r="A54" s="13">
        <v>590415</v>
      </c>
      <c r="B54" s="14" t="s">
        <v>173</v>
      </c>
      <c r="C54" s="15" t="s">
        <v>174</v>
      </c>
      <c r="D54" s="12" t="s">
        <v>120</v>
      </c>
    </row>
    <row r="55" spans="1:4" x14ac:dyDescent="0.25">
      <c r="A55" s="13">
        <v>590496</v>
      </c>
      <c r="B55" s="14" t="s">
        <v>175</v>
      </c>
      <c r="C55" s="15" t="s">
        <v>176</v>
      </c>
      <c r="D55" s="12" t="s">
        <v>112</v>
      </c>
    </row>
    <row r="56" spans="1:4" x14ac:dyDescent="0.25">
      <c r="A56" s="13">
        <v>590498</v>
      </c>
      <c r="B56" s="14" t="s">
        <v>177</v>
      </c>
      <c r="C56" s="15" t="s">
        <v>176</v>
      </c>
      <c r="D56" s="12" t="s">
        <v>112</v>
      </c>
    </row>
    <row r="57" spans="1:4" x14ac:dyDescent="0.25">
      <c r="A57" s="13">
        <v>590550</v>
      </c>
      <c r="B57" s="14" t="s">
        <v>178</v>
      </c>
      <c r="C57" s="15" t="s">
        <v>139</v>
      </c>
      <c r="D57" s="12" t="s">
        <v>120</v>
      </c>
    </row>
    <row r="58" spans="1:4" x14ac:dyDescent="0.25">
      <c r="A58" s="13">
        <v>590626</v>
      </c>
      <c r="B58" s="14" t="s">
        <v>179</v>
      </c>
      <c r="C58" s="15" t="s">
        <v>165</v>
      </c>
      <c r="D58" s="12" t="s">
        <v>112</v>
      </c>
    </row>
    <row r="59" spans="1:4" x14ac:dyDescent="0.25">
      <c r="A59" s="13">
        <v>590633</v>
      </c>
      <c r="B59" s="14" t="s">
        <v>180</v>
      </c>
      <c r="C59" s="15" t="s">
        <v>165</v>
      </c>
      <c r="D59" s="12" t="s">
        <v>112</v>
      </c>
    </row>
    <row r="60" spans="1:4" x14ac:dyDescent="0.25">
      <c r="A60" s="13">
        <v>590645</v>
      </c>
      <c r="B60" s="14" t="s">
        <v>181</v>
      </c>
      <c r="C60" s="15" t="s">
        <v>139</v>
      </c>
      <c r="D60" s="12" t="s">
        <v>120</v>
      </c>
    </row>
    <row r="61" spans="1:4" x14ac:dyDescent="0.25">
      <c r="A61" s="13">
        <v>590649</v>
      </c>
      <c r="B61" s="14" t="s">
        <v>182</v>
      </c>
      <c r="C61" s="15" t="s">
        <v>111</v>
      </c>
      <c r="D61" s="12" t="s">
        <v>112</v>
      </c>
    </row>
    <row r="62" spans="1:4" x14ac:dyDescent="0.25">
      <c r="A62" s="13">
        <v>590653</v>
      </c>
      <c r="B62" s="14" t="s">
        <v>183</v>
      </c>
      <c r="C62" s="15" t="s">
        <v>132</v>
      </c>
      <c r="D62" s="12" t="s">
        <v>112</v>
      </c>
    </row>
    <row r="63" spans="1:4" x14ac:dyDescent="0.25">
      <c r="A63" s="13">
        <v>590654</v>
      </c>
      <c r="B63" s="14" t="s">
        <v>184</v>
      </c>
      <c r="C63" s="15" t="s">
        <v>165</v>
      </c>
      <c r="D63" s="12" t="s">
        <v>112</v>
      </c>
    </row>
    <row r="64" spans="1:4" x14ac:dyDescent="0.25">
      <c r="A64" s="13">
        <v>590690</v>
      </c>
      <c r="B64" s="14" t="s">
        <v>185</v>
      </c>
      <c r="C64" s="15" t="s">
        <v>139</v>
      </c>
      <c r="D64" s="12" t="s">
        <v>120</v>
      </c>
    </row>
    <row r="65" spans="1:4" x14ac:dyDescent="0.25">
      <c r="A65" s="13">
        <v>590830</v>
      </c>
      <c r="B65" s="14" t="s">
        <v>186</v>
      </c>
      <c r="C65" s="15" t="s">
        <v>123</v>
      </c>
      <c r="D65" s="12" t="s">
        <v>112</v>
      </c>
    </row>
    <row r="66" spans="1:4" x14ac:dyDescent="0.25">
      <c r="A66" s="13">
        <v>590832</v>
      </c>
      <c r="B66" s="14" t="s">
        <v>187</v>
      </c>
      <c r="C66" s="15" t="s">
        <v>174</v>
      </c>
      <c r="D66" s="12" t="s">
        <v>120</v>
      </c>
    </row>
    <row r="67" spans="1:4" x14ac:dyDescent="0.25">
      <c r="A67" s="13">
        <v>590833</v>
      </c>
      <c r="B67" s="14" t="s">
        <v>188</v>
      </c>
      <c r="C67" s="15" t="s">
        <v>174</v>
      </c>
      <c r="D67" s="12" t="s">
        <v>120</v>
      </c>
    </row>
    <row r="68" spans="1:4" x14ac:dyDescent="0.25">
      <c r="A68" s="13">
        <v>590836</v>
      </c>
      <c r="B68" s="14" t="s">
        <v>189</v>
      </c>
      <c r="C68" s="15" t="s">
        <v>123</v>
      </c>
      <c r="D68" s="12" t="s">
        <v>112</v>
      </c>
    </row>
    <row r="69" spans="1:4" x14ac:dyDescent="0.25">
      <c r="A69" s="13">
        <v>590911</v>
      </c>
      <c r="B69" s="14" t="s">
        <v>190</v>
      </c>
      <c r="C69" s="15" t="s">
        <v>127</v>
      </c>
      <c r="D69" s="12" t="s">
        <v>120</v>
      </c>
    </row>
    <row r="70" spans="1:4" x14ac:dyDescent="0.25">
      <c r="A70" s="13">
        <v>590912</v>
      </c>
      <c r="B70" s="14" t="s">
        <v>191</v>
      </c>
      <c r="C70" s="15" t="s">
        <v>132</v>
      </c>
      <c r="D70" s="12" t="s">
        <v>112</v>
      </c>
    </row>
    <row r="71" spans="1:4" x14ac:dyDescent="0.25">
      <c r="A71" s="13">
        <v>590927</v>
      </c>
      <c r="B71" s="14" t="s">
        <v>192</v>
      </c>
      <c r="C71" s="15" t="s">
        <v>176</v>
      </c>
      <c r="D71" s="12" t="s">
        <v>112</v>
      </c>
    </row>
    <row r="72" spans="1:4" x14ac:dyDescent="0.25">
      <c r="A72" s="13">
        <v>590932</v>
      </c>
      <c r="B72" s="14" t="s">
        <v>193</v>
      </c>
      <c r="C72" s="15" t="s">
        <v>165</v>
      </c>
      <c r="D72" s="12" t="s">
        <v>112</v>
      </c>
    </row>
    <row r="73" spans="1:4" x14ac:dyDescent="0.25">
      <c r="A73" s="13">
        <v>591002</v>
      </c>
      <c r="B73" s="14" t="s">
        <v>194</v>
      </c>
      <c r="C73" s="15" t="s">
        <v>127</v>
      </c>
      <c r="D73" s="12" t="s">
        <v>120</v>
      </c>
    </row>
    <row r="74" spans="1:4" x14ac:dyDescent="0.25">
      <c r="A74" s="13">
        <v>591003</v>
      </c>
      <c r="B74" s="14" t="s">
        <v>195</v>
      </c>
      <c r="C74" s="15" t="s">
        <v>117</v>
      </c>
      <c r="D74" s="12" t="s">
        <v>112</v>
      </c>
    </row>
    <row r="75" spans="1:4" x14ac:dyDescent="0.25">
      <c r="A75" s="13">
        <v>591034</v>
      </c>
      <c r="B75" s="14" t="s">
        <v>196</v>
      </c>
      <c r="C75" s="15" t="s">
        <v>111</v>
      </c>
      <c r="D75" s="12" t="s">
        <v>112</v>
      </c>
    </row>
    <row r="76" spans="1:4" x14ac:dyDescent="0.25">
      <c r="A76" s="13">
        <v>591048</v>
      </c>
      <c r="B76" s="14" t="s">
        <v>197</v>
      </c>
      <c r="C76" s="15" t="s">
        <v>123</v>
      </c>
      <c r="D76" s="12" t="s">
        <v>112</v>
      </c>
    </row>
    <row r="77" spans="1:4" x14ac:dyDescent="0.25">
      <c r="A77" s="13">
        <v>591123</v>
      </c>
      <c r="B77" s="14" t="s">
        <v>198</v>
      </c>
      <c r="C77" s="15" t="s">
        <v>139</v>
      </c>
      <c r="D77" s="12" t="s">
        <v>120</v>
      </c>
    </row>
    <row r="78" spans="1:4" x14ac:dyDescent="0.25">
      <c r="A78" s="13">
        <v>591198</v>
      </c>
      <c r="B78" s="14" t="s">
        <v>199</v>
      </c>
      <c r="C78" s="15" t="s">
        <v>132</v>
      </c>
      <c r="D78" s="12" t="s">
        <v>112</v>
      </c>
    </row>
    <row r="79" spans="1:4" x14ac:dyDescent="0.25">
      <c r="A79" s="13">
        <v>591295</v>
      </c>
      <c r="B79" s="14" t="s">
        <v>200</v>
      </c>
      <c r="C79" s="15" t="s">
        <v>111</v>
      </c>
      <c r="D79" s="12" t="s">
        <v>112</v>
      </c>
    </row>
    <row r="80" spans="1:4" x14ac:dyDescent="0.25">
      <c r="A80" s="13">
        <v>591351</v>
      </c>
      <c r="B80" s="14" t="s">
        <v>201</v>
      </c>
      <c r="C80" s="15" t="s">
        <v>132</v>
      </c>
      <c r="D80" s="12" t="s">
        <v>112</v>
      </c>
    </row>
    <row r="81" spans="1:4" x14ac:dyDescent="0.25">
      <c r="A81" s="13">
        <v>591373</v>
      </c>
      <c r="B81" s="14" t="s">
        <v>202</v>
      </c>
      <c r="C81" s="15" t="s">
        <v>174</v>
      </c>
      <c r="D81" s="12" t="s">
        <v>120</v>
      </c>
    </row>
    <row r="82" spans="1:4" x14ac:dyDescent="0.25">
      <c r="A82" s="13">
        <v>591405</v>
      </c>
      <c r="B82" s="14" t="s">
        <v>203</v>
      </c>
      <c r="C82" s="15" t="s">
        <v>139</v>
      </c>
      <c r="D82" s="12" t="s">
        <v>120</v>
      </c>
    </row>
    <row r="83" spans="1:4" x14ac:dyDescent="0.25">
      <c r="A83" s="13">
        <v>591420</v>
      </c>
      <c r="B83" s="14" t="s">
        <v>204</v>
      </c>
      <c r="C83" s="15" t="s">
        <v>174</v>
      </c>
      <c r="D83" s="12" t="s">
        <v>120</v>
      </c>
    </row>
    <row r="84" spans="1:4" x14ac:dyDescent="0.25">
      <c r="A84" s="13">
        <v>591544</v>
      </c>
      <c r="B84" s="14" t="s">
        <v>205</v>
      </c>
      <c r="C84" s="15" t="s">
        <v>165</v>
      </c>
      <c r="D84" s="12" t="s">
        <v>112</v>
      </c>
    </row>
    <row r="85" spans="1:4" x14ac:dyDescent="0.25">
      <c r="A85" s="13">
        <v>591551</v>
      </c>
      <c r="B85" s="14" t="s">
        <v>206</v>
      </c>
      <c r="C85" s="15" t="s">
        <v>176</v>
      </c>
      <c r="D85" s="12" t="s">
        <v>112</v>
      </c>
    </row>
    <row r="86" spans="1:4" x14ac:dyDescent="0.25">
      <c r="A86" s="13">
        <v>591872</v>
      </c>
      <c r="B86" s="14" t="s">
        <v>207</v>
      </c>
      <c r="C86" s="15" t="s">
        <v>119</v>
      </c>
      <c r="D86" s="12" t="s">
        <v>120</v>
      </c>
    </row>
    <row r="87" spans="1:4" x14ac:dyDescent="0.25">
      <c r="A87" s="13">
        <v>591883</v>
      </c>
      <c r="B87" s="14" t="s">
        <v>208</v>
      </c>
      <c r="C87" s="15" t="s">
        <v>136</v>
      </c>
      <c r="D87" s="12" t="s">
        <v>120</v>
      </c>
    </row>
    <row r="88" spans="1:4" x14ac:dyDescent="0.25">
      <c r="A88" s="13">
        <v>592072</v>
      </c>
      <c r="B88" s="14" t="s">
        <v>209</v>
      </c>
      <c r="C88" s="15" t="s">
        <v>132</v>
      </c>
      <c r="D88" s="12" t="s">
        <v>112</v>
      </c>
    </row>
    <row r="89" spans="1:4" x14ac:dyDescent="0.25">
      <c r="A89" s="13">
        <v>592081</v>
      </c>
      <c r="B89" s="14" t="s">
        <v>210</v>
      </c>
      <c r="C89" s="15" t="s">
        <v>136</v>
      </c>
      <c r="D89" s="12" t="s">
        <v>120</v>
      </c>
    </row>
    <row r="90" spans="1:4" x14ac:dyDescent="0.25">
      <c r="A90" s="13">
        <v>592202</v>
      </c>
      <c r="B90" s="14" t="s">
        <v>211</v>
      </c>
      <c r="C90" s="15" t="s">
        <v>165</v>
      </c>
      <c r="D90" s="12" t="s">
        <v>112</v>
      </c>
    </row>
    <row r="91" spans="1:4" x14ac:dyDescent="0.25">
      <c r="A91" s="13">
        <v>592218</v>
      </c>
      <c r="B91" s="14" t="s">
        <v>212</v>
      </c>
      <c r="C91" s="15" t="s">
        <v>165</v>
      </c>
      <c r="D91" s="12" t="s">
        <v>112</v>
      </c>
    </row>
    <row r="92" spans="1:4" x14ac:dyDescent="0.25">
      <c r="A92" s="13">
        <v>592250</v>
      </c>
      <c r="B92" s="14" t="s">
        <v>213</v>
      </c>
      <c r="C92" s="15" t="s">
        <v>176</v>
      </c>
      <c r="D92" s="12" t="s">
        <v>112</v>
      </c>
    </row>
    <row r="93" spans="1:4" x14ac:dyDescent="0.25">
      <c r="A93" s="13">
        <v>592590</v>
      </c>
      <c r="B93" s="14" t="s">
        <v>214</v>
      </c>
      <c r="C93" s="15" t="s">
        <v>136</v>
      </c>
      <c r="D93" s="12" t="s">
        <v>120</v>
      </c>
    </row>
    <row r="94" spans="1:4" x14ac:dyDescent="0.25">
      <c r="A94" s="13">
        <v>592618</v>
      </c>
      <c r="B94" s="14" t="s">
        <v>215</v>
      </c>
      <c r="C94" s="15" t="s">
        <v>136</v>
      </c>
      <c r="D94" s="12" t="s">
        <v>120</v>
      </c>
    </row>
    <row r="95" spans="1:4" x14ac:dyDescent="0.25">
      <c r="A95" s="13">
        <v>592631</v>
      </c>
      <c r="B95" s="14" t="s">
        <v>216</v>
      </c>
      <c r="C95" s="15" t="s">
        <v>123</v>
      </c>
      <c r="D95" s="12" t="s">
        <v>112</v>
      </c>
    </row>
    <row r="96" spans="1:4" x14ac:dyDescent="0.25">
      <c r="A96" s="13">
        <v>592709</v>
      </c>
      <c r="B96" s="14" t="s">
        <v>217</v>
      </c>
      <c r="C96" s="15" t="s">
        <v>111</v>
      </c>
      <c r="D96" s="12" t="s">
        <v>112</v>
      </c>
    </row>
    <row r="97" spans="1:4" x14ac:dyDescent="0.25">
      <c r="A97" s="13">
        <v>592722</v>
      </c>
      <c r="B97" s="14" t="s">
        <v>218</v>
      </c>
      <c r="C97" s="15" t="s">
        <v>176</v>
      </c>
      <c r="D97" s="12" t="s">
        <v>112</v>
      </c>
    </row>
    <row r="98" spans="1:4" x14ac:dyDescent="0.25">
      <c r="A98" s="13">
        <v>810320</v>
      </c>
      <c r="B98" s="14" t="s">
        <v>219</v>
      </c>
      <c r="C98" s="15" t="s">
        <v>136</v>
      </c>
      <c r="D98" s="12" t="s">
        <v>120</v>
      </c>
    </row>
    <row r="99" spans="1:4" x14ac:dyDescent="0.25">
      <c r="A99" s="13">
        <v>810325</v>
      </c>
      <c r="B99" s="14" t="s">
        <v>220</v>
      </c>
      <c r="C99" s="15" t="s">
        <v>132</v>
      </c>
      <c r="D99" s="12" t="s">
        <v>112</v>
      </c>
    </row>
    <row r="100" spans="1:4" x14ac:dyDescent="0.25">
      <c r="A100" s="13">
        <v>810326</v>
      </c>
      <c r="B100" s="14" t="s">
        <v>221</v>
      </c>
      <c r="C100" s="15" t="s">
        <v>127</v>
      </c>
      <c r="D100" s="12" t="s">
        <v>120</v>
      </c>
    </row>
    <row r="101" spans="1:4" x14ac:dyDescent="0.25">
      <c r="A101" s="13">
        <v>810829</v>
      </c>
      <c r="B101" s="14" t="s">
        <v>222</v>
      </c>
      <c r="C101" s="15" t="s">
        <v>119</v>
      </c>
      <c r="D101" s="12" t="s">
        <v>120</v>
      </c>
    </row>
    <row r="102" spans="1:4" x14ac:dyDescent="0.25">
      <c r="A102" s="13">
        <v>810830</v>
      </c>
      <c r="B102" s="14" t="s">
        <v>223</v>
      </c>
      <c r="C102" s="15" t="s">
        <v>165</v>
      </c>
      <c r="D102" s="12" t="s">
        <v>112</v>
      </c>
    </row>
    <row r="103" spans="1:4" x14ac:dyDescent="0.25">
      <c r="A103" s="13">
        <v>810837</v>
      </c>
      <c r="B103" s="14" t="s">
        <v>224</v>
      </c>
      <c r="C103" s="15" t="s">
        <v>176</v>
      </c>
      <c r="D103" s="12" t="s">
        <v>112</v>
      </c>
    </row>
    <row r="104" spans="1:4" x14ac:dyDescent="0.25">
      <c r="A104" s="13">
        <v>810856</v>
      </c>
      <c r="B104" s="14" t="s">
        <v>225</v>
      </c>
      <c r="C104" s="15" t="s">
        <v>123</v>
      </c>
      <c r="D104" s="12" t="s">
        <v>112</v>
      </c>
    </row>
    <row r="105" spans="1:4" x14ac:dyDescent="0.25">
      <c r="A105" s="13">
        <v>810858</v>
      </c>
      <c r="B105" s="14" t="s">
        <v>226</v>
      </c>
      <c r="C105" s="15" t="s">
        <v>165</v>
      </c>
      <c r="D105" s="12" t="s">
        <v>112</v>
      </c>
    </row>
    <row r="106" spans="1:4" x14ac:dyDescent="0.25">
      <c r="A106" s="13">
        <v>810880</v>
      </c>
      <c r="B106" s="14" t="s">
        <v>227</v>
      </c>
      <c r="C106" s="15" t="s">
        <v>111</v>
      </c>
      <c r="D106" s="12" t="s">
        <v>112</v>
      </c>
    </row>
    <row r="107" spans="1:4" x14ac:dyDescent="0.25">
      <c r="A107" s="13">
        <v>810894</v>
      </c>
      <c r="B107" s="14" t="s">
        <v>228</v>
      </c>
      <c r="C107" s="15" t="s">
        <v>119</v>
      </c>
      <c r="D107" s="12" t="s">
        <v>120</v>
      </c>
    </row>
    <row r="108" spans="1:4" x14ac:dyDescent="0.25">
      <c r="A108" s="13">
        <v>810936</v>
      </c>
      <c r="B108" s="14" t="s">
        <v>229</v>
      </c>
      <c r="C108" s="15" t="s">
        <v>174</v>
      </c>
      <c r="D108" s="12" t="s">
        <v>120</v>
      </c>
    </row>
    <row r="109" spans="1:4" x14ac:dyDescent="0.25">
      <c r="A109" s="13">
        <v>810938</v>
      </c>
      <c r="B109" s="14" t="s">
        <v>230</v>
      </c>
      <c r="C109" s="15" t="s">
        <v>119</v>
      </c>
      <c r="D109" s="12" t="s">
        <v>120</v>
      </c>
    </row>
    <row r="110" spans="1:4" x14ac:dyDescent="0.25">
      <c r="A110" s="13">
        <v>810941</v>
      </c>
      <c r="B110" s="14" t="s">
        <v>231</v>
      </c>
      <c r="C110" s="15" t="s">
        <v>174</v>
      </c>
      <c r="D110" s="12" t="s">
        <v>120</v>
      </c>
    </row>
    <row r="111" spans="1:4" x14ac:dyDescent="0.25">
      <c r="A111" s="13">
        <v>811049</v>
      </c>
      <c r="B111" s="14" t="s">
        <v>232</v>
      </c>
      <c r="C111" s="15" t="s">
        <v>174</v>
      </c>
      <c r="D111" s="12" t="s">
        <v>120</v>
      </c>
    </row>
    <row r="112" spans="1:4" x14ac:dyDescent="0.25">
      <c r="A112" s="13">
        <v>811053</v>
      </c>
      <c r="B112" s="14" t="s">
        <v>233</v>
      </c>
      <c r="C112" s="15" t="s">
        <v>174</v>
      </c>
      <c r="D112" s="12" t="s">
        <v>120</v>
      </c>
    </row>
    <row r="113" spans="1:4" x14ac:dyDescent="0.25">
      <c r="A113" s="13">
        <v>811071</v>
      </c>
      <c r="B113" s="14" t="s">
        <v>234</v>
      </c>
      <c r="C113" s="15" t="s">
        <v>174</v>
      </c>
      <c r="D113" s="12" t="s">
        <v>120</v>
      </c>
    </row>
    <row r="114" spans="1:4" x14ac:dyDescent="0.25">
      <c r="A114" s="13">
        <v>811113</v>
      </c>
      <c r="B114" s="14" t="s">
        <v>235</v>
      </c>
      <c r="C114" s="15" t="s">
        <v>174</v>
      </c>
      <c r="D114" s="12" t="s">
        <v>120</v>
      </c>
    </row>
    <row r="115" spans="1:4" x14ac:dyDescent="0.25">
      <c r="A115" s="13">
        <v>811676</v>
      </c>
      <c r="B115" s="14" t="s">
        <v>236</v>
      </c>
      <c r="C115" s="15" t="s">
        <v>111</v>
      </c>
      <c r="D115" s="12" t="s">
        <v>112</v>
      </c>
    </row>
    <row r="116" spans="1:4" x14ac:dyDescent="0.25">
      <c r="A116" s="13">
        <v>811713</v>
      </c>
      <c r="B116" s="14" t="s">
        <v>237</v>
      </c>
      <c r="C116" s="15" t="s">
        <v>139</v>
      </c>
      <c r="D116" s="12" t="s">
        <v>120</v>
      </c>
    </row>
    <row r="117" spans="1:4" x14ac:dyDescent="0.25">
      <c r="A117" s="13">
        <v>814602</v>
      </c>
      <c r="B117" s="14" t="s">
        <v>238</v>
      </c>
      <c r="C117" s="15" t="s">
        <v>136</v>
      </c>
      <c r="D117" s="12" t="s">
        <v>120</v>
      </c>
    </row>
    <row r="118" spans="1:4" x14ac:dyDescent="0.25">
      <c r="A118" s="13">
        <v>814607</v>
      </c>
      <c r="B118" s="14" t="s">
        <v>239</v>
      </c>
      <c r="C118" s="15" t="s">
        <v>176</v>
      </c>
      <c r="D118" s="12" t="s">
        <v>112</v>
      </c>
    </row>
    <row r="119" spans="1:4" x14ac:dyDescent="0.25">
      <c r="A119" s="13">
        <v>815676</v>
      </c>
      <c r="B119" s="14" t="s">
        <v>240</v>
      </c>
      <c r="C119" s="15" t="s">
        <v>127</v>
      </c>
      <c r="D119" s="12" t="s">
        <v>120</v>
      </c>
    </row>
    <row r="120" spans="1:4" x14ac:dyDescent="0.25">
      <c r="A120" s="13">
        <v>816524</v>
      </c>
      <c r="B120" s="14" t="s">
        <v>241</v>
      </c>
      <c r="C120" s="15" t="s">
        <v>127</v>
      </c>
      <c r="D120" s="12" t="s">
        <v>120</v>
      </c>
    </row>
    <row r="121" spans="1:4" x14ac:dyDescent="0.25">
      <c r="A121" s="13">
        <v>817393</v>
      </c>
      <c r="B121" s="14" t="s">
        <v>242</v>
      </c>
      <c r="C121" s="15" t="s">
        <v>139</v>
      </c>
      <c r="D121" s="12" t="s">
        <v>120</v>
      </c>
    </row>
    <row r="122" spans="1:4" x14ac:dyDescent="0.25">
      <c r="A122" s="13">
        <v>817455</v>
      </c>
      <c r="B122" s="14" t="s">
        <v>243</v>
      </c>
      <c r="C122" s="15" t="s">
        <v>132</v>
      </c>
      <c r="D122" s="12" t="s">
        <v>112</v>
      </c>
    </row>
    <row r="123" spans="1:4" x14ac:dyDescent="0.25">
      <c r="A123" s="13">
        <v>817509</v>
      </c>
      <c r="B123" s="14" t="s">
        <v>244</v>
      </c>
      <c r="C123" s="15" t="s">
        <v>132</v>
      </c>
      <c r="D123" s="12" t="s">
        <v>112</v>
      </c>
    </row>
    <row r="124" spans="1:4" x14ac:dyDescent="0.25">
      <c r="A124" s="13">
        <v>818291</v>
      </c>
      <c r="B124" s="14" t="s">
        <v>245</v>
      </c>
      <c r="C124" s="15" t="s">
        <v>136</v>
      </c>
      <c r="D124" s="12" t="s">
        <v>120</v>
      </c>
    </row>
    <row r="125" spans="1:4" x14ac:dyDescent="0.25">
      <c r="A125" s="13">
        <v>818310</v>
      </c>
      <c r="B125" s="14" t="s">
        <v>246</v>
      </c>
      <c r="C125" s="15" t="s">
        <v>132</v>
      </c>
      <c r="D125" s="12" t="s">
        <v>112</v>
      </c>
    </row>
    <row r="126" spans="1:4" x14ac:dyDescent="0.25">
      <c r="A126" s="13">
        <v>818675</v>
      </c>
      <c r="B126" s="14" t="s">
        <v>247</v>
      </c>
      <c r="C126" s="15" t="s">
        <v>174</v>
      </c>
      <c r="D126" s="12" t="s">
        <v>120</v>
      </c>
    </row>
    <row r="127" spans="1:4" x14ac:dyDescent="0.25">
      <c r="A127" s="13">
        <v>818690</v>
      </c>
      <c r="B127" s="14" t="s">
        <v>248</v>
      </c>
      <c r="C127" s="15" t="s">
        <v>174</v>
      </c>
      <c r="D127" s="12" t="s">
        <v>120</v>
      </c>
    </row>
    <row r="128" spans="1:4" x14ac:dyDescent="0.25">
      <c r="A128" s="13">
        <v>819246</v>
      </c>
      <c r="B128" s="14" t="s">
        <v>249</v>
      </c>
      <c r="C128" s="15" t="s">
        <v>127</v>
      </c>
      <c r="D128" s="12" t="s">
        <v>120</v>
      </c>
    </row>
    <row r="129" spans="1:4" x14ac:dyDescent="0.25">
      <c r="A129" s="13">
        <v>819446</v>
      </c>
      <c r="B129" s="14" t="s">
        <v>250</v>
      </c>
      <c r="C129" s="15" t="s">
        <v>127</v>
      </c>
      <c r="D129" s="12" t="s">
        <v>120</v>
      </c>
    </row>
    <row r="130" spans="1:4" x14ac:dyDescent="0.25">
      <c r="A130" s="13">
        <v>819502</v>
      </c>
      <c r="B130" s="14" t="s">
        <v>251</v>
      </c>
      <c r="C130" s="15" t="s">
        <v>127</v>
      </c>
      <c r="D130" s="12" t="s">
        <v>120</v>
      </c>
    </row>
    <row r="131" spans="1:4" x14ac:dyDescent="0.25">
      <c r="A131" s="13">
        <v>824244</v>
      </c>
      <c r="B131" s="14" t="s">
        <v>252</v>
      </c>
      <c r="C131" s="15" t="s">
        <v>127</v>
      </c>
      <c r="D131" s="12" t="s">
        <v>120</v>
      </c>
    </row>
    <row r="132" spans="1:4" x14ac:dyDescent="0.25">
      <c r="A132" s="13">
        <v>833048</v>
      </c>
      <c r="B132" s="14" t="s">
        <v>253</v>
      </c>
      <c r="C132" s="15" t="s">
        <v>127</v>
      </c>
      <c r="D132" s="12" t="s">
        <v>120</v>
      </c>
    </row>
    <row r="133" spans="1:4" x14ac:dyDescent="0.25">
      <c r="A133" s="13">
        <v>837893</v>
      </c>
      <c r="B133" s="14" t="s">
        <v>254</v>
      </c>
      <c r="C133" s="15" t="s">
        <v>165</v>
      </c>
      <c r="D133" s="12" t="s">
        <v>112</v>
      </c>
    </row>
    <row r="134" spans="1:4" x14ac:dyDescent="0.25">
      <c r="A134" s="13">
        <v>839178</v>
      </c>
      <c r="B134" s="14" t="s">
        <v>255</v>
      </c>
      <c r="C134" s="15" t="s">
        <v>165</v>
      </c>
      <c r="D134" s="12" t="s">
        <v>112</v>
      </c>
    </row>
    <row r="135" spans="1:4" x14ac:dyDescent="0.25">
      <c r="A135" s="13">
        <v>839473</v>
      </c>
      <c r="B135" s="14" t="s">
        <v>256</v>
      </c>
      <c r="C135" s="15" t="s">
        <v>132</v>
      </c>
      <c r="D135" s="12" t="s">
        <v>112</v>
      </c>
    </row>
    <row r="136" spans="1:4" x14ac:dyDescent="0.25">
      <c r="A136" s="13">
        <v>839487</v>
      </c>
      <c r="B136" s="14" t="s">
        <v>257</v>
      </c>
      <c r="C136" s="15" t="s">
        <v>119</v>
      </c>
      <c r="D136" s="12" t="s">
        <v>120</v>
      </c>
    </row>
    <row r="137" spans="1:4" x14ac:dyDescent="0.25">
      <c r="A137" s="13">
        <v>840311</v>
      </c>
      <c r="B137" s="14" t="s">
        <v>258</v>
      </c>
      <c r="C137" s="15" t="s">
        <v>117</v>
      </c>
      <c r="D137" s="12" t="s">
        <v>112</v>
      </c>
    </row>
    <row r="138" spans="1:4" x14ac:dyDescent="0.25">
      <c r="A138" s="13">
        <v>840312</v>
      </c>
      <c r="B138" s="14" t="s">
        <v>259</v>
      </c>
      <c r="C138" s="15" t="s">
        <v>123</v>
      </c>
      <c r="D138" s="12" t="s">
        <v>112</v>
      </c>
    </row>
    <row r="139" spans="1:4" x14ac:dyDescent="0.25">
      <c r="A139" s="13">
        <v>840314</v>
      </c>
      <c r="B139" s="14" t="s">
        <v>260</v>
      </c>
      <c r="C139" s="15" t="s">
        <v>176</v>
      </c>
      <c r="D139" s="12" t="s">
        <v>112</v>
      </c>
    </row>
    <row r="140" spans="1:4" x14ac:dyDescent="0.25">
      <c r="A140" s="13">
        <v>840316</v>
      </c>
      <c r="B140" s="14" t="s">
        <v>261</v>
      </c>
      <c r="C140" s="15" t="s">
        <v>176</v>
      </c>
      <c r="D140" s="12" t="s">
        <v>112</v>
      </c>
    </row>
    <row r="141" spans="1:4" x14ac:dyDescent="0.25">
      <c r="A141" s="13">
        <v>841116</v>
      </c>
      <c r="B141" s="14" t="s">
        <v>262</v>
      </c>
      <c r="C141" s="15" t="s">
        <v>165</v>
      </c>
      <c r="D141" s="12" t="s">
        <v>112</v>
      </c>
    </row>
    <row r="142" spans="1:4" x14ac:dyDescent="0.25">
      <c r="A142" s="13">
        <v>841676</v>
      </c>
      <c r="B142" s="14" t="s">
        <v>263</v>
      </c>
      <c r="C142" s="15" t="s">
        <v>123</v>
      </c>
      <c r="D142" s="12" t="s">
        <v>112</v>
      </c>
    </row>
    <row r="143" spans="1:4" x14ac:dyDescent="0.25">
      <c r="A143" s="13">
        <v>842055</v>
      </c>
      <c r="B143" s="14" t="s">
        <v>264</v>
      </c>
      <c r="C143" s="15" t="s">
        <v>123</v>
      </c>
      <c r="D143" s="12" t="s">
        <v>112</v>
      </c>
    </row>
    <row r="144" spans="1:4" x14ac:dyDescent="0.25">
      <c r="A144" s="13">
        <v>842056</v>
      </c>
      <c r="B144" s="14" t="s">
        <v>265</v>
      </c>
      <c r="C144" s="15" t="s">
        <v>176</v>
      </c>
      <c r="D144" s="12" t="s">
        <v>112</v>
      </c>
    </row>
    <row r="145" spans="1:4" x14ac:dyDescent="0.25">
      <c r="A145" s="13">
        <v>842136</v>
      </c>
      <c r="B145" s="14" t="s">
        <v>266</v>
      </c>
      <c r="C145" s="15" t="s">
        <v>123</v>
      </c>
      <c r="D145" s="12" t="s">
        <v>112</v>
      </c>
    </row>
    <row r="146" spans="1:4" x14ac:dyDescent="0.25">
      <c r="A146" s="13">
        <v>842292</v>
      </c>
      <c r="B146" s="14" t="s">
        <v>267</v>
      </c>
      <c r="C146" s="15" t="s">
        <v>165</v>
      </c>
      <c r="D146" s="12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L44"/>
  <sheetViews>
    <sheetView workbookViewId="0">
      <selection activeCell="N14" sqref="N14"/>
    </sheetView>
  </sheetViews>
  <sheetFormatPr defaultRowHeight="15" x14ac:dyDescent="0.25"/>
  <cols>
    <col min="6" max="6" width="9.85546875" bestFit="1" customWidth="1"/>
    <col min="9" max="9" width="9.42578125" bestFit="1" customWidth="1"/>
    <col min="10" max="11" width="23.42578125" bestFit="1" customWidth="1"/>
  </cols>
  <sheetData>
    <row r="2" spans="3:12" x14ac:dyDescent="0.25">
      <c r="D2" s="7" t="s">
        <v>104</v>
      </c>
    </row>
    <row r="3" spans="3:12" x14ac:dyDescent="0.25">
      <c r="D3" s="7" t="s">
        <v>269</v>
      </c>
    </row>
    <row r="4" spans="3:12" x14ac:dyDescent="0.25">
      <c r="D4" s="7" t="s">
        <v>105</v>
      </c>
    </row>
    <row r="6" spans="3:12" x14ac:dyDescent="0.25">
      <c r="C6" s="18" t="s">
        <v>103</v>
      </c>
      <c r="D6" s="18" t="s">
        <v>102</v>
      </c>
      <c r="E6" s="18" t="s">
        <v>101</v>
      </c>
      <c r="F6" s="18" t="s">
        <v>100</v>
      </c>
      <c r="G6" s="18" t="s">
        <v>99</v>
      </c>
      <c r="H6" s="18" t="s">
        <v>98</v>
      </c>
      <c r="I6" s="18" t="s">
        <v>96</v>
      </c>
      <c r="J6" s="18" t="s">
        <v>97</v>
      </c>
      <c r="K6" s="36" t="s">
        <v>95</v>
      </c>
      <c r="L6" s="37" t="s">
        <v>270</v>
      </c>
    </row>
    <row r="7" spans="3:12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2" t="str">
        <f>IFERROR(VLOOKUP($C7,HD_TSource,MATCH($I$6,HD_TSource_Head,0),0),"Retired")</f>
        <v>North</v>
      </c>
      <c r="J7" s="2" t="str">
        <f>IFERROR(VLOOKUP($C7,HD_TSource,MATCH($J$6,HD_TSource_Head,0),0),"Retired")</f>
        <v>FLM</v>
      </c>
      <c r="K7" s="2">
        <f>IFERROR(VLOOKUP($C7,HD_TSource,MATCH($K$6,HD_TSource_Head,0),0), "Retired")</f>
        <v>48000</v>
      </c>
    </row>
    <row r="8" spans="3:12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2" t="str">
        <f t="shared" ref="I7:I44" si="0">IFERROR(VLOOKUP($C8,HD_TSource,MATCH($I$6,HD_TSource_Head,0),0),"Retired")</f>
        <v>North</v>
      </c>
      <c r="J8" s="2" t="str">
        <f t="shared" ref="J7:J44" si="1">IFERROR(VLOOKUP($C8,HD_TSource,MATCH($J$6,HD_TSource_Head,0),0),"Retired")</f>
        <v>Digital Marketing</v>
      </c>
      <c r="K8" s="2">
        <f>IFERROR(VLOOKUP($C8,HD_TSource,MATCH($K$6,HD_TSource_Head,0),0), "Retired")</f>
        <v>35000</v>
      </c>
    </row>
    <row r="9" spans="3:12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2" t="str">
        <f t="shared" si="0"/>
        <v>North</v>
      </c>
      <c r="J9" s="2" t="str">
        <f t="shared" si="1"/>
        <v>Digital Marketing</v>
      </c>
      <c r="K9" s="2">
        <f>IFERROR(VLOOKUP($C9,HD_TSource,MATCH($K$6,HD_TSource_Head,0),0), "Retired")</f>
        <v>67000</v>
      </c>
    </row>
    <row r="10" spans="3:12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2" t="str">
        <f t="shared" si="0"/>
        <v>South</v>
      </c>
      <c r="J10" s="2" t="str">
        <f t="shared" si="1"/>
        <v>Inside Sales</v>
      </c>
      <c r="K10" s="2">
        <f>IFERROR(VLOOKUP($C10,HD_TSource,MATCH($K$6,HD_TSource_Head,0),0), "Retired")</f>
        <v>87000</v>
      </c>
    </row>
    <row r="11" spans="3:12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2" t="str">
        <f t="shared" si="0"/>
        <v>North</v>
      </c>
      <c r="J11" s="2" t="str">
        <f t="shared" si="1"/>
        <v>Marketing</v>
      </c>
      <c r="K11" s="2">
        <f>IFERROR(VLOOKUP($C11,HD_TSource,MATCH($K$6,HD_TSource_Head,0),0), "Retired")</f>
        <v>22000</v>
      </c>
    </row>
    <row r="12" spans="3:12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2" t="str">
        <f t="shared" si="0"/>
        <v>North</v>
      </c>
      <c r="J12" s="2" t="str">
        <f t="shared" si="1"/>
        <v>Director</v>
      </c>
      <c r="K12" s="2">
        <f>IFERROR(VLOOKUP($C12,HD_TSource,MATCH($K$6,HD_TSource_Head,0),0), "Retired")</f>
        <v>91000</v>
      </c>
    </row>
    <row r="13" spans="3:12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2" t="str">
        <f t="shared" si="0"/>
        <v>Mid West</v>
      </c>
      <c r="J13" s="2" t="str">
        <f t="shared" si="1"/>
        <v>Learning &amp; Development</v>
      </c>
      <c r="K13" s="2">
        <f>IFERROR(VLOOKUP($C13,HD_TSource,MATCH($K$6,HD_TSource_Head,0),0), "Retired")</f>
        <v>77000</v>
      </c>
    </row>
    <row r="14" spans="3:12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2" t="str">
        <f t="shared" si="0"/>
        <v>Mid West</v>
      </c>
      <c r="J14" s="2" t="str">
        <f t="shared" si="1"/>
        <v>Digital Marketing</v>
      </c>
      <c r="K14" s="2">
        <f>IFERROR(VLOOKUP($C14,HD_TSource,MATCH($K$6,HD_TSource_Head,0),0), "Retired")</f>
        <v>45000</v>
      </c>
    </row>
    <row r="15" spans="3:12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2" t="str">
        <f t="shared" si="0"/>
        <v>East</v>
      </c>
      <c r="J15" s="2" t="str">
        <f t="shared" si="1"/>
        <v>Digital Marketing</v>
      </c>
      <c r="K15" s="2">
        <f>IFERROR(VLOOKUP($C15,HD_TSource,MATCH($K$6,HD_TSource_Head,0),0), "Retired")</f>
        <v>92000</v>
      </c>
    </row>
    <row r="16" spans="3:12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2" t="str">
        <f t="shared" si="0"/>
        <v>North</v>
      </c>
      <c r="J16" s="2" t="str">
        <f t="shared" si="1"/>
        <v>Inside Sales</v>
      </c>
      <c r="K16" s="2">
        <f>IFERROR(VLOOKUP($C16,HD_TSource,MATCH($K$6,HD_TSource_Head,0),0), "Retired")</f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2" t="str">
        <f t="shared" si="0"/>
        <v>South</v>
      </c>
      <c r="J17" s="2" t="str">
        <f t="shared" si="1"/>
        <v>Learning &amp; Development</v>
      </c>
      <c r="K17" s="2">
        <f>IFERROR(VLOOKUP($C17,HD_TSource,MATCH($K$6,HD_TSource_Head,0),0), "Retired")</f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2" t="str">
        <f t="shared" si="0"/>
        <v>East</v>
      </c>
      <c r="J18" s="2" t="str">
        <f t="shared" si="1"/>
        <v>Learning &amp; Development</v>
      </c>
      <c r="K18" s="2">
        <f>IFERROR(VLOOKUP($C18,HD_TSource,MATCH($K$6,HD_TSource_Head,0),0), "Retired")</f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2" t="str">
        <f t="shared" si="0"/>
        <v>East</v>
      </c>
      <c r="J19" s="2" t="str">
        <f t="shared" si="1"/>
        <v>CEO</v>
      </c>
      <c r="K19" s="2">
        <f>IFERROR(VLOOKUP($C19,HD_TSource,MATCH($K$6,HD_TSource_Head,0),0), "Retired")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2" t="str">
        <f t="shared" si="0"/>
        <v>Retired</v>
      </c>
      <c r="J20" s="2" t="str">
        <f t="shared" si="1"/>
        <v>Retired</v>
      </c>
      <c r="K20" s="2" t="str">
        <f>IFERROR(VLOOKUP($C20,HD_TSource,MATCH($K$6,HD_TSource_Head,0),0), "Retired")</f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2" t="str">
        <f t="shared" si="0"/>
        <v>South</v>
      </c>
      <c r="J21" s="2" t="str">
        <f t="shared" si="1"/>
        <v>Digital Marketing</v>
      </c>
      <c r="K21" s="2">
        <f>IFERROR(VLOOKUP($C21,HD_TSource,MATCH($K$6,HD_TSource_Head,0),0), "Retired")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2" t="str">
        <f t="shared" si="0"/>
        <v>South</v>
      </c>
      <c r="J22" s="2" t="str">
        <f t="shared" si="1"/>
        <v>Inside Sales</v>
      </c>
      <c r="K22" s="2">
        <f>IFERROR(VLOOKUP($C22,HD_TSource,MATCH($K$6,HD_TSource_Head,0),0), "Retired")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2" t="str">
        <f t="shared" si="0"/>
        <v>South</v>
      </c>
      <c r="J23" s="2" t="str">
        <f t="shared" si="1"/>
        <v>CCD</v>
      </c>
      <c r="K23" s="2">
        <f>IFERROR(VLOOKUP($C23,HD_TSource,MATCH($K$6,HD_TSource_Head,0),0), "Retired")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2" t="str">
        <f t="shared" si="0"/>
        <v>South</v>
      </c>
      <c r="J24" s="2" t="str">
        <f t="shared" si="1"/>
        <v>FLM</v>
      </c>
      <c r="K24" s="2">
        <f>IFERROR(VLOOKUP($C24,HD_TSource,MATCH($K$6,HD_TSource_Head,0),0), "Retired")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2" t="str">
        <f t="shared" si="0"/>
        <v>Mid West</v>
      </c>
      <c r="J25" s="2" t="str">
        <f t="shared" si="1"/>
        <v>Inside Sales</v>
      </c>
      <c r="K25" s="2">
        <f>IFERROR(VLOOKUP($C25,HD_TSource,MATCH($K$6,HD_TSource_Head,0),0), "Retired")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2" t="str">
        <f t="shared" si="0"/>
        <v>South</v>
      </c>
      <c r="J26" s="2" t="str">
        <f t="shared" si="1"/>
        <v>Operations</v>
      </c>
      <c r="K26" s="2">
        <f>IFERROR(VLOOKUP($C26,HD_TSource,MATCH($K$6,HD_TSource_Head,0),0), "Retired")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2" t="str">
        <f t="shared" si="0"/>
        <v>South</v>
      </c>
      <c r="J27" s="2" t="str">
        <f t="shared" si="1"/>
        <v>Finance</v>
      </c>
      <c r="K27" s="2">
        <f>IFERROR(VLOOKUP($C27,HD_TSource,MATCH($K$6,HD_TSource_Head,0),0), "Retired")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2" t="str">
        <f t="shared" si="0"/>
        <v>East</v>
      </c>
      <c r="J28" s="2" t="str">
        <f t="shared" si="1"/>
        <v>Inside Sales</v>
      </c>
      <c r="K28" s="2">
        <f>IFERROR(VLOOKUP($C28,HD_TSource,MATCH($K$6,HD_TSource_Head,0),0), "Retired")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2" t="str">
        <f t="shared" si="0"/>
        <v>East</v>
      </c>
      <c r="J29" s="2" t="str">
        <f t="shared" si="1"/>
        <v>Finance</v>
      </c>
      <c r="K29" s="2">
        <f>IFERROR(VLOOKUP($C29,HD_TSource,MATCH($K$6,HD_TSource_Head,0),0), "Retired")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2" t="str">
        <f t="shared" si="0"/>
        <v>Retired</v>
      </c>
      <c r="J30" s="2" t="str">
        <f t="shared" si="1"/>
        <v>Retired</v>
      </c>
      <c r="K30" s="2" t="str">
        <f>IFERROR(VLOOKUP($C30,HD_TSource,MATCH($K$6,HD_TSource_Head,0),0), "Retired")</f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2" t="str">
        <f t="shared" si="0"/>
        <v>Mid West</v>
      </c>
      <c r="J31" s="2" t="str">
        <f t="shared" si="1"/>
        <v>Finance</v>
      </c>
      <c r="K31" s="2">
        <f>IFERROR(VLOOKUP($C31,HD_TSource,MATCH($K$6,HD_TSource_Head,0),0), "Retired")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2" t="str">
        <f t="shared" si="0"/>
        <v>South</v>
      </c>
      <c r="J32" s="2" t="str">
        <f t="shared" si="1"/>
        <v>Sales</v>
      </c>
      <c r="K32" s="2">
        <f>IFERROR(VLOOKUP($C32,HD_TSource,MATCH($K$6,HD_TSource_Head,0),0), "Retired")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2" t="str">
        <f t="shared" si="0"/>
        <v>South</v>
      </c>
      <c r="J33" s="2" t="str">
        <f t="shared" si="1"/>
        <v>Operations</v>
      </c>
      <c r="K33" s="2">
        <f>IFERROR(VLOOKUP($C33,HD_TSource,MATCH($K$6,HD_TSource_Head,0),0), "Retired")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2" t="str">
        <f t="shared" si="0"/>
        <v>North</v>
      </c>
      <c r="J34" s="2" t="str">
        <f t="shared" si="1"/>
        <v>Finance</v>
      </c>
      <c r="K34" s="2">
        <f>IFERROR(VLOOKUP($C34,HD_TSource,MATCH($K$6,HD_TSource_Head,0),0), "Retired")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2" t="str">
        <f t="shared" si="0"/>
        <v>East</v>
      </c>
      <c r="J35" s="2" t="str">
        <f t="shared" si="1"/>
        <v>Inside Sales</v>
      </c>
      <c r="K35" s="2">
        <f>IFERROR(VLOOKUP($C35,HD_TSource,MATCH($K$6,HD_TSource_Head,0),0), "Retired")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2" t="str">
        <f t="shared" si="0"/>
        <v>East</v>
      </c>
      <c r="J36" s="2" t="str">
        <f t="shared" si="1"/>
        <v>CCD</v>
      </c>
      <c r="K36" s="2">
        <f>IFERROR(VLOOKUP($C36,HD_TSource,MATCH($K$6,HD_TSource_Head,0),0), "Retired")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2" t="str">
        <f t="shared" si="0"/>
        <v>South</v>
      </c>
      <c r="J37" s="2" t="str">
        <f t="shared" si="1"/>
        <v>Director</v>
      </c>
      <c r="K37" s="2">
        <f>IFERROR(VLOOKUP($C37,HD_TSource,MATCH($K$6,HD_TSource_Head,0),0), "Retired")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2" t="str">
        <f t="shared" si="0"/>
        <v>Retired</v>
      </c>
      <c r="J38" s="2" t="str">
        <f t="shared" si="1"/>
        <v>Retired</v>
      </c>
      <c r="K38" s="2" t="str">
        <f>IFERROR(VLOOKUP($C38,HD_TSource,MATCH($K$6,HD_TSource_Head,0),0), "Retired")</f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2" t="str">
        <f t="shared" si="0"/>
        <v>East</v>
      </c>
      <c r="J39" s="2" t="str">
        <f t="shared" si="1"/>
        <v>Marketing</v>
      </c>
      <c r="K39" s="2">
        <f>IFERROR(VLOOKUP($C39,HD_TSource,MATCH($K$6,HD_TSource_Head,0),0), "Retired")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2" t="str">
        <f t="shared" si="0"/>
        <v>North</v>
      </c>
      <c r="J40" s="2" t="str">
        <f t="shared" si="1"/>
        <v>Digital Marketing</v>
      </c>
      <c r="K40" s="2">
        <f>IFERROR(VLOOKUP($C40,HD_TSource,MATCH($K$6,HD_TSource_Head,0),0), "Retired")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2" t="str">
        <f t="shared" si="0"/>
        <v>North</v>
      </c>
      <c r="J41" s="2" t="str">
        <f t="shared" si="1"/>
        <v>Sales</v>
      </c>
      <c r="K41" s="2">
        <f>IFERROR(VLOOKUP($C41,HD_TSource,MATCH($K$6,HD_TSource_Head,0),0), "Retired")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2" t="str">
        <f t="shared" si="0"/>
        <v>South</v>
      </c>
      <c r="J42" s="2" t="str">
        <f t="shared" si="1"/>
        <v>Marketing</v>
      </c>
      <c r="K42" s="2">
        <f>IFERROR(VLOOKUP($C42,HD_TSource,MATCH($K$6,HD_TSource_Head,0),0), "Retired")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2" t="str">
        <f t="shared" si="0"/>
        <v>Mid West</v>
      </c>
      <c r="J43" s="2" t="str">
        <f t="shared" si="1"/>
        <v>Marketing</v>
      </c>
      <c r="K43" s="2">
        <f>IFERROR(VLOOKUP($C43,HD_TSource,MATCH($K$6,HD_TSource_Head,0),0), "Retired")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2" t="str">
        <f t="shared" si="0"/>
        <v>North</v>
      </c>
      <c r="J44" s="2" t="str">
        <f t="shared" si="1"/>
        <v>CCD</v>
      </c>
      <c r="K44" s="2">
        <f>IFERROR(VLOOKUP($C44,HD_TSource,MATCH($K$6,HD_TSource_Head,0),0), 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K16" sqref="K16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8" t="s">
        <v>103</v>
      </c>
      <c r="D5" s="18" t="s">
        <v>97</v>
      </c>
      <c r="E5" s="18" t="s">
        <v>96</v>
      </c>
      <c r="F5" s="18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Vlookup</vt:lpstr>
      <vt:lpstr>Result Sheet</vt:lpstr>
      <vt:lpstr>Headcount Table</vt:lpstr>
      <vt:lpstr>Master Emp sheet</vt:lpstr>
      <vt:lpstr>Source</vt:lpstr>
      <vt:lpstr>C_Code</vt:lpstr>
      <vt:lpstr>HD_T</vt:lpstr>
      <vt:lpstr>HD_THead</vt:lpstr>
      <vt:lpstr>HD_TSource</vt:lpstr>
      <vt:lpstr>HD_TSource_Head</vt:lpstr>
      <vt:lpstr>VL</vt:lpstr>
      <vt:lpstr>VL_Bsal</vt:lpstr>
      <vt:lpstr>VL_FN</vt:lpstr>
      <vt:lpstr>VL_Reg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2022-07-27T06:45:44Z</dcterms:created>
  <dcterms:modified xsi:type="dcterms:W3CDTF">2022-11-09T17:48:20Z</dcterms:modified>
</cp:coreProperties>
</file>