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44696673-35AD-4971-BCFD-98D941B6433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P7" i="3"/>
  <c r="P8" i="3"/>
  <c r="P9" i="3"/>
  <c r="P10" i="3"/>
  <c r="P11" i="3"/>
  <c r="P12" i="3"/>
  <c r="P13" i="3"/>
  <c r="P6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<sst xmlns="http://schemas.openxmlformats.org/spreadsheetml/2006/main" count="187" uniqueCount="78">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</sst>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64" fontId="6" fillId="0" borderId="1" xfId="2" applyFont="1" applyBorder="1" applyAlignment="1">
      <alignment horizontal="center"/>
    </xf>
    <xf numFmtId="164" fontId="7" fillId="0" borderId="1" xfId="2" applyFont="1" applyBorder="1" applyAlignment="1">
      <alignment horizontal="center"/>
    </xf>
    <xf numFmtId="0" fontId="0" fillId="0" borderId="0" xfId="0" applyAlignment="1">
      <alignment wrapText="1"/>
    </xf>
    <xf numFmtId="15" fontId="0" fillId="0" borderId="1" xfId="0" applyNumberFormat="1" applyBorder="1"/>
    <xf numFmtId="0" fontId="16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32"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3" workbookViewId="0">
      <selection activeCell="N20" sqref="N2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0">
        <v>10256</v>
      </c>
      <c r="J13" s="20">
        <v>12879</v>
      </c>
      <c r="K13" s="20">
        <v>14598</v>
      </c>
      <c r="L13" s="20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0">
        <v>11348</v>
      </c>
      <c r="J14" s="20">
        <v>21487</v>
      </c>
      <c r="K14" s="20">
        <v>25645</v>
      </c>
      <c r="L14" s="20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0">
        <v>10987</v>
      </c>
      <c r="J15" s="20">
        <v>11987</v>
      </c>
      <c r="K15" s="20">
        <v>9587</v>
      </c>
      <c r="L15" s="20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0">
        <v>25649</v>
      </c>
      <c r="J16" s="20">
        <v>21564</v>
      </c>
      <c r="K16" s="20">
        <v>19546</v>
      </c>
      <c r="L16" s="20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0">
        <v>20154</v>
      </c>
      <c r="J17" s="20">
        <v>22321</v>
      </c>
      <c r="K17" s="20">
        <v>18945</v>
      </c>
      <c r="L17" s="20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0">
        <v>10254</v>
      </c>
      <c r="J18" s="20">
        <v>9987</v>
      </c>
      <c r="K18" s="20">
        <v>8974</v>
      </c>
      <c r="L18" s="20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0">
        <v>32457</v>
      </c>
      <c r="J19" s="20">
        <v>18214</v>
      </c>
      <c r="K19" s="20">
        <v>24973</v>
      </c>
      <c r="L19" s="20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0">
        <v>18345</v>
      </c>
      <c r="J20" s="20">
        <v>10254</v>
      </c>
      <c r="K20" s="20">
        <v>9987</v>
      </c>
      <c r="L20" s="20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5">
        <f>AVERAGE(I13:I20)</f>
        <v>17431.25</v>
      </c>
      <c r="J21" s="25">
        <f>AVERAGE(J13:J20)</f>
        <v>16086.625</v>
      </c>
      <c r="K21" s="25">
        <f t="shared" ref="K21:L21" si="0">AVERAGE(K13:K20)</f>
        <v>16531.875</v>
      </c>
      <c r="L21" s="25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31" priority="41" operator="greaterThan">
      <formula>$B$21</formula>
    </cfRule>
    <cfRule type="cellIs" dxfId="30" priority="42" operator="lessThan">
      <formula>$B$21</formula>
    </cfRule>
  </conditionalFormatting>
  <conditionalFormatting sqref="C13:C20">
    <cfRule type="cellIs" dxfId="29" priority="39" operator="greaterThan">
      <formula>$C$21</formula>
    </cfRule>
    <cfRule type="cellIs" dxfId="28" priority="40" operator="lessThan">
      <formula>$C$21</formula>
    </cfRule>
  </conditionalFormatting>
  <conditionalFormatting sqref="D13:D20">
    <cfRule type="cellIs" dxfId="27" priority="37" operator="greaterThan">
      <formula>$D$21</formula>
    </cfRule>
    <cfRule type="cellIs" dxfId="26" priority="38" operator="lessThan">
      <formula>$D$21</formula>
    </cfRule>
  </conditionalFormatting>
  <conditionalFormatting sqref="I13:L13">
    <cfRule type="cellIs" dxfId="25" priority="36" operator="greaterThan">
      <formula>$I$21</formula>
    </cfRule>
  </conditionalFormatting>
  <conditionalFormatting sqref="I13:I20">
    <cfRule type="aboveAverage" dxfId="24" priority="16" aboveAverage="0"/>
    <cfRule type="aboveAverage" dxfId="23" priority="17"/>
    <cfRule type="aboveAverage" dxfId="22" priority="18" aboveAverage="0"/>
    <cfRule type="aboveAverage" dxfId="21" priority="19"/>
    <cfRule type="cellIs" dxfId="20" priority="20" operator="greaterThan">
      <formula>$I$21</formula>
    </cfRule>
  </conditionalFormatting>
  <conditionalFormatting sqref="J13:J20">
    <cfRule type="aboveAverage" dxfId="19" priority="11" aboveAverage="0"/>
    <cfRule type="aboveAverage" dxfId="18" priority="12"/>
    <cfRule type="aboveAverage" dxfId="17" priority="13" aboveAverage="0"/>
    <cfRule type="aboveAverage" dxfId="16" priority="14"/>
    <cfRule type="cellIs" dxfId="15" priority="15" operator="greaterThan">
      <formula>$I$21</formula>
    </cfRule>
  </conditionalFormatting>
  <conditionalFormatting sqref="K13:K20">
    <cfRule type="aboveAverage" dxfId="14" priority="6" aboveAverage="0"/>
    <cfRule type="aboveAverage" dxfId="13" priority="7"/>
    <cfRule type="aboveAverage" dxfId="12" priority="8" aboveAverage="0"/>
    <cfRule type="aboveAverage" dxfId="11" priority="9"/>
    <cfRule type="cellIs" dxfId="10" priority="10" operator="greaterThan">
      <formula>$I$21</formula>
    </cfRule>
  </conditionalFormatting>
  <conditionalFormatting sqref="L13:L20">
    <cfRule type="aboveAverage" dxfId="9" priority="1" aboveAverage="0"/>
    <cfRule type="aboveAverage" dxfId="8" priority="2"/>
    <cfRule type="aboveAverage" dxfId="7" priority="3" aboveAverage="0"/>
    <cfRule type="aboveAverage" dxfId="6" priority="4"/>
    <cfRule type="cellIs" dxfId="5" priority="5" operator="greaterThan">
      <formula>$I$21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H13" sqref="H13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1" t="s">
        <v>26</v>
      </c>
      <c r="C2" s="31"/>
      <c r="D2" s="31"/>
      <c r="E2" s="31"/>
      <c r="F2" s="3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30" t="s">
        <v>20</v>
      </c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26">
        <v>39453</v>
      </c>
      <c r="C5" s="26" t="s">
        <v>17</v>
      </c>
      <c r="D5" s="26" t="s">
        <v>18</v>
      </c>
      <c r="E5" s="26">
        <v>8</v>
      </c>
      <c r="F5" s="27">
        <v>3112</v>
      </c>
      <c r="J5" s="11"/>
    </row>
    <row r="6" spans="2:17" ht="15.75">
      <c r="B6" s="26">
        <v>39487</v>
      </c>
      <c r="C6" s="26" t="s">
        <v>19</v>
      </c>
      <c r="D6" s="26" t="s">
        <v>20</v>
      </c>
      <c r="E6" s="26">
        <v>10</v>
      </c>
      <c r="F6" s="27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26">
        <v>39522</v>
      </c>
      <c r="C7" s="26" t="s">
        <v>21</v>
      </c>
      <c r="D7" s="26" t="s">
        <v>20</v>
      </c>
      <c r="E7" s="26">
        <v>3</v>
      </c>
      <c r="F7" s="27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26">
        <v>39556</v>
      </c>
      <c r="C8" s="26" t="s">
        <v>22</v>
      </c>
      <c r="D8" s="26" t="s">
        <v>23</v>
      </c>
      <c r="E8" s="26">
        <v>5</v>
      </c>
      <c r="F8" s="27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26">
        <v>39573</v>
      </c>
      <c r="C9" s="26" t="s">
        <v>24</v>
      </c>
      <c r="D9" s="26" t="s">
        <v>20</v>
      </c>
      <c r="E9" s="26">
        <v>10</v>
      </c>
      <c r="F9" s="27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26">
        <v>39590</v>
      </c>
      <c r="C10" s="26" t="s">
        <v>17</v>
      </c>
      <c r="D10" s="26" t="s">
        <v>23</v>
      </c>
      <c r="E10" s="26">
        <v>8</v>
      </c>
      <c r="F10" s="27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26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4" priority="2">
      <formula>$D5=$G$4</formula>
    </cfRule>
  </conditionalFormatting>
  <conditionalFormatting sqref="J7:N12">
    <cfRule type="expression" dxfId="3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E6" sqref="E6:E18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s="28" customFormat="1" ht="44.25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9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9">
        <v>44410</v>
      </c>
      <c r="D6" s="5">
        <v>9.98</v>
      </c>
      <c r="E6" s="5">
        <f>D5-D6</f>
        <v>3.9999999999999147E-2</v>
      </c>
      <c r="N6" s="5" t="s">
        <v>49</v>
      </c>
      <c r="O6" s="20">
        <v>33236.340000000011</v>
      </c>
      <c r="P6" s="20">
        <f>O6</f>
        <v>33236.340000000011</v>
      </c>
    </row>
    <row r="7" spans="2:18">
      <c r="B7" s="5" t="s">
        <v>31</v>
      </c>
      <c r="C7" s="29">
        <v>44411</v>
      </c>
      <c r="D7" s="5">
        <v>10.01</v>
      </c>
      <c r="E7" s="5">
        <f>D6-D7</f>
        <v>-2.9999999999999361E-2</v>
      </c>
      <c r="N7" s="5" t="s">
        <v>50</v>
      </c>
      <c r="O7" s="20">
        <v>77318.25</v>
      </c>
      <c r="P7" s="20">
        <f t="shared" ref="P7:P13" si="0">O7</f>
        <v>77318.25</v>
      </c>
    </row>
    <row r="8" spans="2:18">
      <c r="B8" s="5" t="s">
        <v>31</v>
      </c>
      <c r="C8" s="29">
        <v>44412</v>
      </c>
      <c r="D8" s="5">
        <v>9.9</v>
      </c>
      <c r="E8" s="5">
        <f t="shared" ref="E8:E18" si="1">D7-D8</f>
        <v>0.10999999999999943</v>
      </c>
      <c r="N8" s="5" t="s">
        <v>54</v>
      </c>
      <c r="O8" s="20">
        <v>149591.78000000276</v>
      </c>
      <c r="P8" s="20">
        <f t="shared" si="0"/>
        <v>149591.78000000276</v>
      </c>
    </row>
    <row r="9" spans="2:18">
      <c r="B9" s="5" t="s">
        <v>31</v>
      </c>
      <c r="C9" s="29">
        <v>44413</v>
      </c>
      <c r="D9" s="5">
        <v>9.93</v>
      </c>
      <c r="E9" s="5">
        <f t="shared" si="1"/>
        <v>-2.9999999999999361E-2</v>
      </c>
      <c r="N9" s="5" t="s">
        <v>55</v>
      </c>
      <c r="O9" s="20">
        <v>212952.30000000005</v>
      </c>
      <c r="P9" s="20">
        <f t="shared" si="0"/>
        <v>212952.30000000005</v>
      </c>
    </row>
    <row r="10" spans="2:18">
      <c r="B10" s="5" t="s">
        <v>31</v>
      </c>
      <c r="C10" s="29">
        <v>44414</v>
      </c>
      <c r="D10" s="5">
        <v>9.94</v>
      </c>
      <c r="E10" s="5">
        <f t="shared" si="1"/>
        <v>-9.9999999999997868E-3</v>
      </c>
      <c r="N10" s="5" t="s">
        <v>51</v>
      </c>
      <c r="O10" s="20">
        <v>148702.35000000271</v>
      </c>
      <c r="P10" s="20">
        <f t="shared" si="0"/>
        <v>148702.35000000271</v>
      </c>
    </row>
    <row r="11" spans="2:18">
      <c r="B11" s="5" t="s">
        <v>31</v>
      </c>
      <c r="C11" s="29">
        <v>44417</v>
      </c>
      <c r="D11" s="5">
        <v>10.02</v>
      </c>
      <c r="E11" s="5">
        <f t="shared" si="1"/>
        <v>-8.0000000000000071E-2</v>
      </c>
      <c r="N11" s="5" t="s">
        <v>56</v>
      </c>
      <c r="O11" s="20">
        <v>172382.85000000425</v>
      </c>
      <c r="P11" s="20">
        <f t="shared" si="0"/>
        <v>172382.85000000425</v>
      </c>
    </row>
    <row r="12" spans="2:18">
      <c r="B12" s="5" t="s">
        <v>31</v>
      </c>
      <c r="C12" s="29">
        <v>44418</v>
      </c>
      <c r="D12" s="5">
        <v>9.91</v>
      </c>
      <c r="E12" s="5">
        <f t="shared" si="1"/>
        <v>0.10999999999999943</v>
      </c>
      <c r="N12" s="5" t="s">
        <v>52</v>
      </c>
      <c r="O12" s="20">
        <v>17463.150000000001</v>
      </c>
      <c r="P12" s="20">
        <f t="shared" si="0"/>
        <v>17463.150000000001</v>
      </c>
    </row>
    <row r="13" spans="2:18">
      <c r="B13" s="5" t="s">
        <v>31</v>
      </c>
      <c r="C13" s="29">
        <v>44419</v>
      </c>
      <c r="D13" s="5">
        <v>9.91</v>
      </c>
      <c r="E13" s="5">
        <f t="shared" si="1"/>
        <v>0</v>
      </c>
      <c r="N13" s="5" t="s">
        <v>53</v>
      </c>
      <c r="O13" s="20">
        <v>69550.099999999991</v>
      </c>
      <c r="P13" s="20">
        <f t="shared" si="0"/>
        <v>69550.099999999991</v>
      </c>
    </row>
    <row r="14" spans="2:18">
      <c r="B14" s="5" t="s">
        <v>31</v>
      </c>
      <c r="C14" s="29">
        <v>44420</v>
      </c>
      <c r="D14" s="5">
        <v>9.92</v>
      </c>
      <c r="E14" s="5">
        <f t="shared" si="1"/>
        <v>-9.9999999999997868E-3</v>
      </c>
    </row>
    <row r="15" spans="2:18">
      <c r="B15" s="5" t="s">
        <v>31</v>
      </c>
      <c r="C15" s="29">
        <v>44421</v>
      </c>
      <c r="D15" s="5">
        <v>9.86</v>
      </c>
      <c r="E15" s="5">
        <f t="shared" si="1"/>
        <v>6.0000000000000497E-2</v>
      </c>
    </row>
    <row r="16" spans="2:18">
      <c r="B16" s="5" t="s">
        <v>31</v>
      </c>
      <c r="C16" s="29">
        <v>44424</v>
      </c>
      <c r="D16" s="5">
        <v>9.7799999999999994</v>
      </c>
      <c r="E16" s="5">
        <f t="shared" si="1"/>
        <v>8.0000000000000071E-2</v>
      </c>
    </row>
    <row r="17" spans="2:5">
      <c r="B17" s="5" t="s">
        <v>31</v>
      </c>
      <c r="C17" s="29">
        <v>44425</v>
      </c>
      <c r="D17" s="5">
        <v>9.7200000000000006</v>
      </c>
      <c r="E17" s="5">
        <f t="shared" si="1"/>
        <v>5.9999999999998721E-2</v>
      </c>
    </row>
    <row r="18" spans="2:5">
      <c r="B18" s="5" t="s">
        <v>31</v>
      </c>
      <c r="C18" s="29">
        <v>44426</v>
      </c>
      <c r="D18" s="5">
        <v>9.77</v>
      </c>
      <c r="E18" s="5">
        <f t="shared" si="1"/>
        <v>-4.9999999999998934E-2</v>
      </c>
    </row>
  </sheetData>
  <mergeCells count="2">
    <mergeCell ref="B2:F2"/>
    <mergeCell ref="N2:R2"/>
  </mergeCells>
  <conditionalFormatting sqref="P6:P13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{72053E41-93E1-4915-9A35-B6DA09A9EAD7}</x14:id>
        </ext>
      </extLst>
    </cfRule>
  </conditionalFormatting>
  <conditionalFormatting sqref="E6:E18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53E41-93E1-4915-9A35-B6DA09A9E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5" zoomScale="85" zoomScaleNormal="85" workbookViewId="0">
      <selection activeCell="K10" sqref="K10"/>
    </sheetView>
  </sheetViews>
  <sheetFormatPr defaultRowHeight="15"/>
  <cols>
    <col min="4" max="4" width="19.7109375" customWidth="1"/>
    <col min="6" max="6" width="12" bestFit="1" customWidth="1"/>
    <col min="7" max="7" width="18.140625" bestFit="1" customWidth="1"/>
  </cols>
  <sheetData>
    <row r="3" spans="3:8" ht="18.75">
      <c r="C3" s="21" t="s">
        <v>33</v>
      </c>
    </row>
    <row r="6" spans="3:8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44876</v>
      </c>
      <c r="H7" s="18" t="s">
        <v>42</v>
      </c>
    </row>
    <row r="8" spans="3:8" ht="15.75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75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75">
      <c r="C10" s="14">
        <v>4</v>
      </c>
      <c r="D10" s="19" t="s">
        <v>45</v>
      </c>
      <c r="E10" s="16">
        <v>26</v>
      </c>
      <c r="F10" s="16" t="s">
        <v>40</v>
      </c>
      <c r="G10" s="17">
        <v>44755</v>
      </c>
      <c r="H10" s="18" t="s">
        <v>43</v>
      </c>
    </row>
    <row r="11" spans="3:8" ht="15.75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75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44876</v>
      </c>
      <c r="H12" s="18" t="s">
        <v>43</v>
      </c>
    </row>
    <row r="13" spans="3:8" ht="15.75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75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75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44876</v>
      </c>
      <c r="H15" s="18" t="s">
        <v>42</v>
      </c>
    </row>
    <row r="16" spans="3:8" ht="15.75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75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75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75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44876</v>
      </c>
      <c r="H19" s="18" t="s">
        <v>42</v>
      </c>
    </row>
    <row r="20" spans="3:8" ht="15.75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75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75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75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75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75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75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44876</v>
      </c>
      <c r="H26" s="18" t="s">
        <v>43</v>
      </c>
    </row>
    <row r="27" spans="3:8" ht="15.75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7:H27">
    <cfRule type="expression" dxfId="2" priority="1">
      <formula>TODAY()=$G7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G12" sqref="G12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J7" sqref="J7"/>
    </sheetView>
  </sheetViews>
  <sheetFormatPr defaultRowHeight="15"/>
  <sheetData>
    <row r="1" spans="2:7">
      <c r="B1" s="23" t="s">
        <v>77</v>
      </c>
    </row>
    <row r="3" spans="2:7">
      <c r="B3" s="22" t="s">
        <v>70</v>
      </c>
      <c r="C3" s="5" t="s">
        <v>74</v>
      </c>
    </row>
    <row r="5" spans="2:7">
      <c r="B5" s="24" t="s">
        <v>72</v>
      </c>
      <c r="C5" s="24" t="s">
        <v>73</v>
      </c>
      <c r="D5" s="24" t="s">
        <v>74</v>
      </c>
      <c r="E5" s="24" t="s">
        <v>75</v>
      </c>
      <c r="F5" s="24" t="s">
        <v>71</v>
      </c>
      <c r="G5" s="24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Dinesh H</cp:lastModifiedBy>
  <dcterms:created xsi:type="dcterms:W3CDTF">2020-05-18T05:56:23Z</dcterms:created>
  <dcterms:modified xsi:type="dcterms:W3CDTF">2022-11-11T06:09:41Z</dcterms:modified>
</cp:coreProperties>
</file>