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/>
  <xr:revisionPtr revIDLastSave="0" documentId="8_{A5E45CEC-6717-449E-B32C-0050921FF303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Data" sheetId="1" state="hidden" r:id="rId1"/>
    <sheet name="Controller" sheetId="3" state="hidden" r:id="rId2"/>
    <sheet name="Dashboard" sheetId="4" r:id="rId3"/>
  </sheets>
  <definedNames>
    <definedName name="SegmentaçãodeDados_Mes">#N/A</definedName>
  </definedNames>
  <calcPr calcId="191028"/>
  <pivotCaches>
    <pivotCache cacheId="328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O3" i="1" l="1"/>
</calcChain>
</file>

<file path=xl/sharedStrings.xml><?xml version="1.0" encoding="utf-8"?>
<sst xmlns="http://schemas.openxmlformats.org/spreadsheetml/2006/main" count="259" uniqueCount="80">
  <si>
    <t>Data</t>
  </si>
  <si>
    <t>Mes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</si>
  <si>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</si>
  <si>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</si>
  <si>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</si>
  <si>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</si>
  <si>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</si>
  <si>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</si>
  <si>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</si>
  <si>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</si>
  <si>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</si>
  <si>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</si>
  <si>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</si>
  <si>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valor planejado</t>
  </si>
  <si>
    <t>SAÍDA</t>
  </si>
  <si>
    <t>Alimentação</t>
  </si>
  <si>
    <t>Compras no supermercado</t>
  </si>
  <si>
    <t>Débito Automático</t>
  </si>
  <si>
    <t>Pendente</t>
  </si>
  <si>
    <t>valor economizado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</si>
  <si>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</si>
  <si>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</si>
  <si>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</si>
  <si>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</si>
  <si>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</si>
  <si>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</si>
  <si>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</si>
  <si>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</si>
  <si>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</si>
  <si>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</si>
  <si>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</si>
  <si>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</si>
  <si>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</si>
  <si>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</si>
  <si>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</si>
  <si>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</si>
  <si>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</si>
  <si>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</si>
  <si>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</si>
  <si>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</si>
  <si>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</si>
  <si>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</si>
  <si>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</si>
  <si>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</si>
  <si>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</si>
  <si>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</si>
  <si>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</si>
  <si>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</si>
  <si>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</si>
  <si>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</si>
  <si>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 xml:space="preserve"> Compras no supermercado </t>
  </si>
  <si>
    <t xml:space="preserve"> Gasolina </t>
  </si>
  <si>
    <t xml:space="preserve"> Cinema e jantar </t>
  </si>
  <si>
    <t xml:space="preserve"> Plano de saúde </t>
  </si>
  <si>
    <t xml:space="preserve"> Material escolar </t>
  </si>
  <si>
    <t xml:space="preserve"> Compra de roupas </t>
  </si>
  <si>
    <t>Freelance</t>
  </si>
  <si>
    <t>Pagamento por projeto freelancer</t>
  </si>
  <si>
    <t xml:space="preserve"> Manutenção do veículo </t>
  </si>
  <si>
    <t xml:space="preserve"> Compra de novo smartphone </t>
  </si>
  <si>
    <t>Utilidades Dom.</t>
  </si>
  <si>
    <t xml:space="preserve"> Conta de energia elétrica </t>
  </si>
  <si>
    <t xml:space="preserve"> Aniversário da mãe 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</si>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</sst>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6" formatCode="_-[$R$-416]\ * #,##0.00_-;\-[$R$-416]\ * #,##0.00_-;_-[$R$-416]\ * &quot;-&quot;??_-;_-@_-"/>
  </numFmts>
  <fonts count="4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FB6F54"/>
      <name val="Aptos Narrow"/>
      <family val="2"/>
      <scheme val="minor"/>
    </font>
    <font>
      <sz val="11"/>
      <color rgb="FF000000"/>
      <name val="Aptos Narrow"/>
      <charset val="1"/>
    </font>
  </fonts>
  <fills count="4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 applyAlignment="1">
      <alignment wrapText="1"/>
    </xf>
    <xf numFmtId="14" fontId="1" fillId="0" borderId="0" xfId="0" applyNumberFormat="1" applyFont="1" applyFill="1" applyBorder="1" applyAlignment="1">
      <alignment wrapText="1"/>
    </xf>
    <xf numFmtId="8" fontId="1" fillId="0" borderId="0" xfId="0" applyNumberFormat="1" applyFont="1" applyFill="1" applyBorder="1" applyAlignment="1">
      <alignment wrapText="1"/>
    </xf>
    <xf numFmtId="0" fontId="0" fillId="0" borderId="0" xfId="0" pivotButton="1"/>
    <xf numFmtId="8" fontId="0" fillId="0" borderId="0" xfId="0" applyNumberFormat="1"/>
    <xf numFmtId="0" fontId="2" fillId="2" borderId="0" xfId="0" applyFont="1" applyFill="1"/>
    <xf numFmtId="0" fontId="0" fillId="3" borderId="0" xfId="0" applyFill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 wrapText="1"/>
    </xf>
    <xf numFmtId="0" fontId="3" fillId="0" borderId="0" xfId="0" applyFont="1"/>
    <xf numFmtId="14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numFmt numFmtId="166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Medium9"/>
  <colors>
    <mruColors>
      <color rgb="FFFB6F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87331"/>
          </a:solidFill>
          <a:ln>
            <a:solidFill>
              <a:srgbClr val="145F82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87331"/>
            </a:solidFill>
            <a:ln>
              <a:solidFill>
                <a:srgbClr val="145F82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Controller!$B$4:$B$18</c:f>
              <c:numCache>
                <c:formatCode>"R$"#,##0.00_);[Red]\("R$"#,##0.00\)</c:formatCode>
                <c:ptCount val="14"/>
                <c:pt idx="0">
                  <c:v>1150</c:v>
                </c:pt>
                <c:pt idx="1">
                  <c:v>330</c:v>
                </c:pt>
                <c:pt idx="2">
                  <c:v>750</c:v>
                </c:pt>
                <c:pt idx="3">
                  <c:v>1500</c:v>
                </c:pt>
                <c:pt idx="4">
                  <c:v>570</c:v>
                </c:pt>
                <c:pt idx="5">
                  <c:v>300</c:v>
                </c:pt>
                <c:pt idx="6">
                  <c:v>350</c:v>
                </c:pt>
                <c:pt idx="7">
                  <c:v>430</c:v>
                </c:pt>
                <c:pt idx="8">
                  <c:v>370</c:v>
                </c:pt>
                <c:pt idx="9">
                  <c:v>600</c:v>
                </c:pt>
                <c:pt idx="10">
                  <c:v>500</c:v>
                </c:pt>
                <c:pt idx="11">
                  <c:v>1250</c:v>
                </c:pt>
                <c:pt idx="12">
                  <c:v>1000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2-4995-8155-1EE15774F2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27"/>
        <c:axId val="31547911"/>
        <c:axId val="31549959"/>
      </c:barChart>
      <c:catAx>
        <c:axId val="31547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9959"/>
        <c:crosses val="autoZero"/>
        <c:auto val="1"/>
        <c:lblAlgn val="ctr"/>
        <c:lblOffset val="100"/>
        <c:noMultiLvlLbl val="0"/>
      </c:catAx>
      <c:valAx>
        <c:axId val="31549959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31547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[Pasta.xlsx]Controller!Tabela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Controller!$A$24:$A$27</c:f>
              <c:strCache>
                <c:ptCount val="3"/>
                <c:pt idx="0">
                  <c:v>Investimentos</c:v>
                </c:pt>
                <c:pt idx="1">
                  <c:v>Renda Fixa</c:v>
                </c:pt>
                <c:pt idx="2">
                  <c:v>Venda de ativos</c:v>
                </c:pt>
              </c:strCache>
            </c:strRef>
          </c:cat>
          <c:val>
            <c:numRef>
              <c:f>Controller!$B$24:$B$27</c:f>
              <c:numCache>
                <c:formatCode>"R$"#,##0.00_);[Red]\("R$"#,##0.00\)</c:formatCode>
                <c:ptCount val="3"/>
                <c:pt idx="0">
                  <c:v>800</c:v>
                </c:pt>
                <c:pt idx="1">
                  <c:v>10000</c:v>
                </c:pt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9-4C77-AB57-6A30C9C82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18791"/>
        <c:axId val="76670983"/>
      </c:barChart>
      <c:catAx>
        <c:axId val="73718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0983"/>
        <c:crosses val="autoZero"/>
        <c:auto val="1"/>
        <c:lblAlgn val="ctr"/>
        <c:lblOffset val="100"/>
        <c:noMultiLvlLbl val="0"/>
      </c:catAx>
      <c:valAx>
        <c:axId val="76670983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73718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Data!$N$2:$N$3</c:f>
              <c:strCache>
                <c:ptCount val="2"/>
                <c:pt idx="0">
                  <c:v>valor planejado</c:v>
                </c:pt>
                <c:pt idx="1">
                  <c:v>valor economizado</c:v>
                </c:pt>
              </c:strCache>
            </c:strRef>
          </c:cat>
          <c:val>
            <c:numRef>
              <c:f>Data!$O$2:$O$3</c:f>
              <c:numCache>
                <c:formatCode>_-[$R$-416]\ * #,##0.00_-;\-[$R$-416]\ * #,##0.00_-;_-[$R$-416]\ * "-"??_-;_-@_-</c:formatCode>
                <c:ptCount val="2"/>
                <c:pt idx="0">
                  <c:v>20000</c:v>
                </c:pt>
                <c:pt idx="1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7-4ED4-A9A6-B572B18DE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005831"/>
        <c:axId val="1453012487"/>
      </c:barChart>
      <c:catAx>
        <c:axId val="1453005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12487"/>
        <c:crosses val="autoZero"/>
        <c:auto val="1"/>
        <c:lblAlgn val="ctr"/>
        <c:lblOffset val="100"/>
        <c:noMultiLvlLbl val="0"/>
      </c:catAx>
      <c:valAx>
        <c:axId val="1453012487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453005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428625</xdr:colOff>
      <xdr:row>1</xdr:row>
      <xdr:rowOff>133350</xdr:rowOff>
    </xdr:from>
    <xdr:to>
      <xdr:col>6</xdr:col>
      <xdr:colOff>428625</xdr:colOff>
      <xdr:row>8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Mes">
              <a:extLst>
                <a:ext uri="{FF2B5EF4-FFF2-40B4-BE49-F238E27FC236}">
                  <a16:creationId xmlns:a16="http://schemas.microsoft.com/office/drawing/2014/main" id="{D3DF07DB-1C3F-8033-D528-92DFE47D96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95600" y="323850"/>
              <a:ext cx="1828800" cy="1343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58</xdr:row>
      <xdr:rowOff>123825</xdr:rowOff>
    </xdr:from>
    <xdr:to>
      <xdr:col>18</xdr:col>
      <xdr:colOff>219075</xdr:colOff>
      <xdr:row>85</xdr:row>
      <xdr:rowOff>142875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CFFA9DDF-4506-765B-7365-552AE1F2F37F}"/>
            </a:ext>
            <a:ext uri="{147F2762-F138-4A5C-976F-8EAC2B608ADB}">
              <a16:predDERef xmlns:a16="http://schemas.microsoft.com/office/drawing/2014/main" pred="{A433B83F-22A1-4170-94B3-12EE7B9A58C9}"/>
            </a:ext>
          </a:extLst>
        </xdr:cNvPr>
        <xdr:cNvSpPr/>
      </xdr:nvSpPr>
      <xdr:spPr>
        <a:xfrm>
          <a:off x="2571750" y="12163425"/>
          <a:ext cx="9124950" cy="51625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47625</xdr:colOff>
      <xdr:row>28</xdr:row>
      <xdr:rowOff>104775</xdr:rowOff>
    </xdr:from>
    <xdr:to>
      <xdr:col>8</xdr:col>
      <xdr:colOff>361950</xdr:colOff>
      <xdr:row>54</xdr:row>
      <xdr:rowOff>161925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15B3F4A8-CFAD-412A-AC53-E2E4B6B932D4}"/>
            </a:ext>
            <a:ext uri="{147F2762-F138-4A5C-976F-8EAC2B608ADB}">
              <a16:predDERef xmlns:a16="http://schemas.microsoft.com/office/drawing/2014/main" pred="{CFFA9DDF-4506-765B-7365-552AE1F2F37F}"/>
            </a:ext>
          </a:extLst>
        </xdr:cNvPr>
        <xdr:cNvSpPr/>
      </xdr:nvSpPr>
      <xdr:spPr>
        <a:xfrm>
          <a:off x="1771650" y="6429375"/>
          <a:ext cx="3971925" cy="50101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485775</xdr:colOff>
      <xdr:row>63</xdr:row>
      <xdr:rowOff>180975</xdr:rowOff>
    </xdr:from>
    <xdr:to>
      <xdr:col>17</xdr:col>
      <xdr:colOff>228600</xdr:colOff>
      <xdr:row>82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33B83F-22A1-4170-94B3-12EE7B9A58C9}"/>
            </a:ext>
            <a:ext uri="{147F2762-F138-4A5C-976F-8EAC2B608ADB}">
              <a16:predDERef xmlns:a16="http://schemas.microsoft.com/office/drawing/2014/main" pred="{15B3F4A8-CFAD-412A-AC53-E2E4B6B93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352425</xdr:colOff>
      <xdr:row>34</xdr:row>
      <xdr:rowOff>38100</xdr:rowOff>
    </xdr:from>
    <xdr:to>
      <xdr:col>8</xdr:col>
      <xdr:colOff>19050</xdr:colOff>
      <xdr:row>52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1F5F82-3826-4039-BA30-ACB26E7371F9}"/>
            </a:ext>
            <a:ext uri="{147F2762-F138-4A5C-976F-8EAC2B608ADB}">
              <a16:predDERef xmlns:a16="http://schemas.microsoft.com/office/drawing/2014/main" pred="{A433B83F-22A1-4170-94B3-12EE7B9A5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57</xdr:row>
      <xdr:rowOff>133350</xdr:rowOff>
    </xdr:from>
    <xdr:to>
      <xdr:col>18</xdr:col>
      <xdr:colOff>238125</xdr:colOff>
      <xdr:row>62</xdr:row>
      <xdr:rowOff>133350</xdr:rowOff>
    </xdr:to>
    <xdr:sp macro="" textlink="">
      <xdr:nvSpPr>
        <xdr:cNvPr id="6" name="Retângulo com Canto Redondo do Mesmo Lado 5">
          <a:extLst>
            <a:ext uri="{FF2B5EF4-FFF2-40B4-BE49-F238E27FC236}">
              <a16:creationId xmlns:a16="http://schemas.microsoft.com/office/drawing/2014/main" id="{0ABDA5B4-319A-5AD4-7825-18D6F09892E4}"/>
            </a:ext>
            <a:ext uri="{147F2762-F138-4A5C-976F-8EAC2B608ADB}">
              <a16:predDERef xmlns:a16="http://schemas.microsoft.com/office/drawing/2014/main" pred="{4D1F5F82-3826-4039-BA30-ACB26E7371F9}"/>
            </a:ext>
          </a:extLst>
        </xdr:cNvPr>
        <xdr:cNvSpPr/>
      </xdr:nvSpPr>
      <xdr:spPr>
        <a:xfrm>
          <a:off x="2552700" y="11982450"/>
          <a:ext cx="9163050" cy="952500"/>
        </a:xfrm>
        <a:prstGeom prst="round2SameRect">
          <a:avLst/>
        </a:prstGeom>
        <a:solidFill>
          <a:srgbClr val="FB6F5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57150</xdr:colOff>
      <xdr:row>28</xdr:row>
      <xdr:rowOff>9525</xdr:rowOff>
    </xdr:from>
    <xdr:to>
      <xdr:col>8</xdr:col>
      <xdr:colOff>361950</xdr:colOff>
      <xdr:row>33</xdr:row>
      <xdr:rowOff>9525</xdr:rowOff>
    </xdr:to>
    <xdr:sp macro="" textlink="">
      <xdr:nvSpPr>
        <xdr:cNvPr id="7" name="Retângulo com Canto Redondo do Mesmo Lado 6">
          <a:extLst>
            <a:ext uri="{FF2B5EF4-FFF2-40B4-BE49-F238E27FC236}">
              <a16:creationId xmlns:a16="http://schemas.microsoft.com/office/drawing/2014/main" id="{5BD3A374-38B8-4464-B4AD-74A79AEE9A8B}"/>
            </a:ext>
            <a:ext uri="{147F2762-F138-4A5C-976F-8EAC2B608ADB}">
              <a16:predDERef xmlns:a16="http://schemas.microsoft.com/office/drawing/2014/main" pred="{0ABDA5B4-319A-5AD4-7825-18D6F09892E4}"/>
            </a:ext>
          </a:extLst>
        </xdr:cNvPr>
        <xdr:cNvSpPr/>
      </xdr:nvSpPr>
      <xdr:spPr>
        <a:xfrm>
          <a:off x="1781175" y="6334125"/>
          <a:ext cx="3962400" cy="952500"/>
        </a:xfrm>
        <a:prstGeom prst="round2SameRect">
          <a:avLst/>
        </a:prstGeom>
        <a:solidFill>
          <a:srgbClr val="FB6F5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142875</xdr:colOff>
      <xdr:row>29</xdr:row>
      <xdr:rowOff>171450</xdr:rowOff>
    </xdr:from>
    <xdr:to>
      <xdr:col>8</xdr:col>
      <xdr:colOff>200025</xdr:colOff>
      <xdr:row>32</xdr:row>
      <xdr:rowOff>95250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480787F-2F6A-2083-BCC6-4698CB63F0F8}"/>
            </a:ext>
            <a:ext uri="{147F2762-F138-4A5C-976F-8EAC2B608ADB}">
              <a16:predDERef xmlns:a16="http://schemas.microsoft.com/office/drawing/2014/main" pred="{5BD3A374-38B8-4464-B4AD-74A79AEE9A8B}"/>
            </a:ext>
          </a:extLst>
        </xdr:cNvPr>
        <xdr:cNvSpPr txBox="1"/>
      </xdr:nvSpPr>
      <xdr:spPr>
        <a:xfrm>
          <a:off x="3086100" y="6686550"/>
          <a:ext cx="2495550" cy="4953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l"/>
          <a:r>
            <a:rPr lang="en-US" sz="2800" b="0" i="0" u="none" strike="noStrike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Entrada</a:t>
          </a:r>
        </a:p>
      </xdr:txBody>
    </xdr:sp>
    <xdr:clientData/>
  </xdr:twoCellAnchor>
  <xdr:twoCellAnchor>
    <xdr:from>
      <xdr:col>4</xdr:col>
      <xdr:colOff>581025</xdr:colOff>
      <xdr:row>59</xdr:row>
      <xdr:rowOff>38100</xdr:rowOff>
    </xdr:from>
    <xdr:to>
      <xdr:col>6</xdr:col>
      <xdr:colOff>571500</xdr:colOff>
      <xdr:row>61</xdr:row>
      <xdr:rowOff>152400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9811980-A1FE-4F69-9388-775047132D7C}"/>
            </a:ext>
            <a:ext uri="{147F2762-F138-4A5C-976F-8EAC2B608ADB}">
              <a16:predDERef xmlns:a16="http://schemas.microsoft.com/office/drawing/2014/main" pred="{8480787F-2F6A-2083-BCC6-4698CB63F0F8}"/>
            </a:ext>
          </a:extLst>
        </xdr:cNvPr>
        <xdr:cNvSpPr txBox="1"/>
      </xdr:nvSpPr>
      <xdr:spPr>
        <a:xfrm>
          <a:off x="3524250" y="12268200"/>
          <a:ext cx="1209675" cy="4953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800" b="0" i="0" u="none" strike="noStrike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Saída</a:t>
          </a:r>
        </a:p>
      </xdr:txBody>
    </xdr:sp>
    <xdr:clientData/>
  </xdr:twoCellAnchor>
  <xdr:twoCellAnchor>
    <xdr:from>
      <xdr:col>2</xdr:col>
      <xdr:colOff>304800</xdr:colOff>
      <xdr:row>28</xdr:row>
      <xdr:rowOff>85725</xdr:rowOff>
    </xdr:from>
    <xdr:to>
      <xdr:col>4</xdr:col>
      <xdr:colOff>38100</xdr:colOff>
      <xdr:row>33</xdr:row>
      <xdr:rowOff>85725</xdr:rowOff>
    </xdr:to>
    <xdr:sp macro="" textlink="">
      <xdr:nvSpPr>
        <xdr:cNvPr id="10" name="Mais 9">
          <a:extLst>
            <a:ext uri="{FF2B5EF4-FFF2-40B4-BE49-F238E27FC236}">
              <a16:creationId xmlns:a16="http://schemas.microsoft.com/office/drawing/2014/main" id="{C33EC64A-4328-028C-B23B-7DC3499949FA}"/>
            </a:ext>
            <a:ext uri="{147F2762-F138-4A5C-976F-8EAC2B608ADB}">
              <a16:predDERef xmlns:a16="http://schemas.microsoft.com/office/drawing/2014/main" pred="{99811980-A1FE-4F69-9388-775047132D7C}"/>
            </a:ext>
          </a:extLst>
        </xdr:cNvPr>
        <xdr:cNvSpPr/>
      </xdr:nvSpPr>
      <xdr:spPr>
        <a:xfrm>
          <a:off x="2028825" y="6410325"/>
          <a:ext cx="952500" cy="952500"/>
        </a:xfrm>
        <a:prstGeom prst="mathPlus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</xdr:col>
      <xdr:colOff>314325</xdr:colOff>
      <xdr:row>57</xdr:row>
      <xdr:rowOff>123825</xdr:rowOff>
    </xdr:from>
    <xdr:to>
      <xdr:col>5</xdr:col>
      <xdr:colOff>47625</xdr:colOff>
      <xdr:row>62</xdr:row>
      <xdr:rowOff>123825</xdr:rowOff>
    </xdr:to>
    <xdr:sp macro="" textlink="">
      <xdr:nvSpPr>
        <xdr:cNvPr id="11" name="Menos 10">
          <a:extLst>
            <a:ext uri="{FF2B5EF4-FFF2-40B4-BE49-F238E27FC236}">
              <a16:creationId xmlns:a16="http://schemas.microsoft.com/office/drawing/2014/main" id="{0CFBE800-D214-8B83-4AA4-99A1A5F3C79B}"/>
            </a:ext>
            <a:ext uri="{147F2762-F138-4A5C-976F-8EAC2B608ADB}">
              <a16:predDERef xmlns:a16="http://schemas.microsoft.com/office/drawing/2014/main" pred="{C33EC64A-4328-028C-B23B-7DC3499949FA}"/>
            </a:ext>
          </a:extLst>
        </xdr:cNvPr>
        <xdr:cNvSpPr/>
      </xdr:nvSpPr>
      <xdr:spPr>
        <a:xfrm>
          <a:off x="2647950" y="11972925"/>
          <a:ext cx="952500" cy="952500"/>
        </a:xfrm>
        <a:prstGeom prst="mathMinus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11</xdr:col>
      <xdr:colOff>142875</xdr:colOff>
      <xdr:row>33</xdr:row>
      <xdr:rowOff>28575</xdr:rowOff>
    </xdr:from>
    <xdr:to>
      <xdr:col>18</xdr:col>
      <xdr:colOff>485775</xdr:colOff>
      <xdr:row>47</xdr:row>
      <xdr:rowOff>104775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D2EDCEE-BC3F-4145-9A33-09A14D7BCBDE}"/>
            </a:ext>
            <a:ext uri="{147F2762-F138-4A5C-976F-8EAC2B608ADB}">
              <a16:predDERef xmlns:a16="http://schemas.microsoft.com/office/drawing/2014/main" pred="{0CFBE800-D214-8B83-4AA4-99A1A5F3C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28</xdr:row>
      <xdr:rowOff>57150</xdr:rowOff>
    </xdr:from>
    <xdr:to>
      <xdr:col>18</xdr:col>
      <xdr:colOff>466725</xdr:colOff>
      <xdr:row>33</xdr:row>
      <xdr:rowOff>57150</xdr:rowOff>
    </xdr:to>
    <xdr:sp macro="" textlink="">
      <xdr:nvSpPr>
        <xdr:cNvPr id="14" name="Retângulo com Canto Redondo do Mesmo Lado 13">
          <a:extLst>
            <a:ext uri="{FF2B5EF4-FFF2-40B4-BE49-F238E27FC236}">
              <a16:creationId xmlns:a16="http://schemas.microsoft.com/office/drawing/2014/main" id="{CA331975-AD2F-458F-B204-174806F1866C}"/>
            </a:ext>
            <a:ext uri="{147F2762-F138-4A5C-976F-8EAC2B608ADB}">
              <a16:predDERef xmlns:a16="http://schemas.microsoft.com/office/drawing/2014/main" pred="{6D2EDCEE-BC3F-4145-9A33-09A14D7BCBDE}"/>
            </a:ext>
          </a:extLst>
        </xdr:cNvPr>
        <xdr:cNvSpPr/>
      </xdr:nvSpPr>
      <xdr:spPr>
        <a:xfrm>
          <a:off x="7362825" y="6381750"/>
          <a:ext cx="4581525" cy="952500"/>
        </a:xfrm>
        <a:prstGeom prst="round2SameRect">
          <a:avLst/>
        </a:prstGeom>
        <a:solidFill>
          <a:srgbClr val="FB6F5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13</xdr:col>
      <xdr:colOff>38100</xdr:colOff>
      <xdr:row>29</xdr:row>
      <xdr:rowOff>85725</xdr:rowOff>
    </xdr:from>
    <xdr:to>
      <xdr:col>17</xdr:col>
      <xdr:colOff>95250</xdr:colOff>
      <xdr:row>32</xdr:row>
      <xdr:rowOff>9525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66BD530-E755-4DE3-820D-FAA8F3F84A6C}"/>
            </a:ext>
            <a:ext uri="{147F2762-F138-4A5C-976F-8EAC2B608ADB}">
              <a16:predDERef xmlns:a16="http://schemas.microsoft.com/office/drawing/2014/main" pred="{CA331975-AD2F-458F-B204-174806F1866C}"/>
            </a:ext>
          </a:extLst>
        </xdr:cNvPr>
        <xdr:cNvSpPr txBox="1"/>
      </xdr:nvSpPr>
      <xdr:spPr>
        <a:xfrm>
          <a:off x="8467725" y="6600825"/>
          <a:ext cx="2495550" cy="495300"/>
        </a:xfrm>
        <a:prstGeom prst="rect">
          <a:avLst/>
        </a:prstGeom>
        <a:noFill/>
        <a:ln w="9525" cmpd="sng">
          <a:noFill/>
        </a:ln>
      </xdr:spPr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800" b="0" i="0" u="none" strike="noStrike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Economizado</a:t>
          </a:r>
        </a:p>
      </xdr:txBody>
    </xdr:sp>
    <xdr:clientData/>
  </xdr:twoCellAnchor>
  <xdr:twoCellAnchor>
    <xdr:from>
      <xdr:col>11</xdr:col>
      <xdr:colOff>361950</xdr:colOff>
      <xdr:row>28</xdr:row>
      <xdr:rowOff>180975</xdr:rowOff>
    </xdr:from>
    <xdr:to>
      <xdr:col>12</xdr:col>
      <xdr:colOff>342900</xdr:colOff>
      <xdr:row>32</xdr:row>
      <xdr:rowOff>9525</xdr:rowOff>
    </xdr:to>
    <xdr:sp macro="" textlink="">
      <xdr:nvSpPr>
        <xdr:cNvPr id="16" name="Carinha Feliz 15">
          <a:extLst>
            <a:ext uri="{FF2B5EF4-FFF2-40B4-BE49-F238E27FC236}">
              <a16:creationId xmlns:a16="http://schemas.microsoft.com/office/drawing/2014/main" id="{35BBFCDB-6578-E40A-13FD-93886EA00F4D}"/>
            </a:ext>
            <a:ext uri="{147F2762-F138-4A5C-976F-8EAC2B608ADB}">
              <a16:predDERef xmlns:a16="http://schemas.microsoft.com/office/drawing/2014/main" pred="{266BD530-E755-4DE3-820D-FAA8F3F84A6C}"/>
            </a:ext>
          </a:extLst>
        </xdr:cNvPr>
        <xdr:cNvSpPr/>
      </xdr:nvSpPr>
      <xdr:spPr>
        <a:xfrm>
          <a:off x="7572375" y="6505575"/>
          <a:ext cx="590550" cy="590550"/>
        </a:xfrm>
        <a:prstGeom prst="smileyFace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28575</xdr:colOff>
      <xdr:row>2</xdr:row>
      <xdr:rowOff>161925</xdr:rowOff>
    </xdr:from>
    <xdr:to>
      <xdr:col>20</xdr:col>
      <xdr:colOff>590550</xdr:colOff>
      <xdr:row>10</xdr:row>
      <xdr:rowOff>114300</xdr:rowOff>
    </xdr:to>
    <xdr:sp macro="" textlink="">
      <xdr:nvSpPr>
        <xdr:cNvPr id="17" name="Retângulo Arredondado 16">
          <a:extLst>
            <a:ext uri="{FF2B5EF4-FFF2-40B4-BE49-F238E27FC236}">
              <a16:creationId xmlns:a16="http://schemas.microsoft.com/office/drawing/2014/main" id="{0DA13297-654A-A55E-75F8-0BD49B134ECE}"/>
            </a:ext>
            <a:ext uri="{147F2762-F138-4A5C-976F-8EAC2B608ADB}">
              <a16:predDERef xmlns:a16="http://schemas.microsoft.com/office/drawing/2014/main" pred="{35BBFCDB-6578-E40A-13FD-93886EA00F4D}"/>
            </a:ext>
          </a:extLst>
        </xdr:cNvPr>
        <xdr:cNvSpPr/>
      </xdr:nvSpPr>
      <xdr:spPr>
        <a:xfrm>
          <a:off x="1143000" y="1533525"/>
          <a:ext cx="12144375" cy="1476375"/>
        </a:xfrm>
        <a:prstGeom prst="roundRect">
          <a:avLst/>
        </a:prstGeom>
        <a:solidFill>
          <a:srgbClr val="FB6F54"/>
        </a:solidFill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180975</xdr:colOff>
      <xdr:row>3</xdr:row>
      <xdr:rowOff>161925</xdr:rowOff>
    </xdr:from>
    <xdr:to>
      <xdr:col>16</xdr:col>
      <xdr:colOff>352425</xdr:colOff>
      <xdr:row>8</xdr:row>
      <xdr:rowOff>161925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9194D3D-1D83-F8D7-7165-52E75753FD31}"/>
            </a:ext>
            <a:ext uri="{147F2762-F138-4A5C-976F-8EAC2B608ADB}">
              <a16:predDERef xmlns:a16="http://schemas.microsoft.com/office/drawing/2014/main" pred="{0DA13297-654A-A55E-75F8-0BD49B134ECE}"/>
            </a:ext>
          </a:extLst>
        </xdr:cNvPr>
        <xdr:cNvSpPr txBox="1"/>
      </xdr:nvSpPr>
      <xdr:spPr>
        <a:xfrm>
          <a:off x="3124200" y="1724025"/>
          <a:ext cx="7486650" cy="952500"/>
        </a:xfrm>
        <a:prstGeom prst="rect">
          <a:avLst/>
        </a:prstGeom>
        <a:solidFill>
          <a:srgbClr val="FB6F54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4800" b="0" i="0" u="none" strike="noStrike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PLANILHA DE GASTOS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88.940029513891" createdVersion="8" refreshedVersion="8" minRefreshableVersion="3" recordCount="44" xr:uid="{D2904AB5-6694-4F95-B0DF-B777D5FA3F08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e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5336784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 Compras no supermercado "/>
    <n v="450"/>
    <s v="Débito Automático"/>
    <s v="Pendente"/>
  </r>
  <r>
    <d v="2024-09-05T00:00:00"/>
    <x v="1"/>
    <x v="1"/>
    <x v="2"/>
    <s v=" Gasolina "/>
    <n v="300"/>
    <s v="Débito Automático"/>
    <s v="Pago"/>
  </r>
  <r>
    <d v="2024-09-08T00:00:00"/>
    <x v="1"/>
    <x v="1"/>
    <x v="3"/>
    <s v=" Cinema e jantar "/>
    <n v="200"/>
    <s v="Transferência"/>
    <s v="Pago"/>
  </r>
  <r>
    <d v="2024-09-11T00:00:00"/>
    <x v="1"/>
    <x v="1"/>
    <x v="4"/>
    <s v=" Plano de saúde "/>
    <n v="600"/>
    <s v="Débito Automático"/>
    <s v="Pendente"/>
  </r>
  <r>
    <d v="2024-09-14T00:00:00"/>
    <x v="1"/>
    <x v="1"/>
    <x v="5"/>
    <s v=" Material escolar "/>
    <n v="350"/>
    <s v="Transferência"/>
    <s v="Pago"/>
  </r>
  <r>
    <d v="2024-09-17T00:00:00"/>
    <x v="1"/>
    <x v="1"/>
    <x v="6"/>
    <s v=" Compra de roupas 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 Manutenção do veículo "/>
    <n v="800"/>
    <s v="Transferência"/>
    <s v="Pago"/>
  </r>
  <r>
    <d v="2024-09-23T00:00:00"/>
    <x v="1"/>
    <x v="1"/>
    <x v="9"/>
    <s v=" Compra de novo smartphone "/>
    <n v="1500"/>
    <s v="Cartão de Crédito"/>
    <s v="Pendente"/>
  </r>
  <r>
    <d v="2024-09-26T00:00:00"/>
    <x v="1"/>
    <x v="1"/>
    <x v="17"/>
    <s v=" Conta de energia elétrica "/>
    <n v="250"/>
    <s v="Débito Automático"/>
    <s v="Pago"/>
  </r>
  <r>
    <d v="2024-09-29T00:00:00"/>
    <x v="1"/>
    <x v="1"/>
    <x v="11"/>
    <s v=" Aniversário da mãe 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135A5B-DE5B-46AE-8970-36CB53F5655F}" name="Tabela dinâmica1" cacheId="3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3:B18" firstHeaderRow="1" firstDataRow="1" firstDataCol="1" rowPageCount="1" colPageCount="1"/>
  <pivotFields count="8">
    <pivotField compact="0" numFmtId="14" outline="0" showAll="0"/>
    <pivotField compact="0" numFmtId="1" outline="0" showAll="0">
      <items count="4">
        <item x="0"/>
        <item h="1" x="1"/>
        <item x="2"/>
        <item t="default"/>
      </items>
    </pivotField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8" outline="0" showAll="0"/>
    <pivotField compact="0" outline="0" showAll="0"/>
    <pivotField compact="0" outline="0"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8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CB3D14-043C-4484-ADCD-4F5895016EC3}" name="Tabela dinâmica2" cacheId="3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23:B27" firstHeaderRow="1" firstDataRow="1" firstDataCol="1" rowPageCount="1" colPageCount="1"/>
  <pivotFields count="8">
    <pivotField compact="0" numFmtId="14" outline="0" showAll="0"/>
    <pivotField compact="0" numFmtId="1" outline="0" showAll="0">
      <items count="4">
        <item x="0"/>
        <item h="1" x="1"/>
        <item x="2"/>
        <item t="default"/>
      </items>
    </pivotField>
    <pivotField axis="axisPage" compact="0" outline="0" showAll="0">
      <items count="3">
        <item x="0"/>
        <item h="1"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8" outline="0" showAll="0"/>
    <pivotField compact="0" outline="0" showAll="0"/>
    <pivotField compact="0" outline="0" showAll="0"/>
  </pivotFields>
  <rowFields count="1">
    <field x="3"/>
  </rowFields>
  <rowItems count="4"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8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" xr10:uid="{E22FB806-D219-47F0-94D2-DD069C32928B}" sourceName="Mes">
  <pivotTables>
    <pivotTable tabId="3" name="Tabela dinâmica1"/>
    <pivotTable tabId="3" name="Tabela dinâmica2"/>
  </pivotTables>
  <data>
    <tabular pivotCacheId="1533678429">
      <items count="3">
        <i x="0" s="1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06441DA6-22ED-4330-B010-608B20341976}" cache="SegmentaçãodeDados_Mes" caption="Mes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70226B-C503-4891-922F-CB173458D311}" name="tbl_operations" displayName="tbl_operations" ref="A1:H45" totalsRowShown="0">
  <autoFilter ref="A1:H45" xr:uid="{8B70226B-C503-4891-922F-CB173458D311}"/>
  <tableColumns count="8">
    <tableColumn id="1" xr3:uid="{1FBF4223-D520-4980-A5DF-21F7480A50B3}" name="Data"/>
    <tableColumn id="8" xr3:uid="{C42A56F1-1829-4327-8D51-D7B58A5987E3}" name="Mes" dataDxfId="1">
      <calculatedColumnFormula>MONTH(tbl_operations[[#This Row],[Data]])</calculatedColumnFormula>
    </tableColumn>
    <tableColumn id="2" xr3:uid="{73853908-7C58-4FB1-A9CC-42BF522EBD00}" name="Tipo"/>
    <tableColumn id="3" xr3:uid="{3BFA5325-0141-429C-8A10-306B406698F6}" name="Categoria"/>
    <tableColumn id="4" xr3:uid="{5097AC52-53DF-452E-ACC0-387061B431B2}" name="Descrição"/>
    <tableColumn id="5" xr3:uid="{911C2C59-CC46-4FC2-BB5F-7EEDB26995B7}" name="Valor"/>
    <tableColumn id="6" xr3:uid="{BFB650DD-3FA4-4772-98D4-CCA62D6F5475}" name="Operação Bancária"/>
    <tableColumn id="7" xr3:uid="{B1E55C03-15E2-408F-839D-6EB478938067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67D672-0D49-432D-BDDA-8D441092BFEC}" name="Tabela1" displayName="Tabela1" ref="K1:L11" totalsRowShown="0">
  <autoFilter ref="K1:L11" xr:uid="{4467D672-0D49-432D-BDDA-8D441092BFEC}"/>
  <tableColumns count="2">
    <tableColumn id="1" xr3:uid="{15BCC928-A635-4FAD-85CE-90DE472B9EB9}" name="Data"/>
    <tableColumn id="2" xr3:uid="{E424F77C-2E78-497C-B396-3897B029A278}" name="Valor" dataDxfId="0">
      <calculatedColumnFormula>100 * (ROW() - ROW(Tabela1[[#Headers],[Valor]]))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O46"/>
  <sheetViews>
    <sheetView topLeftCell="E1" workbookViewId="0">
      <selection activeCell="N2" sqref="N2:O3"/>
    </sheetView>
  </sheetViews>
  <sheetFormatPr defaultRowHeight="15"/>
  <cols>
    <col min="1" max="1" width="12.5703125" customWidth="1"/>
    <col min="2" max="2" width="12.5703125" style="8" customWidth="1"/>
    <col min="4" max="4" width="15.28515625" customWidth="1"/>
    <col min="5" max="5" width="22.7109375" customWidth="1"/>
    <col min="6" max="6" width="15.42578125" customWidth="1"/>
    <col min="7" max="7" width="22.42578125" customWidth="1"/>
    <col min="11" max="11" width="10.85546875" bestFit="1" customWidth="1"/>
    <col min="12" max="12" width="12" bestFit="1" customWidth="1"/>
    <col min="14" max="14" width="13.5703125" customWidth="1"/>
    <col min="15" max="15" width="12.5703125" customWidth="1"/>
  </cols>
  <sheetData>
    <row r="1" spans="1:15">
      <c r="A1" t="s">
        <v>0</v>
      </c>
      <c r="B1" s="8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0</v>
      </c>
      <c r="L1" t="s">
        <v>5</v>
      </c>
    </row>
    <row r="2" spans="1:15" ht="30" customHeight="1">
      <c r="A2" s="2">
        <v>45505</v>
      </c>
      <c r="B2" s="9">
        <f>MONTH(tbl_operations[[#This Row],[Data]])</f>
        <v>8</v>
      </c>
      <c r="C2" s="1" t="s">
        <v>8</v>
      </c>
      <c r="D2" s="1" t="s">
        <v>9</v>
      </c>
      <c r="E2" s="1" t="s">
        <v>10</v>
      </c>
      <c r="F2" s="3">
        <v>5000</v>
      </c>
      <c r="G2" s="1" t="s">
        <v>11</v>
      </c>
      <c r="H2" s="1" t="s">
        <v>12</v>
      </c>
      <c r="K2" s="11">
        <v>45575</v>
      </c>
      <c r="L2" s="12">
        <f>100 * (ROW() - ROW(Tabela1[[#Headers],[Valor]]))</f>
        <v>100</v>
      </c>
      <c r="N2" s="13" t="s">
        <v>13</v>
      </c>
      <c r="O2" s="12">
        <v>20000</v>
      </c>
    </row>
    <row r="3" spans="1:15" ht="30" customHeight="1">
      <c r="A3" s="2">
        <v>45505</v>
      </c>
      <c r="B3" s="9">
        <f>MONTH(tbl_operations[[#This Row],[Data]])</f>
        <v>8</v>
      </c>
      <c r="C3" s="1" t="s">
        <v>14</v>
      </c>
      <c r="D3" s="1" t="s">
        <v>15</v>
      </c>
      <c r="E3" s="1" t="s">
        <v>16</v>
      </c>
      <c r="F3" s="3">
        <v>550</v>
      </c>
      <c r="G3" s="1" t="s">
        <v>17</v>
      </c>
      <c r="H3" s="1" t="s">
        <v>18</v>
      </c>
      <c r="K3" s="11">
        <v>45576</v>
      </c>
      <c r="L3" s="12">
        <f>100 * (ROW() - ROW(Tabela1[[#Headers],[Valor]]))</f>
        <v>200</v>
      </c>
      <c r="N3" t="s">
        <v>19</v>
      </c>
      <c r="O3" s="12">
        <f>SUM(Tabela1[Valor])</f>
        <v>5500</v>
      </c>
    </row>
    <row r="4" spans="1:15" ht="30" customHeight="1">
      <c r="A4" s="2">
        <v>45507</v>
      </c>
      <c r="B4" s="9">
        <f>MONTH(tbl_operations[[#This Row],[Data]])</f>
        <v>8</v>
      </c>
      <c r="C4" s="1" t="s">
        <v>14</v>
      </c>
      <c r="D4" s="1" t="s">
        <v>20</v>
      </c>
      <c r="E4" s="1" t="s">
        <v>21</v>
      </c>
      <c r="F4" s="3">
        <v>300</v>
      </c>
      <c r="G4" s="1" t="s">
        <v>22</v>
      </c>
      <c r="H4" s="1" t="s">
        <v>23</v>
      </c>
      <c r="K4" s="11">
        <v>45577</v>
      </c>
      <c r="L4" s="12">
        <f>100 * (ROW() - ROW(Tabela1[[#Headers],[Valor]]))</f>
        <v>300</v>
      </c>
    </row>
    <row r="5" spans="1:15" ht="30" customHeight="1">
      <c r="A5" s="2">
        <v>45509</v>
      </c>
      <c r="B5" s="9">
        <f>MONTH(tbl_operations[[#This Row],[Data]])</f>
        <v>8</v>
      </c>
      <c r="C5" s="1" t="s">
        <v>14</v>
      </c>
      <c r="D5" s="1" t="s">
        <v>24</v>
      </c>
      <c r="E5" s="1" t="s">
        <v>25</v>
      </c>
      <c r="F5" s="3">
        <v>120</v>
      </c>
      <c r="G5" s="1" t="s">
        <v>22</v>
      </c>
      <c r="H5" s="1" t="s">
        <v>23</v>
      </c>
      <c r="K5" s="11">
        <v>45578</v>
      </c>
      <c r="L5" s="12">
        <f>100 * (ROW() - ROW(Tabela1[[#Headers],[Valor]]))</f>
        <v>400</v>
      </c>
    </row>
    <row r="6" spans="1:15" ht="30" customHeight="1">
      <c r="A6" s="2">
        <v>45511</v>
      </c>
      <c r="B6" s="9">
        <f>MONTH(tbl_operations[[#This Row],[Data]])</f>
        <v>8</v>
      </c>
      <c r="C6" s="1" t="s">
        <v>14</v>
      </c>
      <c r="D6" s="1" t="s">
        <v>26</v>
      </c>
      <c r="E6" s="1" t="s">
        <v>27</v>
      </c>
      <c r="F6" s="3">
        <v>250</v>
      </c>
      <c r="G6" s="1" t="s">
        <v>11</v>
      </c>
      <c r="H6" s="1" t="s">
        <v>23</v>
      </c>
      <c r="K6" s="11">
        <v>45579</v>
      </c>
      <c r="L6" s="12">
        <f>100 * (ROW() - ROW(Tabela1[[#Headers],[Valor]]))</f>
        <v>500</v>
      </c>
    </row>
    <row r="7" spans="1:15" ht="30" customHeight="1">
      <c r="A7" s="2">
        <v>45514</v>
      </c>
      <c r="B7" s="9">
        <f>MONTH(tbl_operations[[#This Row],[Data]])</f>
        <v>8</v>
      </c>
      <c r="C7" s="1" t="s">
        <v>14</v>
      </c>
      <c r="D7" s="1" t="s">
        <v>28</v>
      </c>
      <c r="E7" s="1" t="s">
        <v>29</v>
      </c>
      <c r="F7" s="3">
        <v>400</v>
      </c>
      <c r="G7" s="1" t="s">
        <v>17</v>
      </c>
      <c r="H7" s="1" t="s">
        <v>18</v>
      </c>
      <c r="K7" s="11">
        <v>45580</v>
      </c>
      <c r="L7" s="12">
        <f>100 * (ROW() - ROW(Tabela1[[#Headers],[Valor]]))</f>
        <v>600</v>
      </c>
    </row>
    <row r="8" spans="1:15" ht="30" customHeight="1">
      <c r="A8" s="2">
        <v>45516</v>
      </c>
      <c r="B8" s="9">
        <f>MONTH(tbl_operations[[#This Row],[Data]])</f>
        <v>8</v>
      </c>
      <c r="C8" s="1" t="s">
        <v>14</v>
      </c>
      <c r="D8" s="1" t="s">
        <v>30</v>
      </c>
      <c r="E8" s="1" t="s">
        <v>31</v>
      </c>
      <c r="F8" s="3">
        <v>600</v>
      </c>
      <c r="G8" s="1" t="s">
        <v>22</v>
      </c>
      <c r="H8" s="1" t="s">
        <v>18</v>
      </c>
      <c r="K8" s="11">
        <v>45581</v>
      </c>
      <c r="L8" s="12">
        <f>100 * (ROW() - ROW(Tabela1[[#Headers],[Valor]]))</f>
        <v>700</v>
      </c>
    </row>
    <row r="9" spans="1:15" ht="30" customHeight="1">
      <c r="A9" s="2">
        <v>45519</v>
      </c>
      <c r="B9" s="9">
        <f>MONTH(tbl_operations[[#This Row],[Data]])</f>
        <v>8</v>
      </c>
      <c r="C9" s="1" t="s">
        <v>8</v>
      </c>
      <c r="D9" s="1" t="s">
        <v>32</v>
      </c>
      <c r="E9" s="1" t="s">
        <v>33</v>
      </c>
      <c r="F9" s="3">
        <v>800</v>
      </c>
      <c r="G9" s="1" t="s">
        <v>11</v>
      </c>
      <c r="H9" s="1" t="s">
        <v>12</v>
      </c>
      <c r="K9" s="11">
        <v>45582</v>
      </c>
      <c r="L9" s="12">
        <f>100 * (ROW() - ROW(Tabela1[[#Headers],[Valor]]))</f>
        <v>800</v>
      </c>
    </row>
    <row r="10" spans="1:15" ht="30" customHeight="1">
      <c r="A10" s="2">
        <v>45519</v>
      </c>
      <c r="B10" s="9">
        <f>MONTH(tbl_operations[[#This Row],[Data]])</f>
        <v>8</v>
      </c>
      <c r="C10" s="1" t="s">
        <v>14</v>
      </c>
      <c r="D10" s="1" t="s">
        <v>34</v>
      </c>
      <c r="E10" s="1" t="s">
        <v>35</v>
      </c>
      <c r="F10" s="3">
        <v>150</v>
      </c>
      <c r="G10" s="1" t="s">
        <v>11</v>
      </c>
      <c r="H10" s="1" t="s">
        <v>23</v>
      </c>
      <c r="K10" s="11">
        <v>45583</v>
      </c>
      <c r="L10" s="12">
        <f>100 * (ROW() - ROW(Tabela1[[#Headers],[Valor]]))</f>
        <v>900</v>
      </c>
    </row>
    <row r="11" spans="1:15" ht="30" customHeight="1">
      <c r="A11" s="2">
        <v>45522</v>
      </c>
      <c r="B11" s="9">
        <f>MONTH(tbl_operations[[#This Row],[Data]])</f>
        <v>8</v>
      </c>
      <c r="C11" s="1" t="s">
        <v>14</v>
      </c>
      <c r="D11" s="1" t="s">
        <v>36</v>
      </c>
      <c r="E11" s="1" t="s">
        <v>37</v>
      </c>
      <c r="F11" s="3">
        <v>1200</v>
      </c>
      <c r="G11" s="1" t="s">
        <v>22</v>
      </c>
      <c r="H11" s="1" t="s">
        <v>18</v>
      </c>
      <c r="K11" s="11">
        <v>45584</v>
      </c>
      <c r="L11" s="12">
        <f>100 * (ROW() - ROW(Tabela1[[#Headers],[Valor]]))</f>
        <v>1000</v>
      </c>
    </row>
    <row r="12" spans="1:15" ht="30" customHeight="1">
      <c r="A12" s="2">
        <v>45524</v>
      </c>
      <c r="B12" s="9">
        <f>MONTH(tbl_operations[[#This Row],[Data]])</f>
        <v>8</v>
      </c>
      <c r="C12" s="1" t="s">
        <v>14</v>
      </c>
      <c r="D12" s="1" t="s">
        <v>38</v>
      </c>
      <c r="E12" s="1" t="s">
        <v>39</v>
      </c>
      <c r="F12" s="3">
        <v>450</v>
      </c>
      <c r="G12" s="1" t="s">
        <v>17</v>
      </c>
      <c r="H12" s="1" t="s">
        <v>23</v>
      </c>
      <c r="L12" s="12"/>
    </row>
    <row r="13" spans="1:15" ht="30" customHeight="1">
      <c r="A13" s="2">
        <v>45526</v>
      </c>
      <c r="B13" s="9">
        <f>MONTH(tbl_operations[[#This Row],[Data]])</f>
        <v>8</v>
      </c>
      <c r="C13" s="1" t="s">
        <v>14</v>
      </c>
      <c r="D13" s="1" t="s">
        <v>40</v>
      </c>
      <c r="E13" s="1" t="s">
        <v>41</v>
      </c>
      <c r="F13" s="3">
        <v>180</v>
      </c>
      <c r="G13" s="1" t="s">
        <v>11</v>
      </c>
      <c r="H13" s="1" t="s">
        <v>18</v>
      </c>
    </row>
    <row r="14" spans="1:15" ht="30" customHeight="1">
      <c r="A14" s="2">
        <v>45528</v>
      </c>
      <c r="B14" s="9">
        <f>MONTH(tbl_operations[[#This Row],[Data]])</f>
        <v>8</v>
      </c>
      <c r="C14" s="1" t="s">
        <v>14</v>
      </c>
      <c r="D14" s="1" t="s">
        <v>42</v>
      </c>
      <c r="E14" s="1" t="s">
        <v>43</v>
      </c>
      <c r="F14" s="3">
        <v>80</v>
      </c>
      <c r="G14" s="1" t="s">
        <v>17</v>
      </c>
      <c r="H14" s="1" t="s">
        <v>23</v>
      </c>
    </row>
    <row r="15" spans="1:15" ht="30" customHeight="1">
      <c r="A15" s="2">
        <v>45532</v>
      </c>
      <c r="B15" s="9">
        <f>MONTH(tbl_operations[[#This Row],[Data]])</f>
        <v>8</v>
      </c>
      <c r="C15" s="1" t="s">
        <v>14</v>
      </c>
      <c r="D15" s="1" t="s">
        <v>44</v>
      </c>
      <c r="E15" s="1" t="s">
        <v>45</v>
      </c>
      <c r="F15" s="3">
        <v>200</v>
      </c>
      <c r="G15" s="1" t="s">
        <v>17</v>
      </c>
      <c r="H15" s="1" t="s">
        <v>23</v>
      </c>
    </row>
    <row r="16" spans="1:15" ht="30" customHeight="1">
      <c r="A16" s="2">
        <v>45534</v>
      </c>
      <c r="B16" s="9">
        <f>MONTH(tbl_operations[[#This Row],[Data]])</f>
        <v>8</v>
      </c>
      <c r="C16" s="1" t="s">
        <v>14</v>
      </c>
      <c r="D16" s="1" t="s">
        <v>46</v>
      </c>
      <c r="E16" s="1" t="s">
        <v>47</v>
      </c>
      <c r="F16" s="3">
        <v>750</v>
      </c>
      <c r="G16" s="1" t="s">
        <v>11</v>
      </c>
      <c r="H16" s="1" t="s">
        <v>18</v>
      </c>
    </row>
    <row r="17" spans="1:8" ht="30" customHeight="1">
      <c r="A17" s="2">
        <v>45535</v>
      </c>
      <c r="B17" s="9">
        <f>MONTH(tbl_operations[[#This Row],[Data]])</f>
        <v>8</v>
      </c>
      <c r="C17" s="1" t="s">
        <v>14</v>
      </c>
      <c r="D17" s="1" t="s">
        <v>48</v>
      </c>
      <c r="E17" s="1" t="s">
        <v>49</v>
      </c>
      <c r="F17" s="3">
        <v>350</v>
      </c>
      <c r="G17" s="1" t="s">
        <v>22</v>
      </c>
      <c r="H17" s="1" t="s">
        <v>23</v>
      </c>
    </row>
    <row r="18" spans="1:8" ht="30" customHeight="1">
      <c r="A18" s="2">
        <v>45536</v>
      </c>
      <c r="B18" s="9">
        <f>MONTH(tbl_operations[[#This Row],[Data]])</f>
        <v>9</v>
      </c>
      <c r="C18" s="1" t="s">
        <v>8</v>
      </c>
      <c r="D18" s="1" t="s">
        <v>9</v>
      </c>
      <c r="E18" s="1" t="s">
        <v>10</v>
      </c>
      <c r="F18" s="3">
        <v>5000</v>
      </c>
      <c r="G18" s="1" t="s">
        <v>11</v>
      </c>
      <c r="H18" s="1" t="s">
        <v>12</v>
      </c>
    </row>
    <row r="19" spans="1:8" ht="30" customHeight="1">
      <c r="A19" s="2">
        <v>45537</v>
      </c>
      <c r="B19" s="9">
        <f>MONTH(tbl_operations[[#This Row],[Data]])</f>
        <v>9</v>
      </c>
      <c r="C19" s="1" t="s">
        <v>14</v>
      </c>
      <c r="D19" s="1" t="s">
        <v>15</v>
      </c>
      <c r="E19" s="1" t="s">
        <v>50</v>
      </c>
      <c r="F19" s="3">
        <v>450</v>
      </c>
      <c r="G19" s="1" t="s">
        <v>17</v>
      </c>
      <c r="H19" s="1" t="s">
        <v>18</v>
      </c>
    </row>
    <row r="20" spans="1:8" ht="30" customHeight="1">
      <c r="A20" s="2">
        <v>45540</v>
      </c>
      <c r="B20" s="9">
        <f>MONTH(tbl_operations[[#This Row],[Data]])</f>
        <v>9</v>
      </c>
      <c r="C20" s="1" t="s">
        <v>14</v>
      </c>
      <c r="D20" s="1" t="s">
        <v>20</v>
      </c>
      <c r="E20" s="1" t="s">
        <v>51</v>
      </c>
      <c r="F20" s="3">
        <v>300</v>
      </c>
      <c r="G20" s="1" t="s">
        <v>17</v>
      </c>
      <c r="H20" s="1" t="s">
        <v>23</v>
      </c>
    </row>
    <row r="21" spans="1:8" ht="30" customHeight="1">
      <c r="A21" s="2">
        <v>45543</v>
      </c>
      <c r="B21" s="9">
        <f>MONTH(tbl_operations[[#This Row],[Data]])</f>
        <v>9</v>
      </c>
      <c r="C21" s="1" t="s">
        <v>14</v>
      </c>
      <c r="D21" s="1" t="s">
        <v>24</v>
      </c>
      <c r="E21" s="1" t="s">
        <v>52</v>
      </c>
      <c r="F21" s="3">
        <v>200</v>
      </c>
      <c r="G21" s="1" t="s">
        <v>11</v>
      </c>
      <c r="H21" s="1" t="s">
        <v>23</v>
      </c>
    </row>
    <row r="22" spans="1:8" ht="30" customHeight="1">
      <c r="A22" s="2">
        <v>45546</v>
      </c>
      <c r="B22" s="9">
        <f>MONTH(tbl_operations[[#This Row],[Data]])</f>
        <v>9</v>
      </c>
      <c r="C22" s="1" t="s">
        <v>14</v>
      </c>
      <c r="D22" s="1" t="s">
        <v>26</v>
      </c>
      <c r="E22" s="1" t="s">
        <v>53</v>
      </c>
      <c r="F22" s="3">
        <v>600</v>
      </c>
      <c r="G22" s="1" t="s">
        <v>17</v>
      </c>
      <c r="H22" s="1" t="s">
        <v>18</v>
      </c>
    </row>
    <row r="23" spans="1:8" ht="30" customHeight="1">
      <c r="A23" s="2">
        <v>45549</v>
      </c>
      <c r="B23" s="9">
        <f>MONTH(tbl_operations[[#This Row],[Data]])</f>
        <v>9</v>
      </c>
      <c r="C23" s="1" t="s">
        <v>14</v>
      </c>
      <c r="D23" s="1" t="s">
        <v>28</v>
      </c>
      <c r="E23" s="1" t="s">
        <v>54</v>
      </c>
      <c r="F23" s="3">
        <v>350</v>
      </c>
      <c r="G23" s="1" t="s">
        <v>11</v>
      </c>
      <c r="H23" s="1" t="s">
        <v>23</v>
      </c>
    </row>
    <row r="24" spans="1:8" ht="30" customHeight="1">
      <c r="A24" s="2">
        <v>45552</v>
      </c>
      <c r="B24" s="9">
        <f>MONTH(tbl_operations[[#This Row],[Data]])</f>
        <v>9</v>
      </c>
      <c r="C24" s="1" t="s">
        <v>14</v>
      </c>
      <c r="D24" s="1" t="s">
        <v>30</v>
      </c>
      <c r="E24" s="1" t="s">
        <v>55</v>
      </c>
      <c r="F24" s="3">
        <v>500</v>
      </c>
      <c r="G24" s="1" t="s">
        <v>22</v>
      </c>
      <c r="H24" s="1" t="s">
        <v>18</v>
      </c>
    </row>
    <row r="25" spans="1:8" ht="30" customHeight="1">
      <c r="A25" s="2">
        <v>45555</v>
      </c>
      <c r="B25" s="9">
        <f>MONTH(tbl_operations[[#This Row],[Data]])</f>
        <v>9</v>
      </c>
      <c r="C25" s="1" t="s">
        <v>8</v>
      </c>
      <c r="D25" s="1" t="s">
        <v>56</v>
      </c>
      <c r="E25" s="1" t="s">
        <v>57</v>
      </c>
      <c r="F25" s="3">
        <v>1200</v>
      </c>
      <c r="G25" s="1" t="s">
        <v>11</v>
      </c>
      <c r="H25" s="1" t="s">
        <v>12</v>
      </c>
    </row>
    <row r="26" spans="1:8" ht="30" customHeight="1">
      <c r="A26" s="2">
        <v>45555</v>
      </c>
      <c r="B26" s="9">
        <f>MONTH(tbl_operations[[#This Row],[Data]])</f>
        <v>9</v>
      </c>
      <c r="C26" s="1" t="s">
        <v>14</v>
      </c>
      <c r="D26" s="1" t="s">
        <v>34</v>
      </c>
      <c r="E26" s="1" t="s">
        <v>58</v>
      </c>
      <c r="F26" s="3">
        <v>800</v>
      </c>
      <c r="G26" s="1" t="s">
        <v>11</v>
      </c>
      <c r="H26" s="1" t="s">
        <v>23</v>
      </c>
    </row>
    <row r="27" spans="1:8" ht="30" customHeight="1">
      <c r="A27" s="2">
        <v>45558</v>
      </c>
      <c r="B27" s="9">
        <f>MONTH(tbl_operations[[#This Row],[Data]])</f>
        <v>9</v>
      </c>
      <c r="C27" s="1" t="s">
        <v>14</v>
      </c>
      <c r="D27" s="1" t="s">
        <v>36</v>
      </c>
      <c r="E27" s="1" t="s">
        <v>59</v>
      </c>
      <c r="F27" s="3">
        <v>1500</v>
      </c>
      <c r="G27" s="1" t="s">
        <v>22</v>
      </c>
      <c r="H27" s="1" t="s">
        <v>18</v>
      </c>
    </row>
    <row r="28" spans="1:8" ht="30" customHeight="1">
      <c r="A28" s="2">
        <v>45561</v>
      </c>
      <c r="B28" s="9">
        <f>MONTH(tbl_operations[[#This Row],[Data]])</f>
        <v>9</v>
      </c>
      <c r="C28" s="1" t="s">
        <v>14</v>
      </c>
      <c r="D28" s="1" t="s">
        <v>60</v>
      </c>
      <c r="E28" s="1" t="s">
        <v>61</v>
      </c>
      <c r="F28" s="3">
        <v>250</v>
      </c>
      <c r="G28" s="1" t="s">
        <v>17</v>
      </c>
      <c r="H28" s="1" t="s">
        <v>23</v>
      </c>
    </row>
    <row r="29" spans="1:8" ht="30" customHeight="1">
      <c r="A29" s="2">
        <v>45564</v>
      </c>
      <c r="B29" s="9">
        <f>MONTH(tbl_operations[[#This Row],[Data]])</f>
        <v>9</v>
      </c>
      <c r="C29" s="1" t="s">
        <v>14</v>
      </c>
      <c r="D29" s="1" t="s">
        <v>40</v>
      </c>
      <c r="E29" s="1" t="s">
        <v>62</v>
      </c>
      <c r="F29" s="3">
        <v>400</v>
      </c>
      <c r="G29" s="1" t="s">
        <v>22</v>
      </c>
      <c r="H29" s="1" t="s">
        <v>18</v>
      </c>
    </row>
    <row r="30" spans="1:8" ht="30" customHeight="1">
      <c r="A30" s="2">
        <v>45566</v>
      </c>
      <c r="B30" s="9">
        <f>MONTH(tbl_operations[[#This Row],[Data]])</f>
        <v>10</v>
      </c>
      <c r="C30" s="1" t="s">
        <v>8</v>
      </c>
      <c r="D30" s="1" t="s">
        <v>9</v>
      </c>
      <c r="E30" s="1" t="s">
        <v>10</v>
      </c>
      <c r="F30" s="3">
        <v>5000</v>
      </c>
      <c r="G30" s="1" t="s">
        <v>11</v>
      </c>
      <c r="H30" s="1" t="s">
        <v>12</v>
      </c>
    </row>
    <row r="31" spans="1:8" ht="30" customHeight="1">
      <c r="A31" s="2">
        <v>45566</v>
      </c>
      <c r="B31" s="9">
        <f>MONTH(tbl_operations[[#This Row],[Data]])</f>
        <v>10</v>
      </c>
      <c r="C31" s="1" t="s">
        <v>14</v>
      </c>
      <c r="D31" s="1" t="s">
        <v>15</v>
      </c>
      <c r="E31" s="1" t="s">
        <v>16</v>
      </c>
      <c r="F31" s="3">
        <v>600</v>
      </c>
      <c r="G31" s="1" t="s">
        <v>17</v>
      </c>
      <c r="H31" s="1" t="s">
        <v>18</v>
      </c>
    </row>
    <row r="32" spans="1:8" ht="30" customHeight="1">
      <c r="A32" s="2">
        <v>45568</v>
      </c>
      <c r="B32" s="9">
        <f>MONTH(tbl_operations[[#This Row],[Data]])</f>
        <v>10</v>
      </c>
      <c r="C32" s="1" t="s">
        <v>14</v>
      </c>
      <c r="D32" s="1" t="s">
        <v>20</v>
      </c>
      <c r="E32" s="1" t="s">
        <v>63</v>
      </c>
      <c r="F32" s="3">
        <v>200</v>
      </c>
      <c r="G32" s="1" t="s">
        <v>22</v>
      </c>
      <c r="H32" s="1" t="s">
        <v>23</v>
      </c>
    </row>
    <row r="33" spans="1:8" ht="30" customHeight="1">
      <c r="A33" s="2">
        <v>45570</v>
      </c>
      <c r="B33" s="9">
        <f>MONTH(tbl_operations[[#This Row],[Data]])</f>
        <v>10</v>
      </c>
      <c r="C33" s="1" t="s">
        <v>14</v>
      </c>
      <c r="D33" s="1" t="s">
        <v>24</v>
      </c>
      <c r="E33" s="1" t="s">
        <v>64</v>
      </c>
      <c r="F33" s="3">
        <v>180</v>
      </c>
      <c r="G33" s="1" t="s">
        <v>11</v>
      </c>
      <c r="H33" s="1" t="s">
        <v>23</v>
      </c>
    </row>
    <row r="34" spans="1:8" ht="30" customHeight="1">
      <c r="A34" s="2">
        <v>45573</v>
      </c>
      <c r="B34" s="9">
        <f>MONTH(tbl_operations[[#This Row],[Data]])</f>
        <v>10</v>
      </c>
      <c r="C34" s="1" t="s">
        <v>14</v>
      </c>
      <c r="D34" s="1" t="s">
        <v>26</v>
      </c>
      <c r="E34" s="1" t="s">
        <v>65</v>
      </c>
      <c r="F34" s="3">
        <v>120</v>
      </c>
      <c r="G34" s="1" t="s">
        <v>17</v>
      </c>
      <c r="H34" s="1" t="s">
        <v>18</v>
      </c>
    </row>
    <row r="35" spans="1:8" ht="30" customHeight="1">
      <c r="A35" s="2">
        <v>45575</v>
      </c>
      <c r="B35" s="9">
        <f>MONTH(tbl_operations[[#This Row],[Data]])</f>
        <v>10</v>
      </c>
      <c r="C35" s="1" t="s">
        <v>14</v>
      </c>
      <c r="D35" s="1" t="s">
        <v>28</v>
      </c>
      <c r="E35" s="1" t="s">
        <v>66</v>
      </c>
      <c r="F35" s="3">
        <v>350</v>
      </c>
      <c r="G35" s="1" t="s">
        <v>22</v>
      </c>
      <c r="H35" s="1" t="s">
        <v>18</v>
      </c>
    </row>
    <row r="36" spans="1:8" ht="30" customHeight="1">
      <c r="A36" s="2">
        <v>45578</v>
      </c>
      <c r="B36" s="9">
        <f>MONTH(tbl_operations[[#This Row],[Data]])</f>
        <v>10</v>
      </c>
      <c r="C36" s="1" t="s">
        <v>14</v>
      </c>
      <c r="D36" s="1" t="s">
        <v>30</v>
      </c>
      <c r="E36" s="1" t="s">
        <v>67</v>
      </c>
      <c r="F36" s="3">
        <v>400</v>
      </c>
      <c r="G36" s="1" t="s">
        <v>11</v>
      </c>
      <c r="H36" s="1" t="s">
        <v>23</v>
      </c>
    </row>
    <row r="37" spans="1:8" ht="30" customHeight="1">
      <c r="A37" s="2">
        <v>45580</v>
      </c>
      <c r="B37" s="9">
        <f>MONTH(tbl_operations[[#This Row],[Data]])</f>
        <v>10</v>
      </c>
      <c r="C37" s="1" t="s">
        <v>14</v>
      </c>
      <c r="D37" s="1" t="s">
        <v>34</v>
      </c>
      <c r="E37" s="1" t="s">
        <v>68</v>
      </c>
      <c r="F37" s="3">
        <v>450</v>
      </c>
      <c r="G37" s="1" t="s">
        <v>17</v>
      </c>
      <c r="H37" s="1" t="s">
        <v>23</v>
      </c>
    </row>
    <row r="38" spans="1:8" ht="30" customHeight="1">
      <c r="A38" s="2">
        <v>45583</v>
      </c>
      <c r="B38" s="9">
        <f>MONTH(tbl_operations[[#This Row],[Data]])</f>
        <v>10</v>
      </c>
      <c r="C38" s="1" t="s">
        <v>8</v>
      </c>
      <c r="D38" s="1" t="s">
        <v>69</v>
      </c>
      <c r="E38" s="1" t="s">
        <v>70</v>
      </c>
      <c r="F38" s="3">
        <v>1500</v>
      </c>
      <c r="G38" s="1" t="s">
        <v>11</v>
      </c>
      <c r="H38" s="1" t="s">
        <v>12</v>
      </c>
    </row>
    <row r="39" spans="1:8" ht="30" customHeight="1">
      <c r="A39" s="2">
        <v>45583</v>
      </c>
      <c r="B39" s="9">
        <f>MONTH(tbl_operations[[#This Row],[Data]])</f>
        <v>10</v>
      </c>
      <c r="C39" s="1" t="s">
        <v>14</v>
      </c>
      <c r="D39" s="1" t="s">
        <v>36</v>
      </c>
      <c r="E39" s="1" t="s">
        <v>71</v>
      </c>
      <c r="F39" s="3">
        <v>300</v>
      </c>
      <c r="G39" s="1" t="s">
        <v>22</v>
      </c>
      <c r="H39" s="1" t="s">
        <v>18</v>
      </c>
    </row>
    <row r="40" spans="1:8" ht="30" customHeight="1">
      <c r="A40" s="2">
        <v>45585</v>
      </c>
      <c r="B40" s="9">
        <f>MONTH(tbl_operations[[#This Row],[Data]])</f>
        <v>10</v>
      </c>
      <c r="C40" s="1" t="s">
        <v>14</v>
      </c>
      <c r="D40" s="1" t="s">
        <v>38</v>
      </c>
      <c r="E40" s="1" t="s">
        <v>72</v>
      </c>
      <c r="F40" s="3">
        <v>800</v>
      </c>
      <c r="G40" s="1" t="s">
        <v>11</v>
      </c>
      <c r="H40" s="1" t="s">
        <v>23</v>
      </c>
    </row>
    <row r="41" spans="1:8" ht="30" customHeight="1">
      <c r="A41" s="2">
        <v>45587</v>
      </c>
      <c r="B41" s="9">
        <f>MONTH(tbl_operations[[#This Row],[Data]])</f>
        <v>10</v>
      </c>
      <c r="C41" s="1" t="s">
        <v>14</v>
      </c>
      <c r="D41" s="1" t="s">
        <v>40</v>
      </c>
      <c r="E41" s="1" t="s">
        <v>73</v>
      </c>
      <c r="F41" s="3">
        <v>250</v>
      </c>
      <c r="G41" s="1" t="s">
        <v>22</v>
      </c>
      <c r="H41" s="1" t="s">
        <v>18</v>
      </c>
    </row>
    <row r="42" spans="1:8" ht="30" customHeight="1">
      <c r="A42" s="2">
        <v>45589</v>
      </c>
      <c r="B42" s="9">
        <f>MONTH(tbl_operations[[#This Row],[Data]])</f>
        <v>10</v>
      </c>
      <c r="C42" s="1" t="s">
        <v>14</v>
      </c>
      <c r="D42" s="1" t="s">
        <v>44</v>
      </c>
      <c r="E42" s="1" t="s">
        <v>74</v>
      </c>
      <c r="F42" s="3">
        <v>150</v>
      </c>
      <c r="G42" s="1" t="s">
        <v>17</v>
      </c>
      <c r="H42" s="1" t="s">
        <v>23</v>
      </c>
    </row>
    <row r="43" spans="1:8" ht="30" customHeight="1">
      <c r="A43" s="2">
        <v>45591</v>
      </c>
      <c r="B43" s="9">
        <f>MONTH(tbl_operations[[#This Row],[Data]])</f>
        <v>10</v>
      </c>
      <c r="C43" s="1" t="s">
        <v>14</v>
      </c>
      <c r="D43" s="1" t="s">
        <v>42</v>
      </c>
      <c r="E43" s="1" t="s">
        <v>75</v>
      </c>
      <c r="F43" s="3">
        <v>250</v>
      </c>
      <c r="G43" s="1" t="s">
        <v>11</v>
      </c>
      <c r="H43" s="1" t="s">
        <v>18</v>
      </c>
    </row>
    <row r="44" spans="1:8" ht="30" customHeight="1">
      <c r="A44" s="2">
        <v>45595</v>
      </c>
      <c r="B44" s="9">
        <f>MONTH(tbl_operations[[#This Row],[Data]])</f>
        <v>10</v>
      </c>
      <c r="C44" s="1" t="s">
        <v>14</v>
      </c>
      <c r="D44" s="1" t="s">
        <v>48</v>
      </c>
      <c r="E44" s="1" t="s">
        <v>76</v>
      </c>
      <c r="F44" s="3">
        <v>220</v>
      </c>
      <c r="G44" s="1" t="s">
        <v>11</v>
      </c>
      <c r="H44" s="1" t="s">
        <v>18</v>
      </c>
    </row>
    <row r="45" spans="1:8" ht="30" customHeight="1">
      <c r="A45" s="2">
        <v>45596</v>
      </c>
      <c r="B45" s="9">
        <f>MONTH(tbl_operations[[#This Row],[Data]])</f>
        <v>10</v>
      </c>
      <c r="C45" s="1" t="s">
        <v>14</v>
      </c>
      <c r="D45" s="1" t="s">
        <v>46</v>
      </c>
      <c r="E45" s="1" t="s">
        <v>77</v>
      </c>
      <c r="F45" s="3">
        <v>500</v>
      </c>
      <c r="G45" s="1" t="s">
        <v>22</v>
      </c>
      <c r="H45" s="1" t="s">
        <v>18</v>
      </c>
    </row>
    <row r="46" spans="1:8">
      <c r="A46" s="2"/>
      <c r="B46" s="9"/>
      <c r="C46" s="1"/>
      <c r="D46" s="1"/>
      <c r="E46" s="1"/>
      <c r="F46" s="3"/>
      <c r="G46" s="1"/>
      <c r="H46" s="1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7001-3F02-4FCB-A6C4-09929CDAD405}">
  <sheetPr>
    <tabColor rgb="FF00B0F0"/>
  </sheetPr>
  <dimension ref="A1:F27"/>
  <sheetViews>
    <sheetView topLeftCell="B1" workbookViewId="0">
      <selection activeCell="H18" sqref="H18"/>
    </sheetView>
  </sheetViews>
  <sheetFormatPr defaultRowHeight="15"/>
  <cols>
    <col min="1" max="1" width="14.28515625" bestFit="1" customWidth="1"/>
    <col min="2" max="2" width="13.5703125" bestFit="1" customWidth="1"/>
  </cols>
  <sheetData>
    <row r="1" spans="1:6">
      <c r="A1" s="4" t="s">
        <v>2</v>
      </c>
      <c r="B1" t="s">
        <v>14</v>
      </c>
    </row>
    <row r="3" spans="1:6">
      <c r="A3" s="4" t="s">
        <v>3</v>
      </c>
      <c r="B3" t="s">
        <v>78</v>
      </c>
    </row>
    <row r="4" spans="1:6">
      <c r="A4" t="s">
        <v>15</v>
      </c>
      <c r="B4" s="5">
        <v>1150</v>
      </c>
    </row>
    <row r="5" spans="1:6">
      <c r="A5" t="s">
        <v>42</v>
      </c>
      <c r="B5" s="5">
        <v>330</v>
      </c>
    </row>
    <row r="6" spans="1:6">
      <c r="A6" t="s">
        <v>28</v>
      </c>
      <c r="B6" s="5">
        <v>750</v>
      </c>
    </row>
    <row r="7" spans="1:6">
      <c r="A7" t="s">
        <v>36</v>
      </c>
      <c r="B7" s="5">
        <v>1500</v>
      </c>
    </row>
    <row r="8" spans="1:6">
      <c r="A8" t="s">
        <v>48</v>
      </c>
      <c r="B8" s="5">
        <v>570</v>
      </c>
    </row>
    <row r="9" spans="1:6">
      <c r="A9" t="s">
        <v>24</v>
      </c>
      <c r="B9" s="5">
        <v>300</v>
      </c>
    </row>
    <row r="10" spans="1:6">
      <c r="A10" t="s">
        <v>44</v>
      </c>
      <c r="B10" s="5">
        <v>350</v>
      </c>
    </row>
    <row r="11" spans="1:6">
      <c r="A11" t="s">
        <v>40</v>
      </c>
      <c r="B11" s="5">
        <v>430</v>
      </c>
    </row>
    <row r="12" spans="1:6">
      <c r="A12" t="s">
        <v>26</v>
      </c>
      <c r="B12" s="5">
        <v>370</v>
      </c>
      <c r="F12" s="10"/>
    </row>
    <row r="13" spans="1:6">
      <c r="A13" t="s">
        <v>34</v>
      </c>
      <c r="B13" s="5">
        <v>600</v>
      </c>
    </row>
    <row r="14" spans="1:6">
      <c r="A14" t="s">
        <v>20</v>
      </c>
      <c r="B14" s="5">
        <v>500</v>
      </c>
    </row>
    <row r="15" spans="1:6">
      <c r="A15" t="s">
        <v>38</v>
      </c>
      <c r="B15" s="5">
        <v>1250</v>
      </c>
    </row>
    <row r="16" spans="1:6">
      <c r="A16" t="s">
        <v>30</v>
      </c>
      <c r="B16" s="5">
        <v>1000</v>
      </c>
    </row>
    <row r="17" spans="1:2">
      <c r="A17" t="s">
        <v>46</v>
      </c>
      <c r="B17" s="5">
        <v>1250</v>
      </c>
    </row>
    <row r="18" spans="1:2">
      <c r="A18" t="s">
        <v>79</v>
      </c>
      <c r="B18" s="5">
        <v>10350</v>
      </c>
    </row>
    <row r="21" spans="1:2">
      <c r="A21" s="4" t="s">
        <v>2</v>
      </c>
      <c r="B21" t="s">
        <v>8</v>
      </c>
    </row>
    <row r="23" spans="1:2">
      <c r="A23" s="4" t="s">
        <v>3</v>
      </c>
      <c r="B23" t="s">
        <v>78</v>
      </c>
    </row>
    <row r="24" spans="1:2">
      <c r="A24" t="s">
        <v>32</v>
      </c>
      <c r="B24" s="5">
        <v>800</v>
      </c>
    </row>
    <row r="25" spans="1:2">
      <c r="A25" t="s">
        <v>9</v>
      </c>
      <c r="B25" s="5">
        <v>10000</v>
      </c>
    </row>
    <row r="26" spans="1:2">
      <c r="A26" t="s">
        <v>69</v>
      </c>
      <c r="B26" s="5">
        <v>1500</v>
      </c>
    </row>
    <row r="27" spans="1:2">
      <c r="A27" t="s">
        <v>79</v>
      </c>
      <c r="B27" s="5">
        <v>12300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9F46-BE62-4A54-8A24-E6F895052F7E}">
  <dimension ref="A1:U1"/>
  <sheetViews>
    <sheetView showGridLines="0" tabSelected="1" workbookViewId="0">
      <selection activeCell="N15" sqref="N15"/>
    </sheetView>
  </sheetViews>
  <sheetFormatPr defaultColWidth="0" defaultRowHeight="15"/>
  <cols>
    <col min="1" max="1" width="16.7109375" style="6" customWidth="1"/>
    <col min="2" max="21" width="9.140625" style="7" customWidth="1"/>
  </cols>
  <sheetData>
    <row r="1" ht="93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2025-01-31T23:47:31Z</dcterms:created>
  <dcterms:modified xsi:type="dcterms:W3CDTF">2025-02-01T02:22:38Z</dcterms:modified>
  <cp:category/>
  <cp:contentStatus/>
</cp:coreProperties>
</file>