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당첨번호 모음" sheetId="1" state="visible" r:id="rId1"/>
    <sheet xmlns:r="http://schemas.openxmlformats.org/officeDocument/2006/relationships" name="데이터 분석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t="inlineStr">
        <is>
          <t>1번째 번호</t>
        </is>
      </c>
      <c r="C1" t="inlineStr">
        <is>
          <t>2번째 번호</t>
        </is>
      </c>
      <c r="D1" t="inlineStr">
        <is>
          <t>3번째 번호</t>
        </is>
      </c>
      <c r="E1" t="inlineStr">
        <is>
          <t>4번째 번호</t>
        </is>
      </c>
      <c r="F1" t="inlineStr">
        <is>
          <t>5번째 번호</t>
        </is>
      </c>
      <c r="G1" t="inlineStr">
        <is>
          <t>6번째 번호</t>
        </is>
      </c>
      <c r="H1" t="inlineStr">
        <is>
          <t>추가번호</t>
        </is>
      </c>
    </row>
    <row r="2">
      <c r="A2" t="inlineStr">
        <is>
          <t>1회</t>
        </is>
      </c>
      <c r="B2" t="n">
        <v>10</v>
      </c>
      <c r="C2" t="n">
        <v>23</v>
      </c>
      <c r="D2" t="n">
        <v>29</v>
      </c>
      <c r="E2" t="n">
        <v>33</v>
      </c>
      <c r="F2" t="n">
        <v>37</v>
      </c>
      <c r="G2" t="n">
        <v>40</v>
      </c>
      <c r="H2" t="n">
        <v>16</v>
      </c>
    </row>
    <row r="3">
      <c r="A3" t="inlineStr">
        <is>
          <t>2회</t>
        </is>
      </c>
      <c r="B3" t="n">
        <v>9</v>
      </c>
      <c r="C3" t="n">
        <v>13</v>
      </c>
      <c r="D3" t="n">
        <v>21</v>
      </c>
      <c r="E3" t="n">
        <v>25</v>
      </c>
      <c r="F3" t="n">
        <v>32</v>
      </c>
      <c r="G3" t="n">
        <v>42</v>
      </c>
      <c r="H3" t="n">
        <v>2</v>
      </c>
    </row>
    <row r="4">
      <c r="A4" t="inlineStr">
        <is>
          <t>3회</t>
        </is>
      </c>
      <c r="B4" t="n">
        <v>11</v>
      </c>
      <c r="C4" t="n">
        <v>16</v>
      </c>
      <c r="D4" t="n">
        <v>19</v>
      </c>
      <c r="E4" t="n">
        <v>21</v>
      </c>
      <c r="F4" t="n">
        <v>27</v>
      </c>
      <c r="G4" t="n">
        <v>31</v>
      </c>
      <c r="H4" t="n">
        <v>30</v>
      </c>
    </row>
    <row r="5">
      <c r="A5" t="inlineStr">
        <is>
          <t>4회</t>
        </is>
      </c>
      <c r="B5" t="n">
        <v>14</v>
      </c>
      <c r="C5" t="n">
        <v>27</v>
      </c>
      <c r="D5" t="n">
        <v>30</v>
      </c>
      <c r="E5" t="n">
        <v>31</v>
      </c>
      <c r="F5" t="n">
        <v>40</v>
      </c>
      <c r="G5" t="n">
        <v>42</v>
      </c>
      <c r="H5" t="n">
        <v>2</v>
      </c>
    </row>
    <row r="6">
      <c r="A6" t="inlineStr">
        <is>
          <t>5회</t>
        </is>
      </c>
      <c r="B6" t="n">
        <v>16</v>
      </c>
      <c r="C6" t="n">
        <v>24</v>
      </c>
      <c r="D6" t="n">
        <v>29</v>
      </c>
      <c r="E6" t="n">
        <v>40</v>
      </c>
      <c r="F6" t="n">
        <v>41</v>
      </c>
      <c r="G6" t="n">
        <v>42</v>
      </c>
      <c r="H6" t="n">
        <v>3</v>
      </c>
    </row>
    <row r="7">
      <c r="A7" t="inlineStr">
        <is>
          <t>6회</t>
        </is>
      </c>
      <c r="B7" t="n">
        <v>14</v>
      </c>
      <c r="C7" t="n">
        <v>15</v>
      </c>
      <c r="D7" t="n">
        <v>26</v>
      </c>
      <c r="E7" t="n">
        <v>27</v>
      </c>
      <c r="F7" t="n">
        <v>40</v>
      </c>
      <c r="G7" t="n">
        <v>42</v>
      </c>
      <c r="H7" t="n">
        <v>34</v>
      </c>
    </row>
    <row r="8">
      <c r="A8" t="inlineStr">
        <is>
          <t>7회</t>
        </is>
      </c>
      <c r="B8" t="n">
        <v>2</v>
      </c>
      <c r="C8" t="n">
        <v>9</v>
      </c>
      <c r="D8" t="n">
        <v>16</v>
      </c>
      <c r="E8" t="n">
        <v>25</v>
      </c>
      <c r="F8" t="n">
        <v>26</v>
      </c>
      <c r="G8" t="n">
        <v>40</v>
      </c>
      <c r="H8" t="n">
        <v>42</v>
      </c>
    </row>
    <row r="9">
      <c r="A9" t="inlineStr">
        <is>
          <t>8회</t>
        </is>
      </c>
      <c r="B9" t="n">
        <v>8</v>
      </c>
      <c r="C9" t="n">
        <v>19</v>
      </c>
      <c r="D9" t="n">
        <v>25</v>
      </c>
      <c r="E9" t="n">
        <v>34</v>
      </c>
      <c r="F9" t="n">
        <v>37</v>
      </c>
      <c r="G9" t="n">
        <v>39</v>
      </c>
      <c r="H9" t="n">
        <v>9</v>
      </c>
    </row>
    <row r="10">
      <c r="A10" t="inlineStr">
        <is>
          <t>9회</t>
        </is>
      </c>
      <c r="B10" t="n">
        <v>2</v>
      </c>
      <c r="C10" t="n">
        <v>4</v>
      </c>
      <c r="D10" t="n">
        <v>16</v>
      </c>
      <c r="E10" t="n">
        <v>17</v>
      </c>
      <c r="F10" t="n">
        <v>36</v>
      </c>
      <c r="G10" t="n">
        <v>39</v>
      </c>
      <c r="H10" t="n">
        <v>14</v>
      </c>
    </row>
    <row r="11">
      <c r="A11" t="inlineStr">
        <is>
          <t>10회</t>
        </is>
      </c>
      <c r="B11" t="n">
        <v>9</v>
      </c>
      <c r="C11" t="n">
        <v>25</v>
      </c>
      <c r="D11" t="n">
        <v>30</v>
      </c>
      <c r="E11" t="n">
        <v>33</v>
      </c>
      <c r="F11" t="n">
        <v>41</v>
      </c>
      <c r="G11" t="n">
        <v>44</v>
      </c>
      <c r="H11" t="n">
        <v>6</v>
      </c>
    </row>
    <row r="12">
      <c r="A12" t="inlineStr">
        <is>
          <t>11회</t>
        </is>
      </c>
      <c r="B12" t="n">
        <v>1</v>
      </c>
      <c r="C12" t="n">
        <v>7</v>
      </c>
      <c r="D12" t="n">
        <v>36</v>
      </c>
      <c r="E12" t="n">
        <v>37</v>
      </c>
      <c r="F12" t="n">
        <v>41</v>
      </c>
      <c r="G12" t="n">
        <v>42</v>
      </c>
      <c r="H12" t="n">
        <v>14</v>
      </c>
    </row>
    <row r="13">
      <c r="A13" t="inlineStr">
        <is>
          <t>12회</t>
        </is>
      </c>
      <c r="B13" t="n">
        <v>2</v>
      </c>
      <c r="C13" t="n">
        <v>11</v>
      </c>
      <c r="D13" t="n">
        <v>21</v>
      </c>
      <c r="E13" t="n">
        <v>25</v>
      </c>
      <c r="F13" t="n">
        <v>39</v>
      </c>
      <c r="G13" t="n">
        <v>45</v>
      </c>
      <c r="H13" t="n">
        <v>44</v>
      </c>
    </row>
    <row r="14">
      <c r="A14" t="inlineStr">
        <is>
          <t>13회</t>
        </is>
      </c>
      <c r="B14" t="n">
        <v>22</v>
      </c>
      <c r="C14" t="n">
        <v>23</v>
      </c>
      <c r="D14" t="n">
        <v>25</v>
      </c>
      <c r="E14" t="n">
        <v>37</v>
      </c>
      <c r="F14" t="n">
        <v>38</v>
      </c>
      <c r="G14" t="n">
        <v>42</v>
      </c>
      <c r="H14" t="n">
        <v>26</v>
      </c>
    </row>
    <row r="15">
      <c r="A15" t="inlineStr">
        <is>
          <t>14회</t>
        </is>
      </c>
      <c r="B15" t="n">
        <v>2</v>
      </c>
      <c r="C15" t="n">
        <v>6</v>
      </c>
      <c r="D15" t="n">
        <v>12</v>
      </c>
      <c r="E15" t="n">
        <v>31</v>
      </c>
      <c r="F15" t="n">
        <v>33</v>
      </c>
      <c r="G15" t="n">
        <v>40</v>
      </c>
      <c r="H15" t="n">
        <v>15</v>
      </c>
    </row>
    <row r="16">
      <c r="A16" t="inlineStr">
        <is>
          <t>15회</t>
        </is>
      </c>
      <c r="B16" t="n">
        <v>3</v>
      </c>
      <c r="C16" t="n">
        <v>4</v>
      </c>
      <c r="D16" t="n">
        <v>16</v>
      </c>
      <c r="E16" t="n">
        <v>30</v>
      </c>
      <c r="F16" t="n">
        <v>31</v>
      </c>
      <c r="G16" t="n">
        <v>37</v>
      </c>
      <c r="H16" t="n">
        <v>13</v>
      </c>
    </row>
    <row r="17">
      <c r="A17" t="inlineStr">
        <is>
          <t>16회</t>
        </is>
      </c>
      <c r="B17" t="n">
        <v>6</v>
      </c>
      <c r="C17" t="n">
        <v>7</v>
      </c>
      <c r="D17" t="n">
        <v>24</v>
      </c>
      <c r="E17" t="n">
        <v>37</v>
      </c>
      <c r="F17" t="n">
        <v>38</v>
      </c>
      <c r="G17" t="n">
        <v>40</v>
      </c>
      <c r="H17" t="n">
        <v>33</v>
      </c>
    </row>
    <row r="18">
      <c r="A18" t="inlineStr">
        <is>
          <t>17회</t>
        </is>
      </c>
      <c r="B18" t="n">
        <v>3</v>
      </c>
      <c r="C18" t="n">
        <v>4</v>
      </c>
      <c r="D18" t="n">
        <v>9</v>
      </c>
      <c r="E18" t="n">
        <v>17</v>
      </c>
      <c r="F18" t="n">
        <v>32</v>
      </c>
      <c r="G18" t="n">
        <v>37</v>
      </c>
      <c r="H18" t="n">
        <v>1</v>
      </c>
    </row>
    <row r="19">
      <c r="A19" t="inlineStr">
        <is>
          <t>18회</t>
        </is>
      </c>
      <c r="B19" t="n">
        <v>3</v>
      </c>
      <c r="C19" t="n">
        <v>12</v>
      </c>
      <c r="D19" t="n">
        <v>13</v>
      </c>
      <c r="E19" t="n">
        <v>19</v>
      </c>
      <c r="F19" t="n">
        <v>32</v>
      </c>
      <c r="G19" t="n">
        <v>35</v>
      </c>
      <c r="H19" t="n">
        <v>29</v>
      </c>
    </row>
    <row r="20">
      <c r="A20" t="inlineStr">
        <is>
          <t>19회</t>
        </is>
      </c>
      <c r="B20" t="n">
        <v>6</v>
      </c>
      <c r="C20" t="n">
        <v>30</v>
      </c>
      <c r="D20" t="n">
        <v>38</v>
      </c>
      <c r="E20" t="n">
        <v>39</v>
      </c>
      <c r="F20" t="n">
        <v>40</v>
      </c>
      <c r="G20" t="n">
        <v>43</v>
      </c>
      <c r="H20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1번째 번호 갯수</t>
        </is>
      </c>
      <c r="C1" t="inlineStr">
        <is>
          <t>2번째 번호 갯수</t>
        </is>
      </c>
      <c r="D1" t="inlineStr">
        <is>
          <t>3번째 번호 갯수</t>
        </is>
      </c>
      <c r="E1" t="inlineStr">
        <is>
          <t>4번째 번호 갯수</t>
        </is>
      </c>
      <c r="F1" t="inlineStr">
        <is>
          <t>5번째 번호 갯수</t>
        </is>
      </c>
      <c r="G1" t="inlineStr">
        <is>
          <t>6번째 번호 갯수</t>
        </is>
      </c>
      <c r="H1" t="inlineStr">
        <is>
          <t>보너스 번호 갯수</t>
        </is>
      </c>
    </row>
    <row r="2">
      <c r="B2" s="1">
        <f>COUNT('당첨번호 모음'!B:B)</f>
        <v/>
      </c>
      <c r="C2" s="1">
        <f>COUNT('당첨번호 모음'!C:C)</f>
        <v/>
      </c>
      <c r="D2" s="1">
        <f>COUNT('당첨번호 모음'!D:D)</f>
        <v/>
      </c>
      <c r="E2" s="1">
        <f>COUNT('당첨번호 모음'!E:E)</f>
        <v/>
      </c>
      <c r="F2" s="1">
        <f>COUNT('당첨번호 모음'!F:F)</f>
        <v/>
      </c>
      <c r="G2" s="1">
        <f>COUNT('당첨번호 모음'!G:G)</f>
        <v/>
      </c>
      <c r="H2" s="1">
        <f>COUNT('당첨번호 모음'!H:H)</f>
        <v/>
      </c>
    </row>
    <row r="3">
      <c r="A3" t="n">
        <v>1</v>
      </c>
      <c r="B3" s="2">
        <f>COUNTIF('당첨번호 모음'!B:B,1)</f>
        <v/>
      </c>
      <c r="C3" s="2">
        <f>COUNTIF('당첨번호 모음'!C:C,1)</f>
        <v/>
      </c>
      <c r="D3" s="2">
        <f>COUNTIF('당첨번호 모음'!D:D,1)</f>
        <v/>
      </c>
      <c r="E3" s="2">
        <f>COUNTIF('당첨번호 모음'!E:E,1)</f>
        <v/>
      </c>
      <c r="F3" s="2">
        <f>COUNTIF('당첨번호 모음'!F:F,1)</f>
        <v/>
      </c>
      <c r="G3" s="2">
        <f>COUNTIF('당첨번호 모음'!G:G,1)</f>
        <v/>
      </c>
      <c r="H3" s="2">
        <f>COUNTIF('당첨번호 모음'!H:H,1)</f>
        <v/>
      </c>
    </row>
    <row r="4">
      <c r="A4" t="n">
        <v>2</v>
      </c>
      <c r="B4" s="2">
        <f>COUNTIF('당첨번호 모음'!B:B,2)</f>
        <v/>
      </c>
      <c r="C4" s="2">
        <f>COUNTIF('당첨번호 모음'!C:C,2)</f>
        <v/>
      </c>
      <c r="D4" s="2">
        <f>COUNTIF('당첨번호 모음'!D:D,2)</f>
        <v/>
      </c>
      <c r="E4" s="2">
        <f>COUNTIF('당첨번호 모음'!E:E,2)</f>
        <v/>
      </c>
      <c r="F4" s="2">
        <f>COUNTIF('당첨번호 모음'!F:F,2)</f>
        <v/>
      </c>
      <c r="G4" s="2">
        <f>COUNTIF('당첨번호 모음'!G:G,2)</f>
        <v/>
      </c>
      <c r="H4" s="2">
        <f>COUNTIF('당첨번호 모음'!H:H,2)</f>
        <v/>
      </c>
    </row>
    <row r="5">
      <c r="A5" t="n">
        <v>3</v>
      </c>
      <c r="B5" s="2">
        <f>COUNTIF('당첨번호 모음'!B:B,3)</f>
        <v/>
      </c>
      <c r="C5" s="2">
        <f>COUNTIF('당첨번호 모음'!C:C,3)</f>
        <v/>
      </c>
      <c r="D5" s="2">
        <f>COUNTIF('당첨번호 모음'!D:D,3)</f>
        <v/>
      </c>
      <c r="E5" s="2">
        <f>COUNTIF('당첨번호 모음'!E:E,3)</f>
        <v/>
      </c>
      <c r="F5" s="2">
        <f>COUNTIF('당첨번호 모음'!F:F,3)</f>
        <v/>
      </c>
      <c r="G5" s="2">
        <f>COUNTIF('당첨번호 모음'!G:G,3)</f>
        <v/>
      </c>
      <c r="H5" s="2">
        <f>COUNTIF('당첨번호 모음'!H:H,3)</f>
        <v/>
      </c>
    </row>
    <row r="6">
      <c r="A6" t="n">
        <v>4</v>
      </c>
      <c r="B6" s="2">
        <f>COUNTIF('당첨번호 모음'!B:B,4)</f>
        <v/>
      </c>
      <c r="C6" s="2">
        <f>COUNTIF('당첨번호 모음'!C:C,4)</f>
        <v/>
      </c>
      <c r="D6" s="2">
        <f>COUNTIF('당첨번호 모음'!D:D,4)</f>
        <v/>
      </c>
      <c r="E6" s="2">
        <f>COUNTIF('당첨번호 모음'!E:E,4)</f>
        <v/>
      </c>
      <c r="F6" s="2">
        <f>COUNTIF('당첨번호 모음'!F:F,4)</f>
        <v/>
      </c>
      <c r="G6" s="2">
        <f>COUNTIF('당첨번호 모음'!G:G,4)</f>
        <v/>
      </c>
      <c r="H6" s="2">
        <f>COUNTIF('당첨번호 모음'!H:H,4)</f>
        <v/>
      </c>
    </row>
    <row r="7">
      <c r="A7" t="n">
        <v>5</v>
      </c>
      <c r="B7" s="2">
        <f>COUNTIF('당첨번호 모음'!B:B,5)</f>
        <v/>
      </c>
      <c r="C7" s="2">
        <f>COUNTIF('당첨번호 모음'!C:C,5)</f>
        <v/>
      </c>
      <c r="D7" s="2">
        <f>COUNTIF('당첨번호 모음'!D:D,5)</f>
        <v/>
      </c>
      <c r="E7" s="2">
        <f>COUNTIF('당첨번호 모음'!E:E,5)</f>
        <v/>
      </c>
      <c r="F7" s="2">
        <f>COUNTIF('당첨번호 모음'!F:F,5)</f>
        <v/>
      </c>
      <c r="G7" s="2">
        <f>COUNTIF('당첨번호 모음'!G:G,5)</f>
        <v/>
      </c>
      <c r="H7" s="2">
        <f>COUNTIF('당첨번호 모음'!H:H,5)</f>
        <v/>
      </c>
    </row>
    <row r="8">
      <c r="A8" t="n">
        <v>6</v>
      </c>
      <c r="B8" s="2">
        <f>COUNTIF('당첨번호 모음'!B:B,6)</f>
        <v/>
      </c>
      <c r="C8" s="2">
        <f>COUNTIF('당첨번호 모음'!C:C,6)</f>
        <v/>
      </c>
      <c r="D8" s="2">
        <f>COUNTIF('당첨번호 모음'!D:D,6)</f>
        <v/>
      </c>
      <c r="E8" s="2">
        <f>COUNTIF('당첨번호 모음'!E:E,6)</f>
        <v/>
      </c>
      <c r="F8" s="2">
        <f>COUNTIF('당첨번호 모음'!F:F,6)</f>
        <v/>
      </c>
      <c r="G8" s="2">
        <f>COUNTIF('당첨번호 모음'!G:G,6)</f>
        <v/>
      </c>
      <c r="H8" s="2">
        <f>COUNTIF('당첨번호 모음'!H:H,6)</f>
        <v/>
      </c>
    </row>
    <row r="9">
      <c r="A9" t="n">
        <v>7</v>
      </c>
      <c r="B9" s="2">
        <f>COUNTIF('당첨번호 모음'!B:B,7)</f>
        <v/>
      </c>
      <c r="C9" s="2">
        <f>COUNTIF('당첨번호 모음'!C:C,7)</f>
        <v/>
      </c>
      <c r="D9" s="2">
        <f>COUNTIF('당첨번호 모음'!D:D,7)</f>
        <v/>
      </c>
      <c r="E9" s="2">
        <f>COUNTIF('당첨번호 모음'!E:E,7)</f>
        <v/>
      </c>
      <c r="F9" s="2">
        <f>COUNTIF('당첨번호 모음'!F:F,7)</f>
        <v/>
      </c>
      <c r="G9" s="2">
        <f>COUNTIF('당첨번호 모음'!G:G,7)</f>
        <v/>
      </c>
      <c r="H9" s="2">
        <f>COUNTIF('당첨번호 모음'!H:H,7)</f>
        <v/>
      </c>
    </row>
    <row r="10">
      <c r="A10" t="n">
        <v>8</v>
      </c>
      <c r="B10" s="2">
        <f>COUNTIF('당첨번호 모음'!B:B,8)</f>
        <v/>
      </c>
      <c r="C10" s="2">
        <f>COUNTIF('당첨번호 모음'!C:C,8)</f>
        <v/>
      </c>
      <c r="D10" s="2">
        <f>COUNTIF('당첨번호 모음'!D:D,8)</f>
        <v/>
      </c>
      <c r="E10" s="2">
        <f>COUNTIF('당첨번호 모음'!E:E,8)</f>
        <v/>
      </c>
      <c r="F10" s="2">
        <f>COUNTIF('당첨번호 모음'!F:F,8)</f>
        <v/>
      </c>
      <c r="G10" s="2">
        <f>COUNTIF('당첨번호 모음'!G:G,8)</f>
        <v/>
      </c>
      <c r="H10" s="2">
        <f>COUNTIF('당첨번호 모음'!H:H,8)</f>
        <v/>
      </c>
    </row>
    <row r="11">
      <c r="A11" t="n">
        <v>9</v>
      </c>
      <c r="B11" s="2">
        <f>COUNTIF('당첨번호 모음'!B:B,9)</f>
        <v/>
      </c>
      <c r="C11" s="2">
        <f>COUNTIF('당첨번호 모음'!C:C,9)</f>
        <v/>
      </c>
      <c r="D11" s="2">
        <f>COUNTIF('당첨번호 모음'!D:D,9)</f>
        <v/>
      </c>
      <c r="E11" s="2">
        <f>COUNTIF('당첨번호 모음'!E:E,9)</f>
        <v/>
      </c>
      <c r="F11" s="2">
        <f>COUNTIF('당첨번호 모음'!F:F,9)</f>
        <v/>
      </c>
      <c r="G11" s="2">
        <f>COUNTIF('당첨번호 모음'!G:G,9)</f>
        <v/>
      </c>
      <c r="H11" s="2">
        <f>COUNTIF('당첨번호 모음'!H:H,9)</f>
        <v/>
      </c>
    </row>
    <row r="12">
      <c r="A12" t="n">
        <v>10</v>
      </c>
      <c r="B12" s="2">
        <f>COUNTIF('당첨번호 모음'!B:B,10)</f>
        <v/>
      </c>
      <c r="C12" s="2">
        <f>COUNTIF('당첨번호 모음'!C:C,10)</f>
        <v/>
      </c>
      <c r="D12" s="2">
        <f>COUNTIF('당첨번호 모음'!D:D,10)</f>
        <v/>
      </c>
      <c r="E12" s="2">
        <f>COUNTIF('당첨번호 모음'!E:E,10)</f>
        <v/>
      </c>
      <c r="F12" s="2">
        <f>COUNTIF('당첨번호 모음'!F:F,10)</f>
        <v/>
      </c>
      <c r="G12" s="2">
        <f>COUNTIF('당첨번호 모음'!G:G,10)</f>
        <v/>
      </c>
      <c r="H12" s="2">
        <f>COUNTIF('당첨번호 모음'!H:H,10)</f>
        <v/>
      </c>
    </row>
    <row r="13">
      <c r="A13" t="n">
        <v>11</v>
      </c>
      <c r="B13" s="2">
        <f>COUNTIF('당첨번호 모음'!B:B,11)</f>
        <v/>
      </c>
      <c r="C13" s="2">
        <f>COUNTIF('당첨번호 모음'!C:C,11)</f>
        <v/>
      </c>
      <c r="D13" s="2">
        <f>COUNTIF('당첨번호 모음'!D:D,11)</f>
        <v/>
      </c>
      <c r="E13" s="2">
        <f>COUNTIF('당첨번호 모음'!E:E,11)</f>
        <v/>
      </c>
      <c r="F13" s="2">
        <f>COUNTIF('당첨번호 모음'!F:F,11)</f>
        <v/>
      </c>
      <c r="G13" s="2">
        <f>COUNTIF('당첨번호 모음'!G:G,11)</f>
        <v/>
      </c>
      <c r="H13" s="2">
        <f>COUNTIF('당첨번호 모음'!H:H,11)</f>
        <v/>
      </c>
    </row>
    <row r="14">
      <c r="A14" t="n">
        <v>12</v>
      </c>
      <c r="B14" s="2">
        <f>COUNTIF('당첨번호 모음'!B:B,12)</f>
        <v/>
      </c>
      <c r="C14" s="2">
        <f>COUNTIF('당첨번호 모음'!C:C,12)</f>
        <v/>
      </c>
      <c r="D14" s="2">
        <f>COUNTIF('당첨번호 모음'!D:D,12)</f>
        <v/>
      </c>
      <c r="E14" s="2">
        <f>COUNTIF('당첨번호 모음'!E:E,12)</f>
        <v/>
      </c>
      <c r="F14" s="2">
        <f>COUNTIF('당첨번호 모음'!F:F,12)</f>
        <v/>
      </c>
      <c r="G14" s="2">
        <f>COUNTIF('당첨번호 모음'!G:G,12)</f>
        <v/>
      </c>
      <c r="H14" s="2">
        <f>COUNTIF('당첨번호 모음'!H:H,12)</f>
        <v/>
      </c>
    </row>
    <row r="15">
      <c r="A15" t="n">
        <v>13</v>
      </c>
      <c r="B15" s="2">
        <f>COUNTIF('당첨번호 모음'!B:B,13)</f>
        <v/>
      </c>
      <c r="C15" s="2">
        <f>COUNTIF('당첨번호 모음'!C:C,13)</f>
        <v/>
      </c>
      <c r="D15" s="2">
        <f>COUNTIF('당첨번호 모음'!D:D,13)</f>
        <v/>
      </c>
      <c r="E15" s="2">
        <f>COUNTIF('당첨번호 모음'!E:E,13)</f>
        <v/>
      </c>
      <c r="F15" s="2">
        <f>COUNTIF('당첨번호 모음'!F:F,13)</f>
        <v/>
      </c>
      <c r="G15" s="2">
        <f>COUNTIF('당첨번호 모음'!G:G,13)</f>
        <v/>
      </c>
      <c r="H15" s="2">
        <f>COUNTIF('당첨번호 모음'!H:H,13)</f>
        <v/>
      </c>
    </row>
    <row r="16">
      <c r="A16" t="n">
        <v>14</v>
      </c>
      <c r="B16" s="2">
        <f>COUNTIF('당첨번호 모음'!B:B,14)</f>
        <v/>
      </c>
      <c r="C16" s="2">
        <f>COUNTIF('당첨번호 모음'!C:C,14)</f>
        <v/>
      </c>
      <c r="D16" s="2">
        <f>COUNTIF('당첨번호 모음'!D:D,14)</f>
        <v/>
      </c>
      <c r="E16" s="2">
        <f>COUNTIF('당첨번호 모음'!E:E,14)</f>
        <v/>
      </c>
      <c r="F16" s="2">
        <f>COUNTIF('당첨번호 모음'!F:F,14)</f>
        <v/>
      </c>
      <c r="G16" s="2">
        <f>COUNTIF('당첨번호 모음'!G:G,14)</f>
        <v/>
      </c>
      <c r="H16" s="2">
        <f>COUNTIF('당첨번호 모음'!H:H,14)</f>
        <v/>
      </c>
    </row>
    <row r="17">
      <c r="A17" t="n">
        <v>15</v>
      </c>
      <c r="B17" s="2">
        <f>COUNTIF('당첨번호 모음'!B:B,15)</f>
        <v/>
      </c>
      <c r="C17" s="2">
        <f>COUNTIF('당첨번호 모음'!C:C,15)</f>
        <v/>
      </c>
      <c r="D17" s="2">
        <f>COUNTIF('당첨번호 모음'!D:D,15)</f>
        <v/>
      </c>
      <c r="E17" s="2">
        <f>COUNTIF('당첨번호 모음'!E:E,15)</f>
        <v/>
      </c>
      <c r="F17" s="2">
        <f>COUNTIF('당첨번호 모음'!F:F,15)</f>
        <v/>
      </c>
      <c r="G17" s="2">
        <f>COUNTIF('당첨번호 모음'!G:G,15)</f>
        <v/>
      </c>
      <c r="H17" s="2">
        <f>COUNTIF('당첨번호 모음'!H:H,15)</f>
        <v/>
      </c>
    </row>
    <row r="18">
      <c r="A18" t="n">
        <v>16</v>
      </c>
      <c r="B18" s="2">
        <f>COUNTIF('당첨번호 모음'!B:B,16)</f>
        <v/>
      </c>
      <c r="C18" s="2">
        <f>COUNTIF('당첨번호 모음'!C:C,16)</f>
        <v/>
      </c>
      <c r="D18" s="2">
        <f>COUNTIF('당첨번호 모음'!D:D,16)</f>
        <v/>
      </c>
      <c r="E18" s="2">
        <f>COUNTIF('당첨번호 모음'!E:E,16)</f>
        <v/>
      </c>
      <c r="F18" s="2">
        <f>COUNTIF('당첨번호 모음'!F:F,16)</f>
        <v/>
      </c>
      <c r="G18" s="2">
        <f>COUNTIF('당첨번호 모음'!G:G,16)</f>
        <v/>
      </c>
      <c r="H18" s="2">
        <f>COUNTIF('당첨번호 모음'!H:H,16)</f>
        <v/>
      </c>
    </row>
    <row r="19">
      <c r="A19" t="n">
        <v>17</v>
      </c>
      <c r="B19" s="2">
        <f>COUNTIF('당첨번호 모음'!B:B,17)</f>
        <v/>
      </c>
      <c r="C19" s="2">
        <f>COUNTIF('당첨번호 모음'!C:C,17)</f>
        <v/>
      </c>
      <c r="D19" s="2">
        <f>COUNTIF('당첨번호 모음'!D:D,17)</f>
        <v/>
      </c>
      <c r="E19" s="2">
        <f>COUNTIF('당첨번호 모음'!E:E,17)</f>
        <v/>
      </c>
      <c r="F19" s="2">
        <f>COUNTIF('당첨번호 모음'!F:F,17)</f>
        <v/>
      </c>
      <c r="G19" s="2">
        <f>COUNTIF('당첨번호 모음'!G:G,17)</f>
        <v/>
      </c>
      <c r="H19" s="2">
        <f>COUNTIF('당첨번호 모음'!H:H,17)</f>
        <v/>
      </c>
    </row>
    <row r="20">
      <c r="A20" t="n">
        <v>18</v>
      </c>
      <c r="B20" s="2">
        <f>COUNTIF('당첨번호 모음'!B:B,18)</f>
        <v/>
      </c>
      <c r="C20" s="2">
        <f>COUNTIF('당첨번호 모음'!C:C,18)</f>
        <v/>
      </c>
      <c r="D20" s="2">
        <f>COUNTIF('당첨번호 모음'!D:D,18)</f>
        <v/>
      </c>
      <c r="E20" s="2">
        <f>COUNTIF('당첨번호 모음'!E:E,18)</f>
        <v/>
      </c>
      <c r="F20" s="2">
        <f>COUNTIF('당첨번호 모음'!F:F,18)</f>
        <v/>
      </c>
      <c r="G20" s="2">
        <f>COUNTIF('당첨번호 모음'!G:G,18)</f>
        <v/>
      </c>
      <c r="H20" s="2">
        <f>COUNTIF('당첨번호 모음'!H:H,18)</f>
        <v/>
      </c>
    </row>
    <row r="21">
      <c r="A21" t="n">
        <v>19</v>
      </c>
      <c r="B21" s="2">
        <f>COUNTIF('당첨번호 모음'!B:B,19)</f>
        <v/>
      </c>
      <c r="C21" s="2">
        <f>COUNTIF('당첨번호 모음'!C:C,19)</f>
        <v/>
      </c>
      <c r="D21" s="2">
        <f>COUNTIF('당첨번호 모음'!D:D,19)</f>
        <v/>
      </c>
      <c r="E21" s="2">
        <f>COUNTIF('당첨번호 모음'!E:E,19)</f>
        <v/>
      </c>
      <c r="F21" s="2">
        <f>COUNTIF('당첨번호 모음'!F:F,19)</f>
        <v/>
      </c>
      <c r="G21" s="2">
        <f>COUNTIF('당첨번호 모음'!G:G,19)</f>
        <v/>
      </c>
      <c r="H21" s="2">
        <f>COUNTIF('당첨번호 모음'!H:H,19)</f>
        <v/>
      </c>
    </row>
    <row r="22">
      <c r="A22" t="n">
        <v>20</v>
      </c>
      <c r="B22" s="2">
        <f>COUNTIF('당첨번호 모음'!B:B,20)</f>
        <v/>
      </c>
      <c r="C22" s="2">
        <f>COUNTIF('당첨번호 모음'!C:C,20)</f>
        <v/>
      </c>
      <c r="D22" s="2">
        <f>COUNTIF('당첨번호 모음'!D:D,20)</f>
        <v/>
      </c>
      <c r="E22" s="2">
        <f>COUNTIF('당첨번호 모음'!E:E,20)</f>
        <v/>
      </c>
      <c r="F22" s="2">
        <f>COUNTIF('당첨번호 모음'!F:F,20)</f>
        <v/>
      </c>
      <c r="G22" s="2">
        <f>COUNTIF('당첨번호 모음'!G:G,20)</f>
        <v/>
      </c>
      <c r="H22" s="2">
        <f>COUNTIF('당첨번호 모음'!H:H,20)</f>
        <v/>
      </c>
    </row>
    <row r="23">
      <c r="A23" t="n">
        <v>21</v>
      </c>
      <c r="B23" s="2">
        <f>COUNTIF('당첨번호 모음'!B:B,21)</f>
        <v/>
      </c>
      <c r="C23" s="2">
        <f>COUNTIF('당첨번호 모음'!C:C,21)</f>
        <v/>
      </c>
      <c r="D23" s="2">
        <f>COUNTIF('당첨번호 모음'!D:D,21)</f>
        <v/>
      </c>
      <c r="E23" s="2">
        <f>COUNTIF('당첨번호 모음'!E:E,21)</f>
        <v/>
      </c>
      <c r="F23" s="2">
        <f>COUNTIF('당첨번호 모음'!F:F,21)</f>
        <v/>
      </c>
      <c r="G23" s="2">
        <f>COUNTIF('당첨번호 모음'!G:G,21)</f>
        <v/>
      </c>
      <c r="H23" s="2">
        <f>COUNTIF('당첨번호 모음'!H:H,21)</f>
        <v/>
      </c>
    </row>
    <row r="24">
      <c r="A24" t="n">
        <v>22</v>
      </c>
      <c r="B24" s="2">
        <f>COUNTIF('당첨번호 모음'!B:B,22)</f>
        <v/>
      </c>
      <c r="C24" s="2">
        <f>COUNTIF('당첨번호 모음'!C:C,22)</f>
        <v/>
      </c>
      <c r="D24" s="2">
        <f>COUNTIF('당첨번호 모음'!D:D,22)</f>
        <v/>
      </c>
      <c r="E24" s="2">
        <f>COUNTIF('당첨번호 모음'!E:E,22)</f>
        <v/>
      </c>
      <c r="F24" s="2">
        <f>COUNTIF('당첨번호 모음'!F:F,22)</f>
        <v/>
      </c>
      <c r="G24" s="2">
        <f>COUNTIF('당첨번호 모음'!G:G,22)</f>
        <v/>
      </c>
      <c r="H24" s="2">
        <f>COUNTIF('당첨번호 모음'!H:H,22)</f>
        <v/>
      </c>
    </row>
    <row r="25">
      <c r="A25" t="n">
        <v>23</v>
      </c>
      <c r="B25" s="2">
        <f>COUNTIF('당첨번호 모음'!B:B,23)</f>
        <v/>
      </c>
      <c r="C25" s="2">
        <f>COUNTIF('당첨번호 모음'!C:C,23)</f>
        <v/>
      </c>
      <c r="D25" s="2">
        <f>COUNTIF('당첨번호 모음'!D:D,23)</f>
        <v/>
      </c>
      <c r="E25" s="2">
        <f>COUNTIF('당첨번호 모음'!E:E,23)</f>
        <v/>
      </c>
      <c r="F25" s="2">
        <f>COUNTIF('당첨번호 모음'!F:F,23)</f>
        <v/>
      </c>
      <c r="G25" s="2">
        <f>COUNTIF('당첨번호 모음'!G:G,23)</f>
        <v/>
      </c>
      <c r="H25" s="2">
        <f>COUNTIF('당첨번호 모음'!H:H,23)</f>
        <v/>
      </c>
    </row>
    <row r="26">
      <c r="A26" t="n">
        <v>24</v>
      </c>
      <c r="B26" s="2">
        <f>COUNTIF('당첨번호 모음'!B:B,24)</f>
        <v/>
      </c>
      <c r="C26" s="2">
        <f>COUNTIF('당첨번호 모음'!C:C,24)</f>
        <v/>
      </c>
      <c r="D26" s="2">
        <f>COUNTIF('당첨번호 모음'!D:D,24)</f>
        <v/>
      </c>
      <c r="E26" s="2">
        <f>COUNTIF('당첨번호 모음'!E:E,24)</f>
        <v/>
      </c>
      <c r="F26" s="2">
        <f>COUNTIF('당첨번호 모음'!F:F,24)</f>
        <v/>
      </c>
      <c r="G26" s="2">
        <f>COUNTIF('당첨번호 모음'!G:G,24)</f>
        <v/>
      </c>
      <c r="H26" s="2">
        <f>COUNTIF('당첨번호 모음'!H:H,24)</f>
        <v/>
      </c>
    </row>
    <row r="27">
      <c r="A27" t="n">
        <v>25</v>
      </c>
      <c r="B27" s="2">
        <f>COUNTIF('당첨번호 모음'!B:B,25)</f>
        <v/>
      </c>
      <c r="C27" s="2">
        <f>COUNTIF('당첨번호 모음'!C:C,25)</f>
        <v/>
      </c>
      <c r="D27" s="2">
        <f>COUNTIF('당첨번호 모음'!D:D,25)</f>
        <v/>
      </c>
      <c r="E27" s="2">
        <f>COUNTIF('당첨번호 모음'!E:E,25)</f>
        <v/>
      </c>
      <c r="F27" s="2">
        <f>COUNTIF('당첨번호 모음'!F:F,25)</f>
        <v/>
      </c>
      <c r="G27" s="2">
        <f>COUNTIF('당첨번호 모음'!G:G,25)</f>
        <v/>
      </c>
      <c r="H27" s="2">
        <f>COUNTIF('당첨번호 모음'!H:H,25)</f>
        <v/>
      </c>
    </row>
    <row r="28">
      <c r="A28" t="n">
        <v>26</v>
      </c>
      <c r="B28" s="2">
        <f>COUNTIF('당첨번호 모음'!B:B,26)</f>
        <v/>
      </c>
      <c r="C28" s="2">
        <f>COUNTIF('당첨번호 모음'!C:C,26)</f>
        <v/>
      </c>
      <c r="D28" s="2">
        <f>COUNTIF('당첨번호 모음'!D:D,26)</f>
        <v/>
      </c>
      <c r="E28" s="2">
        <f>COUNTIF('당첨번호 모음'!E:E,26)</f>
        <v/>
      </c>
      <c r="F28" s="2">
        <f>COUNTIF('당첨번호 모음'!F:F,26)</f>
        <v/>
      </c>
      <c r="G28" s="2">
        <f>COUNTIF('당첨번호 모음'!G:G,26)</f>
        <v/>
      </c>
      <c r="H28" s="2">
        <f>COUNTIF('당첨번호 모음'!H:H,26)</f>
        <v/>
      </c>
    </row>
    <row r="29">
      <c r="A29" t="n">
        <v>27</v>
      </c>
      <c r="B29" s="2">
        <f>COUNTIF('당첨번호 모음'!B:B,27)</f>
        <v/>
      </c>
      <c r="C29" s="2">
        <f>COUNTIF('당첨번호 모음'!C:C,27)</f>
        <v/>
      </c>
      <c r="D29" s="2">
        <f>COUNTIF('당첨번호 모음'!D:D,27)</f>
        <v/>
      </c>
      <c r="E29" s="2">
        <f>COUNTIF('당첨번호 모음'!E:E,27)</f>
        <v/>
      </c>
      <c r="F29" s="2">
        <f>COUNTIF('당첨번호 모음'!F:F,27)</f>
        <v/>
      </c>
      <c r="G29" s="2">
        <f>COUNTIF('당첨번호 모음'!G:G,27)</f>
        <v/>
      </c>
      <c r="H29" s="2">
        <f>COUNTIF('당첨번호 모음'!H:H,27)</f>
        <v/>
      </c>
    </row>
    <row r="30">
      <c r="A30" t="n">
        <v>28</v>
      </c>
      <c r="B30" s="2">
        <f>COUNTIF('당첨번호 모음'!B:B,28)</f>
        <v/>
      </c>
      <c r="C30" s="2">
        <f>COUNTIF('당첨번호 모음'!C:C,28)</f>
        <v/>
      </c>
      <c r="D30" s="2">
        <f>COUNTIF('당첨번호 모음'!D:D,28)</f>
        <v/>
      </c>
      <c r="E30" s="2">
        <f>COUNTIF('당첨번호 모음'!E:E,28)</f>
        <v/>
      </c>
      <c r="F30" s="2">
        <f>COUNTIF('당첨번호 모음'!F:F,28)</f>
        <v/>
      </c>
      <c r="G30" s="2">
        <f>COUNTIF('당첨번호 모음'!G:G,28)</f>
        <v/>
      </c>
      <c r="H30" s="2">
        <f>COUNTIF('당첨번호 모음'!H:H,28)</f>
        <v/>
      </c>
    </row>
    <row r="31">
      <c r="A31" t="n">
        <v>29</v>
      </c>
      <c r="B31" s="2">
        <f>COUNTIF('당첨번호 모음'!B:B,29)</f>
        <v/>
      </c>
      <c r="C31" s="2">
        <f>COUNTIF('당첨번호 모음'!C:C,29)</f>
        <v/>
      </c>
      <c r="D31" s="2">
        <f>COUNTIF('당첨번호 모음'!D:D,29)</f>
        <v/>
      </c>
      <c r="E31" s="2">
        <f>COUNTIF('당첨번호 모음'!E:E,29)</f>
        <v/>
      </c>
      <c r="F31" s="2">
        <f>COUNTIF('당첨번호 모음'!F:F,29)</f>
        <v/>
      </c>
      <c r="G31" s="2">
        <f>COUNTIF('당첨번호 모음'!G:G,29)</f>
        <v/>
      </c>
      <c r="H31" s="2">
        <f>COUNTIF('당첨번호 모음'!H:H,29)</f>
        <v/>
      </c>
    </row>
    <row r="32">
      <c r="A32" t="n">
        <v>30</v>
      </c>
      <c r="B32" s="2">
        <f>COUNTIF('당첨번호 모음'!B:B,30)</f>
        <v/>
      </c>
      <c r="C32" s="2">
        <f>COUNTIF('당첨번호 모음'!C:C,30)</f>
        <v/>
      </c>
      <c r="D32" s="2">
        <f>COUNTIF('당첨번호 모음'!D:D,30)</f>
        <v/>
      </c>
      <c r="E32" s="2">
        <f>COUNTIF('당첨번호 모음'!E:E,30)</f>
        <v/>
      </c>
      <c r="F32" s="2">
        <f>COUNTIF('당첨번호 모음'!F:F,30)</f>
        <v/>
      </c>
      <c r="G32" s="2">
        <f>COUNTIF('당첨번호 모음'!G:G,30)</f>
        <v/>
      </c>
      <c r="H32" s="2">
        <f>COUNTIF('당첨번호 모음'!H:H,30)</f>
        <v/>
      </c>
    </row>
    <row r="33">
      <c r="A33" t="n">
        <v>31</v>
      </c>
      <c r="B33" s="2">
        <f>COUNTIF('당첨번호 모음'!B:B,31)</f>
        <v/>
      </c>
      <c r="C33" s="2">
        <f>COUNTIF('당첨번호 모음'!C:C,31)</f>
        <v/>
      </c>
      <c r="D33" s="2">
        <f>COUNTIF('당첨번호 모음'!D:D,31)</f>
        <v/>
      </c>
      <c r="E33" s="2">
        <f>COUNTIF('당첨번호 모음'!E:E,31)</f>
        <v/>
      </c>
      <c r="F33" s="2">
        <f>COUNTIF('당첨번호 모음'!F:F,31)</f>
        <v/>
      </c>
      <c r="G33" s="2">
        <f>COUNTIF('당첨번호 모음'!G:G,31)</f>
        <v/>
      </c>
      <c r="H33" s="2">
        <f>COUNTIF('당첨번호 모음'!H:H,31)</f>
        <v/>
      </c>
    </row>
    <row r="34">
      <c r="A34" t="n">
        <v>32</v>
      </c>
      <c r="B34" s="2">
        <f>COUNTIF('당첨번호 모음'!B:B,32)</f>
        <v/>
      </c>
      <c r="C34" s="2">
        <f>COUNTIF('당첨번호 모음'!C:C,32)</f>
        <v/>
      </c>
      <c r="D34" s="2">
        <f>COUNTIF('당첨번호 모음'!D:D,32)</f>
        <v/>
      </c>
      <c r="E34" s="2">
        <f>COUNTIF('당첨번호 모음'!E:E,32)</f>
        <v/>
      </c>
      <c r="F34" s="2">
        <f>COUNTIF('당첨번호 모음'!F:F,32)</f>
        <v/>
      </c>
      <c r="G34" s="2">
        <f>COUNTIF('당첨번호 모음'!G:G,32)</f>
        <v/>
      </c>
      <c r="H34" s="2">
        <f>COUNTIF('당첨번호 모음'!H:H,32)</f>
        <v/>
      </c>
    </row>
    <row r="35">
      <c r="A35" t="n">
        <v>33</v>
      </c>
      <c r="B35" s="2">
        <f>COUNTIF('당첨번호 모음'!B:B,33)</f>
        <v/>
      </c>
      <c r="C35" s="2">
        <f>COUNTIF('당첨번호 모음'!C:C,33)</f>
        <v/>
      </c>
      <c r="D35" s="2">
        <f>COUNTIF('당첨번호 모음'!D:D,33)</f>
        <v/>
      </c>
      <c r="E35" s="2">
        <f>COUNTIF('당첨번호 모음'!E:E,33)</f>
        <v/>
      </c>
      <c r="F35" s="2">
        <f>COUNTIF('당첨번호 모음'!F:F,33)</f>
        <v/>
      </c>
      <c r="G35" s="2">
        <f>COUNTIF('당첨번호 모음'!G:G,33)</f>
        <v/>
      </c>
      <c r="H35" s="2">
        <f>COUNTIF('당첨번호 모음'!H:H,33)</f>
        <v/>
      </c>
    </row>
    <row r="36">
      <c r="A36" t="n">
        <v>34</v>
      </c>
      <c r="B36" s="2">
        <f>COUNTIF('당첨번호 모음'!B:B,34)</f>
        <v/>
      </c>
      <c r="C36" s="2">
        <f>COUNTIF('당첨번호 모음'!C:C,34)</f>
        <v/>
      </c>
      <c r="D36" s="2">
        <f>COUNTIF('당첨번호 모음'!D:D,34)</f>
        <v/>
      </c>
      <c r="E36" s="2">
        <f>COUNTIF('당첨번호 모음'!E:E,34)</f>
        <v/>
      </c>
      <c r="F36" s="2">
        <f>COUNTIF('당첨번호 모음'!F:F,34)</f>
        <v/>
      </c>
      <c r="G36" s="2">
        <f>COUNTIF('당첨번호 모음'!G:G,34)</f>
        <v/>
      </c>
      <c r="H36" s="2">
        <f>COUNTIF('당첨번호 모음'!H:H,34)</f>
        <v/>
      </c>
    </row>
    <row r="37">
      <c r="A37" t="n">
        <v>35</v>
      </c>
      <c r="B37" s="2">
        <f>COUNTIF('당첨번호 모음'!B:B,35)</f>
        <v/>
      </c>
      <c r="C37" s="2">
        <f>COUNTIF('당첨번호 모음'!C:C,35)</f>
        <v/>
      </c>
      <c r="D37" s="2">
        <f>COUNTIF('당첨번호 모음'!D:D,35)</f>
        <v/>
      </c>
      <c r="E37" s="2">
        <f>COUNTIF('당첨번호 모음'!E:E,35)</f>
        <v/>
      </c>
      <c r="F37" s="2">
        <f>COUNTIF('당첨번호 모음'!F:F,35)</f>
        <v/>
      </c>
      <c r="G37" s="2">
        <f>COUNTIF('당첨번호 모음'!G:G,35)</f>
        <v/>
      </c>
      <c r="H37" s="2">
        <f>COUNTIF('당첨번호 모음'!H:H,35)</f>
        <v/>
      </c>
    </row>
    <row r="38">
      <c r="A38" t="n">
        <v>36</v>
      </c>
      <c r="B38" s="2">
        <f>COUNTIF('당첨번호 모음'!B:B,36)</f>
        <v/>
      </c>
      <c r="C38" s="2">
        <f>COUNTIF('당첨번호 모음'!C:C,36)</f>
        <v/>
      </c>
      <c r="D38" s="2">
        <f>COUNTIF('당첨번호 모음'!D:D,36)</f>
        <v/>
      </c>
      <c r="E38" s="2">
        <f>COUNTIF('당첨번호 모음'!E:E,36)</f>
        <v/>
      </c>
      <c r="F38" s="2">
        <f>COUNTIF('당첨번호 모음'!F:F,36)</f>
        <v/>
      </c>
      <c r="G38" s="2">
        <f>COUNTIF('당첨번호 모음'!G:G,36)</f>
        <v/>
      </c>
      <c r="H38" s="2">
        <f>COUNTIF('당첨번호 모음'!H:H,36)</f>
        <v/>
      </c>
    </row>
    <row r="39">
      <c r="A39" t="n">
        <v>37</v>
      </c>
      <c r="B39" s="2">
        <f>COUNTIF('당첨번호 모음'!B:B,37)</f>
        <v/>
      </c>
      <c r="C39" s="2">
        <f>COUNTIF('당첨번호 모음'!C:C,37)</f>
        <v/>
      </c>
      <c r="D39" s="2">
        <f>COUNTIF('당첨번호 모음'!D:D,37)</f>
        <v/>
      </c>
      <c r="E39" s="2">
        <f>COUNTIF('당첨번호 모음'!E:E,37)</f>
        <v/>
      </c>
      <c r="F39" s="2">
        <f>COUNTIF('당첨번호 모음'!F:F,37)</f>
        <v/>
      </c>
      <c r="G39" s="2">
        <f>COUNTIF('당첨번호 모음'!G:G,37)</f>
        <v/>
      </c>
      <c r="H39" s="2">
        <f>COUNTIF('당첨번호 모음'!H:H,37)</f>
        <v/>
      </c>
    </row>
    <row r="40">
      <c r="A40" t="n">
        <v>38</v>
      </c>
      <c r="B40" s="2">
        <f>COUNTIF('당첨번호 모음'!B:B,38)</f>
        <v/>
      </c>
      <c r="C40" s="2">
        <f>COUNTIF('당첨번호 모음'!C:C,38)</f>
        <v/>
      </c>
      <c r="D40" s="2">
        <f>COUNTIF('당첨번호 모음'!D:D,38)</f>
        <v/>
      </c>
      <c r="E40" s="2">
        <f>COUNTIF('당첨번호 모음'!E:E,38)</f>
        <v/>
      </c>
      <c r="F40" s="2">
        <f>COUNTIF('당첨번호 모음'!F:F,38)</f>
        <v/>
      </c>
      <c r="G40" s="2">
        <f>COUNTIF('당첨번호 모음'!G:G,38)</f>
        <v/>
      </c>
      <c r="H40" s="2">
        <f>COUNTIF('당첨번호 모음'!H:H,38)</f>
        <v/>
      </c>
    </row>
    <row r="41">
      <c r="A41" t="n">
        <v>39</v>
      </c>
      <c r="B41" s="2">
        <f>COUNTIF('당첨번호 모음'!B:B,39)</f>
        <v/>
      </c>
      <c r="C41" s="2">
        <f>COUNTIF('당첨번호 모음'!C:C,39)</f>
        <v/>
      </c>
      <c r="D41" s="2">
        <f>COUNTIF('당첨번호 모음'!D:D,39)</f>
        <v/>
      </c>
      <c r="E41" s="2">
        <f>COUNTIF('당첨번호 모음'!E:E,39)</f>
        <v/>
      </c>
      <c r="F41" s="2">
        <f>COUNTIF('당첨번호 모음'!F:F,39)</f>
        <v/>
      </c>
      <c r="G41" s="2">
        <f>COUNTIF('당첨번호 모음'!G:G,39)</f>
        <v/>
      </c>
      <c r="H41" s="2">
        <f>COUNTIF('당첨번호 모음'!H:H,39)</f>
        <v/>
      </c>
    </row>
    <row r="42">
      <c r="A42" t="n">
        <v>40</v>
      </c>
      <c r="B42" s="2">
        <f>COUNTIF('당첨번호 모음'!B:B,40)</f>
        <v/>
      </c>
      <c r="C42" s="2">
        <f>COUNTIF('당첨번호 모음'!C:C,40)</f>
        <v/>
      </c>
      <c r="D42" s="2">
        <f>COUNTIF('당첨번호 모음'!D:D,40)</f>
        <v/>
      </c>
      <c r="E42" s="2">
        <f>COUNTIF('당첨번호 모음'!E:E,40)</f>
        <v/>
      </c>
      <c r="F42" s="2">
        <f>COUNTIF('당첨번호 모음'!F:F,40)</f>
        <v/>
      </c>
      <c r="G42" s="2">
        <f>COUNTIF('당첨번호 모음'!G:G,40)</f>
        <v/>
      </c>
      <c r="H42" s="2">
        <f>COUNTIF('당첨번호 모음'!H:H,40)</f>
        <v/>
      </c>
    </row>
    <row r="43">
      <c r="A43" t="n">
        <v>41</v>
      </c>
      <c r="B43" s="2">
        <f>COUNTIF('당첨번호 모음'!B:B,41)</f>
        <v/>
      </c>
      <c r="C43" s="2">
        <f>COUNTIF('당첨번호 모음'!C:C,41)</f>
        <v/>
      </c>
      <c r="D43" s="2">
        <f>COUNTIF('당첨번호 모음'!D:D,41)</f>
        <v/>
      </c>
      <c r="E43" s="2">
        <f>COUNTIF('당첨번호 모음'!E:E,41)</f>
        <v/>
      </c>
      <c r="F43" s="2">
        <f>COUNTIF('당첨번호 모음'!F:F,41)</f>
        <v/>
      </c>
      <c r="G43" s="2">
        <f>COUNTIF('당첨번호 모음'!G:G,41)</f>
        <v/>
      </c>
      <c r="H43" s="2">
        <f>COUNTIF('당첨번호 모음'!H:H,41)</f>
        <v/>
      </c>
    </row>
    <row r="44">
      <c r="A44" t="n">
        <v>42</v>
      </c>
      <c r="B44" s="2">
        <f>COUNTIF('당첨번호 모음'!B:B,42)</f>
        <v/>
      </c>
      <c r="C44" s="2">
        <f>COUNTIF('당첨번호 모음'!C:C,42)</f>
        <v/>
      </c>
      <c r="D44" s="2">
        <f>COUNTIF('당첨번호 모음'!D:D,42)</f>
        <v/>
      </c>
      <c r="E44" s="2">
        <f>COUNTIF('당첨번호 모음'!E:E,42)</f>
        <v/>
      </c>
      <c r="F44" s="2">
        <f>COUNTIF('당첨번호 모음'!F:F,42)</f>
        <v/>
      </c>
      <c r="G44" s="2">
        <f>COUNTIF('당첨번호 모음'!G:G,42)</f>
        <v/>
      </c>
      <c r="H44" s="2">
        <f>COUNTIF('당첨번호 모음'!H:H,42)</f>
        <v/>
      </c>
    </row>
    <row r="45">
      <c r="A45" t="n">
        <v>43</v>
      </c>
      <c r="B45" s="2">
        <f>COUNTIF('당첨번호 모음'!B:B,43)</f>
        <v/>
      </c>
      <c r="C45" s="2">
        <f>COUNTIF('당첨번호 모음'!C:C,43)</f>
        <v/>
      </c>
      <c r="D45" s="2">
        <f>COUNTIF('당첨번호 모음'!D:D,43)</f>
        <v/>
      </c>
      <c r="E45" s="2">
        <f>COUNTIF('당첨번호 모음'!E:E,43)</f>
        <v/>
      </c>
      <c r="F45" s="2">
        <f>COUNTIF('당첨번호 모음'!F:F,43)</f>
        <v/>
      </c>
      <c r="G45" s="2">
        <f>COUNTIF('당첨번호 모음'!G:G,43)</f>
        <v/>
      </c>
      <c r="H45" s="2">
        <f>COUNTIF('당첨번호 모음'!H:H,43)</f>
        <v/>
      </c>
    </row>
    <row r="46">
      <c r="A46" t="n">
        <v>44</v>
      </c>
      <c r="B46" s="2">
        <f>COUNTIF('당첨번호 모음'!B:B,44)</f>
        <v/>
      </c>
      <c r="C46" s="2">
        <f>COUNTIF('당첨번호 모음'!C:C,44)</f>
        <v/>
      </c>
      <c r="D46" s="2">
        <f>COUNTIF('당첨번호 모음'!D:D,44)</f>
        <v/>
      </c>
      <c r="E46" s="2">
        <f>COUNTIF('당첨번호 모음'!E:E,44)</f>
        <v/>
      </c>
      <c r="F46" s="2">
        <f>COUNTIF('당첨번호 모음'!F:F,44)</f>
        <v/>
      </c>
      <c r="G46" s="2">
        <f>COUNTIF('당첨번호 모음'!G:G,44)</f>
        <v/>
      </c>
      <c r="H46" s="2">
        <f>COUNTIF('당첨번호 모음'!H:H,44)</f>
        <v/>
      </c>
    </row>
    <row r="47">
      <c r="A47" t="n">
        <v>45</v>
      </c>
      <c r="B47" s="2">
        <f>COUNTIF('당첨번호 모음'!B:B,45)</f>
        <v/>
      </c>
      <c r="C47" s="2">
        <f>COUNTIF('당첨번호 모음'!C:C,45)</f>
        <v/>
      </c>
      <c r="D47" s="2">
        <f>COUNTIF('당첨번호 모음'!D:D,45)</f>
        <v/>
      </c>
      <c r="E47" s="2">
        <f>COUNTIF('당첨번호 모음'!E:E,45)</f>
        <v/>
      </c>
      <c r="F47" s="2">
        <f>COUNTIF('당첨번호 모음'!F:F,45)</f>
        <v/>
      </c>
      <c r="G47" s="2">
        <f>COUNTIF('당첨번호 모음'!G:G,45)</f>
        <v/>
      </c>
      <c r="H47" s="2">
        <f>COUNTIF('당첨번호 모음'!H:H,45)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2019-12-30T14:16:23Z</dcterms:created>
  <dcterms:modified xmlns:dcterms="http://purl.org/dc/terms/" xmlns:xsi="http://www.w3.org/2001/XMLSchema-instance" xsi:type="dcterms:W3CDTF">2019-12-30T14:16:23Z</dcterms:modified>
</cp:coreProperties>
</file>