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EN</t>
        </is>
      </c>
      <c r="B1" s="1" t="inlineStr">
        <is>
          <t>Name AR</t>
        </is>
      </c>
      <c r="C1" s="1" t="inlineStr">
        <is>
          <t>Icon Link</t>
        </is>
      </c>
    </row>
    <row r="2">
      <c r="A2" t="inlineStr">
        <is>
          <t>Maintenance Contract</t>
        </is>
      </c>
      <c r="B2" t="inlineStr">
        <is>
          <t>عقد صيانة سنوي</t>
        </is>
      </c>
      <c r="C2">
        <f>HYPERLINK("https://srvme.com/image/data/categoryIcon/categoryIcon_95_180523_143649_64660dd1de755.png")</f>
        <v/>
      </c>
    </row>
    <row r="3">
      <c r="A3" t="inlineStr">
        <is>
          <t>Appliances Repair</t>
        </is>
      </c>
      <c r="B3" t="inlineStr">
        <is>
          <t>اجهزة منزلية</t>
        </is>
      </c>
      <c r="C3">
        <f>HYPERLINK("https://srvme.com/image/data/categoryIcon/categoryIcon_9_240123_100152_63cf82603c219.png")</f>
        <v/>
      </c>
    </row>
    <row r="4">
      <c r="A4" t="inlineStr">
        <is>
          <t>Air Conditioning &amp; Ventilation</t>
        </is>
      </c>
      <c r="B4" t="inlineStr">
        <is>
          <t>التكييف والتهوية المركزية</t>
        </is>
      </c>
      <c r="C4">
        <f>HYPERLINK("https://srvme.com/image/data/categoryIcon/categoryIcon_14_220123_103028_63cce6144607d.png")</f>
        <v/>
      </c>
    </row>
    <row r="5">
      <c r="A5" t="inlineStr">
        <is>
          <t>Electrical</t>
        </is>
      </c>
      <c r="B5" t="inlineStr">
        <is>
          <t>كهربائي</t>
        </is>
      </c>
      <c r="C5">
        <f>HYPERLINK("https://srvme.com/image/data/categoryIcon/categoryIcon_6_230123_065316_63ce04acd7fb3.png")</f>
        <v/>
      </c>
    </row>
    <row r="6">
      <c r="A6" t="inlineStr">
        <is>
          <t>Roof Insulation</t>
        </is>
      </c>
      <c r="B6" t="inlineStr">
        <is>
          <t>عازل الأسطح</t>
        </is>
      </c>
      <c r="C6">
        <f>HYPERLINK("https://srvme.com/image/data/categoryIcon/categoryIcon_86_250123_111247_63d0e47fb404c.png")</f>
        <v/>
      </c>
    </row>
    <row r="7">
      <c r="A7" t="inlineStr">
        <is>
          <t>Plumbing</t>
        </is>
      </c>
      <c r="B7" t="inlineStr">
        <is>
          <t>صحي</t>
        </is>
      </c>
      <c r="C7">
        <f>HYPERLINK("https://srvme.com/image/data/categoryIcon/categoryIcon_2_220123_102817_63cce591e9052.png")</f>
        <v/>
      </c>
    </row>
    <row r="8">
      <c r="A8" t="inlineStr">
        <is>
          <t>Handyman</t>
        </is>
      </c>
      <c r="B8" t="inlineStr">
        <is>
          <t>عامل متكامل</t>
        </is>
      </c>
      <c r="C8">
        <f>HYPERLINK("https://srvme.com/image/data/categoryIcon/categoryIcon_90_250123_110133_63d0e1dd6549c.png")</f>
        <v/>
      </c>
    </row>
    <row r="9">
      <c r="A9" t="inlineStr">
        <is>
          <t>Carpenter</t>
        </is>
      </c>
      <c r="B9" t="inlineStr">
        <is>
          <t>نجار</t>
        </is>
      </c>
      <c r="C9">
        <f>HYPERLINK("https://srvme.com/image/data/categoryIcon/categoryIcon_3_230123_065029_63ce040559a0a.png")</f>
        <v/>
      </c>
    </row>
    <row r="10">
      <c r="A10" t="inlineStr">
        <is>
          <t>General Contractor</t>
        </is>
      </c>
      <c r="B10" t="inlineStr">
        <is>
          <t>مقاولات عامة</t>
        </is>
      </c>
      <c r="C10">
        <f>HYPERLINK("https://srvme.com/image/data/categoryIcon/categoryIcon_102_250123_105948_63d0e174bbfb4.png")</f>
        <v/>
      </c>
    </row>
    <row r="11">
      <c r="A11" t="inlineStr">
        <is>
          <t>Curtains &amp; Upholstery</t>
        </is>
      </c>
      <c r="B11" t="inlineStr">
        <is>
          <t>ستائر وتنجيد</t>
        </is>
      </c>
      <c r="C11">
        <f>HYPERLINK("https://srvme.com/image/data/categoryIcon/categoryIcon_43_220123_162830_63cd39fe8e99f.png")</f>
        <v/>
      </c>
    </row>
    <row r="12">
      <c r="A12" t="inlineStr">
        <is>
          <t>Car Services</t>
        </is>
      </c>
      <c r="B12" t="inlineStr">
        <is>
          <t>خدمة السيارات</t>
        </is>
      </c>
      <c r="C12">
        <f>HYPERLINK("https://srvme.com/image/data/categoryIcon/categoryIcon_93_230123_064946_63ce03da51a5d.png")</f>
        <v/>
      </c>
    </row>
    <row r="13">
      <c r="A13" t="inlineStr">
        <is>
          <t>Aluminum &amp; Shutter</t>
        </is>
      </c>
      <c r="B13" t="inlineStr">
        <is>
          <t>ألومنيوم وشتر</t>
        </is>
      </c>
      <c r="C13">
        <f>HYPERLINK("https://srvme.com/image/data/categoryIcon/categoryIcon_17_250123_104004_63d0dcd4265bf.png")</f>
        <v/>
      </c>
    </row>
    <row r="14">
      <c r="A14" t="inlineStr">
        <is>
          <t>Painting &amp; Wallpaper</t>
        </is>
      </c>
      <c r="B14" t="inlineStr">
        <is>
          <t>صبغ و ورق جدران</t>
        </is>
      </c>
      <c r="C14">
        <f>HYPERLINK("https://srvme.com/image/data/categoryIcon/categoryIcon_5_250123_110950_63d0e3cecae47.png")</f>
        <v/>
      </c>
    </row>
    <row r="15">
      <c r="A15" t="inlineStr">
        <is>
          <t>Moving &amp; Shifting</t>
        </is>
      </c>
      <c r="B15" t="inlineStr">
        <is>
          <t>خدمة النقل</t>
        </is>
      </c>
      <c r="C15">
        <f>HYPERLINK("https://srvme.com/image/data/categoryIcon/categoryIcon_98_250123_110834_63d0e382674c8.png")</f>
        <v/>
      </c>
    </row>
    <row r="16">
      <c r="A16" t="inlineStr">
        <is>
          <t>Gardening</t>
        </is>
      </c>
      <c r="B16" t="inlineStr">
        <is>
          <t>حدائق</t>
        </is>
      </c>
      <c r="C16">
        <f>HYPERLINK("https://srvme.com/image/data/categoryIcon/categoryIcon_80_220123_162906_63cd3a22795e9.png")</f>
        <v/>
      </c>
    </row>
    <row r="17">
      <c r="A17" t="inlineStr">
        <is>
          <t>Locksmith</t>
        </is>
      </c>
      <c r="B17" t="inlineStr">
        <is>
          <t>مفاتيح واقفال</t>
        </is>
      </c>
      <c r="C17">
        <f>HYPERLINK("https://srvme.com/image/data/categoryIcon/categoryIcon_46_240123_140709_63cfbbdda7620.png")</f>
        <v/>
      </c>
    </row>
    <row r="18">
      <c r="A18" t="inlineStr">
        <is>
          <t>Cleaning &amp; Sanitization</t>
        </is>
      </c>
      <c r="B18" t="inlineStr">
        <is>
          <t xml:space="preserve">تنظيف و تعقيم </t>
        </is>
      </c>
      <c r="C18">
        <f>HYPERLINK("https://srvme.com/image/data/categoryIcon/categoryIcon_22_250123_104752_63d0dea86bcab.png")</f>
        <v/>
      </c>
    </row>
    <row r="19">
      <c r="A19" t="inlineStr">
        <is>
          <t>Furniture Assembly</t>
        </is>
      </c>
      <c r="B19" t="inlineStr">
        <is>
          <t>تركيب اثاث</t>
        </is>
      </c>
      <c r="C19">
        <f>HYPERLINK("https://srvme.com/image/data/categoryIcon/categoryIcon_13_240123_140614_63cfbba647528.png")</f>
        <v/>
      </c>
    </row>
    <row r="20">
      <c r="A20" t="inlineStr">
        <is>
          <t>Mobile Repair</t>
        </is>
      </c>
      <c r="B20" t="inlineStr">
        <is>
          <t>صيانة موبايلات</t>
        </is>
      </c>
      <c r="C20">
        <f>HYPERLINK("https://srvme.com/image/data/categoryIcon/categoryIcon_25_220123_163041_63cd3a817a045.png")</f>
        <v/>
      </c>
    </row>
    <row r="21">
      <c r="A21" t="inlineStr">
        <is>
          <t>Flooring</t>
        </is>
      </c>
      <c r="B21" t="inlineStr">
        <is>
          <t xml:space="preserve">أرضيات </t>
        </is>
      </c>
      <c r="C21">
        <f>HYPERLINK("https://srvme.com/image/data/categoryIcon/categoryIcon_55_250123_105645_63d0e0bd9999c.png")</f>
        <v/>
      </c>
    </row>
    <row r="22">
      <c r="A22" t="inlineStr">
        <is>
          <t>Tv &amp; Satellite</t>
        </is>
      </c>
      <c r="B22" t="inlineStr">
        <is>
          <t xml:space="preserve">التلفزيون و الستلايت </t>
        </is>
      </c>
      <c r="C22">
        <f>HYPERLINK("https://srvme.com/image/data/categoryIcon/categoryIcon_7_230123_070004_63ce0644b7f3d.png")</f>
        <v/>
      </c>
    </row>
    <row r="23">
      <c r="A23" t="inlineStr">
        <is>
          <t>Decor &amp; Gypsum Board</t>
        </is>
      </c>
      <c r="B23" t="inlineStr">
        <is>
          <t>ديكور وجبس بورد</t>
        </is>
      </c>
      <c r="C23">
        <f>HYPERLINK("https://srvme.com/image/data/categoryIcon/categoryIcon_24_230123_065157_63ce045d5555b.png")</f>
        <v/>
      </c>
    </row>
    <row r="24">
      <c r="A24" t="inlineStr">
        <is>
          <t>Glass Works &amp; Wall Board</t>
        </is>
      </c>
      <c r="B24" t="inlineStr">
        <is>
          <t>أعمال الزجاج و لوح الحائط</t>
        </is>
      </c>
      <c r="C24">
        <f>HYPERLINK("https://srvme.com/image/data/categoryIcon/categoryIcon_79_220123_163148_63cd3ac4eef4f.png")</f>
        <v/>
      </c>
    </row>
    <row r="25">
      <c r="A25" t="inlineStr">
        <is>
          <t>Electronic Repair</t>
        </is>
      </c>
      <c r="B25" t="inlineStr">
        <is>
          <t>الكترونيات</t>
        </is>
      </c>
      <c r="C25">
        <f>HYPERLINK("https://srvme.com/image/data/categoryIcon/categoryIcon_30_220123_163218_63cd3ae2f3777.png")</f>
        <v/>
      </c>
    </row>
    <row r="26">
      <c r="A26" t="inlineStr">
        <is>
          <t>Metal Works &amp; Shades</t>
        </is>
      </c>
      <c r="B26" t="inlineStr">
        <is>
          <t>خدمة الحديد والمظلات</t>
        </is>
      </c>
      <c r="C26">
        <f>HYPERLINK("https://srvme.com/image/data/categoryIcon/categoryIcon_76_220123_163300_63cd3b0c7ea9a.png")</f>
        <v/>
      </c>
    </row>
    <row r="27">
      <c r="A27" t="inlineStr">
        <is>
          <t>Cameras</t>
        </is>
      </c>
      <c r="B27" t="inlineStr">
        <is>
          <t>كاميرات</t>
        </is>
      </c>
      <c r="C27">
        <f>HYPERLINK("https://srvme.com/image/data/categoryIcon/categoryIcon_15_230123_064924_63ce03c49562f.png")</f>
        <v/>
      </c>
    </row>
    <row r="28">
      <c r="A28" t="inlineStr">
        <is>
          <t>Ducting Service</t>
        </is>
      </c>
      <c r="B28" t="inlineStr">
        <is>
          <t>خدمة الدكتات</t>
        </is>
      </c>
      <c r="C28">
        <f>HYPERLINK("https://srvme.com/image/data/categoryIcon/categoryIcon_87_230123_065227_63ce047b55863.png")</f>
        <v/>
      </c>
    </row>
    <row r="29">
      <c r="A29" t="inlineStr">
        <is>
          <t>Pest Control</t>
        </is>
      </c>
      <c r="B29" t="inlineStr">
        <is>
          <t>مكافحة الحشرات</t>
        </is>
      </c>
      <c r="C29">
        <f>HYPERLINK("https://srvme.com/image/data/categoryIcon/categoryIcon_19_250123_111033_63d0e3f90dac5.png")</f>
        <v/>
      </c>
    </row>
    <row r="30">
      <c r="A30" t="inlineStr">
        <is>
          <t>Central A/c</t>
        </is>
      </c>
      <c r="B30" t="inlineStr">
        <is>
          <t>تكييف مركزى</t>
        </is>
      </c>
      <c r="C30">
        <f>HYPERLINK("https://srvme.com/image/data/categoryIcon/categoryIcon_52_250123_113004_63d0e88cdd2e8.png")</f>
        <v/>
      </c>
    </row>
    <row r="31">
      <c r="A31" t="inlineStr">
        <is>
          <t>Mini Split A/c</t>
        </is>
      </c>
      <c r="B31" t="inlineStr">
        <is>
          <t>وحدات تكييف</t>
        </is>
      </c>
      <c r="C31">
        <f>HYPERLINK("https://srvme.com/image/data/categoryIcon/categoryIcon_53_250123_125021_63d0fb5de3787.png")</f>
        <v/>
      </c>
    </row>
    <row r="32">
      <c r="A32" t="inlineStr">
        <is>
          <t>Ventilation</t>
        </is>
      </c>
      <c r="B32" t="inlineStr">
        <is>
          <t xml:space="preserve">تهوية و شفاطات </t>
        </is>
      </c>
      <c r="C32">
        <f>HYPERLINK("https://srvme.com/image/data/categoryIcon/categoryIcon_8_240123_080628_63cf675477b90.png")</f>
        <v/>
      </c>
    </row>
    <row r="33">
      <c r="A33" t="inlineStr">
        <is>
          <t>Drain Cleaning</t>
        </is>
      </c>
      <c r="B33" t="inlineStr">
        <is>
          <t xml:space="preserve">تسليك البواليع </t>
        </is>
      </c>
      <c r="C33">
        <f>HYPERLINK("https://srvme.com/image/data/categoryIcon/categoryIcon_114_250123_114021_63d0eaf528193.png")</f>
        <v/>
      </c>
    </row>
    <row r="34">
      <c r="A34" t="inlineStr">
        <is>
          <t>General Plumbing Repair</t>
        </is>
      </c>
      <c r="B34" t="inlineStr">
        <is>
          <t>إصلاحات عامة وتركيبات للصرف الصحي</t>
        </is>
      </c>
      <c r="C34">
        <f>HYPERLINK("https://srvme.com/image/data/categoryIcon/categoryIcon_121_220623_123613_6494160d0e571.png")</f>
        <v/>
      </c>
    </row>
    <row r="35">
      <c r="A35" t="inlineStr">
        <is>
          <t>Sink And Shower</t>
        </is>
      </c>
      <c r="B35" t="inlineStr">
        <is>
          <t xml:space="preserve">المغسله والشاور </t>
        </is>
      </c>
      <c r="C35">
        <f>HYPERLINK("https://srvme.com/image/data/categoryIcon/categoryIcon_108_230123_072520_63ce0c306e4ee.png")</f>
        <v/>
      </c>
    </row>
    <row r="36">
      <c r="A36" t="inlineStr">
        <is>
          <t>Toilet</t>
        </is>
      </c>
      <c r="B36" t="inlineStr">
        <is>
          <t>المرحاض</t>
        </is>
      </c>
      <c r="C36">
        <f>HYPERLINK("https://srvme.com/image/data/categoryIcon/categoryIcon_109_220623_123343_6494157725eaf.png")</f>
        <v/>
      </c>
    </row>
    <row r="37">
      <c r="A37" t="inlineStr">
        <is>
          <t>Water Filter</t>
        </is>
      </c>
      <c r="B37" t="inlineStr">
        <is>
          <t>فلاتر المياه</t>
        </is>
      </c>
      <c r="C37">
        <f>HYPERLINK("https://srvme.com/image/data/categoryIcon/categoryIcon_111_250123_125122_63d0fb9a7ef20.png")</f>
        <v/>
      </c>
    </row>
    <row r="38">
      <c r="A38" t="inlineStr">
        <is>
          <t>Water Heater</t>
        </is>
      </c>
      <c r="B38" t="inlineStr">
        <is>
          <t>سخان المياه</t>
        </is>
      </c>
      <c r="C38">
        <f>HYPERLINK("https://srvme.com/image/data/categoryIcon/categoryIcon_28_240123_081538_63cf697a7bb07.png")</f>
        <v/>
      </c>
    </row>
    <row r="39">
      <c r="A39" t="inlineStr">
        <is>
          <t>Water Pump</t>
        </is>
      </c>
      <c r="B39" t="inlineStr">
        <is>
          <t>مضخات المياه</t>
        </is>
      </c>
      <c r="C39">
        <f>HYPERLINK("https://srvme.com/image/data/categoryIcon/categoryIcon_113_230123_072827_63ce0ceb11de5.png")</f>
        <v/>
      </c>
    </row>
    <row r="40">
      <c r="A40" t="inlineStr">
        <is>
          <t>Water Tanks And Pipes</t>
        </is>
      </c>
      <c r="B40" t="inlineStr">
        <is>
          <t>خزانات المياه والبايبات</t>
        </is>
      </c>
      <c r="C40">
        <f>HYPERLINK("https://srvme.com/image/data/categoryIcon/categoryIcon_112_250123_124509_63d0fa250e9fa.png")</f>
        <v/>
      </c>
    </row>
    <row r="41">
      <c r="A41" t="inlineStr">
        <is>
          <t>Window Fan</t>
        </is>
      </c>
      <c r="B41" t="inlineStr">
        <is>
          <t>شفاط النافذة</t>
        </is>
      </c>
      <c r="C41">
        <f>HYPERLINK("https://srvme.com/image/data/categoryIcon/categoryIcon_115_230123_073805_63ce0f2da5502.png")</f>
        <v/>
      </c>
    </row>
    <row r="42">
      <c r="A42" t="inlineStr">
        <is>
          <t>Baby Proofing</t>
        </is>
      </c>
      <c r="B42" t="inlineStr">
        <is>
          <t>خدمة حماية الاطفال</t>
        </is>
      </c>
      <c r="C42">
        <f>HYPERLINK("https://srvme.com/image/data/categoryIcon/categoryIcon_88_250123_112303_63d0e6e74285a.png")</f>
        <v/>
      </c>
    </row>
    <row r="43">
      <c r="A43" t="inlineStr">
        <is>
          <t>Curtains Installation</t>
        </is>
      </c>
      <c r="B43" t="inlineStr">
        <is>
          <t xml:space="preserve">تعليق ستائر </t>
        </is>
      </c>
      <c r="C43">
        <f>HYPERLINK("https://srvme.com/image/data/categoryIcon/categoryIcon_118_230123_074310_63ce105e57b05.png")</f>
        <v/>
      </c>
    </row>
    <row r="44">
      <c r="A44" t="inlineStr">
        <is>
          <t>Frame Installation</t>
        </is>
      </c>
      <c r="B44" t="inlineStr">
        <is>
          <t xml:space="preserve">تعليق لوحات </t>
        </is>
      </c>
      <c r="C44">
        <f>HYPERLINK("https://srvme.com/image/data/categoryIcon/categoryIcon_117_220623_123903_649416b751ea1.png")</f>
        <v/>
      </c>
    </row>
    <row r="45">
      <c r="A45" t="inlineStr">
        <is>
          <t>General Handyman Repair</t>
        </is>
      </c>
      <c r="B45" t="inlineStr">
        <is>
          <t xml:space="preserve">معاينة عامل متكامل </t>
        </is>
      </c>
      <c r="C45">
        <f>HYPERLINK("https://srvme.com/image/data/categoryIcon/categoryIcon_126_170424_125218_661f9bd250daf.png")</f>
        <v/>
      </c>
    </row>
    <row r="46">
      <c r="A46" t="inlineStr">
        <is>
          <t>Mirror</t>
        </is>
      </c>
      <c r="B46" t="inlineStr">
        <is>
          <t>مرايا</t>
        </is>
      </c>
      <c r="C46">
        <f>HYPERLINK("https://srvme.com/image/data/categoryIcon/categoryIcon_119_250123_125512_63d0fc80a1a09.png")</f>
        <v/>
      </c>
    </row>
    <row r="47">
      <c r="A47" t="inlineStr">
        <is>
          <t>Shelves Installation</t>
        </is>
      </c>
      <c r="B47" t="inlineStr">
        <is>
          <t>تعليق أرفف</t>
        </is>
      </c>
      <c r="C47">
        <f>HYPERLINK("https://srvme.com/image/data/categoryIcon/categoryIcon_116_250123_130356_63d0fe8c9aabc.png")</f>
        <v/>
      </c>
    </row>
    <row r="48">
      <c r="A48" t="inlineStr">
        <is>
          <t>Tv</t>
        </is>
      </c>
      <c r="B48" t="inlineStr">
        <is>
          <t>تلفاز</t>
        </is>
      </c>
      <c r="C48">
        <f>HYPERLINK("https://srvme.com/image/data/categoryIcon/categoryIcon_120_250123_125433_63d0fc5945573.png")</f>
        <v/>
      </c>
    </row>
    <row r="49">
      <c r="A49" t="inlineStr">
        <is>
          <t>Fabric Curtains</t>
        </is>
      </c>
      <c r="B49" t="inlineStr">
        <is>
          <t>ستاير خام</t>
        </is>
      </c>
      <c r="C49">
        <f>HYPERLINK("https://srvme.com/image/data/categoryIcon/categoryIcon_44_240123_094846_63cf7f4e0aa31.png")</f>
        <v/>
      </c>
    </row>
    <row r="50">
      <c r="A50" t="inlineStr">
        <is>
          <t>Roller Curtains</t>
        </is>
      </c>
      <c r="B50" t="inlineStr">
        <is>
          <t xml:space="preserve">ستائر رول </t>
        </is>
      </c>
      <c r="C50">
        <f>HYPERLINK("https://srvme.com/image/data/categoryIcon/categoryIcon_45_250123_125950_63d0fd96a33fe.png")</f>
        <v/>
      </c>
    </row>
    <row r="51">
      <c r="A51" t="inlineStr">
        <is>
          <t>Upholstery</t>
        </is>
      </c>
      <c r="B51" t="inlineStr">
        <is>
          <t>تنجيد</t>
        </is>
      </c>
      <c r="C51">
        <f>HYPERLINK("https://srvme.com/image/data/categoryIcon/categoryIcon_99_240123_095113_63cf7fe1427e3.png")</f>
        <v/>
      </c>
    </row>
    <row r="52">
      <c r="A52" t="inlineStr">
        <is>
          <t>Car Repair</t>
        </is>
      </c>
      <c r="B52" t="inlineStr">
        <is>
          <t>صيانة سيارات</t>
        </is>
      </c>
      <c r="C52">
        <f>HYPERLINK("https://srvme.com/image/data/categoryIcon/categoryIcon_10_250123_112632_63d0e7b85ec19.png")</f>
        <v/>
      </c>
    </row>
    <row r="53">
      <c r="A53" t="inlineStr">
        <is>
          <t>Car Wash</t>
        </is>
      </c>
      <c r="B53" t="inlineStr">
        <is>
          <t>غسيل السيارات</t>
        </is>
      </c>
      <c r="C53">
        <f>HYPERLINK("https://srvme.com/image/data/categoryIcon/categoryIcon_62_240123_083445_63cf6df51314a.png")</f>
        <v/>
      </c>
    </row>
    <row r="54">
      <c r="A54" t="inlineStr">
        <is>
          <t>Aluminum</t>
        </is>
      </c>
      <c r="B54" t="inlineStr">
        <is>
          <t>الألومنيوم</t>
        </is>
      </c>
      <c r="C54">
        <f>HYPERLINK("https://srvme.com/image/data/categoryIcon/categoryIcon_70_240123_083731_63cf6e9b6c13d.png")</f>
        <v/>
      </c>
    </row>
    <row r="55">
      <c r="A55" t="inlineStr">
        <is>
          <t>Shutter</t>
        </is>
      </c>
      <c r="B55" t="inlineStr">
        <is>
          <t>شتر</t>
        </is>
      </c>
      <c r="C55">
        <f>HYPERLINK("https://srvme.com/image/data/categoryIcon/categoryIcon_69_240123_083748_63cf6eac61bd2.png")</f>
        <v/>
      </c>
    </row>
    <row r="56">
      <c r="A56" t="inlineStr">
        <is>
          <t>Garden Design</t>
        </is>
      </c>
      <c r="B56" t="inlineStr">
        <is>
          <t>تصميم حدائق</t>
        </is>
      </c>
      <c r="C56">
        <f>HYPERLINK("https://srvme.com/image/data/categoryIcon/categoryIcon_122_270823_104617_64eaff49dc0d3.png")</f>
        <v/>
      </c>
    </row>
    <row r="57">
      <c r="A57" t="inlineStr">
        <is>
          <t>Garden Maintenance</t>
        </is>
      </c>
      <c r="B57" t="inlineStr">
        <is>
          <t>صيانة الحدائق</t>
        </is>
      </c>
      <c r="C57">
        <f>HYPERLINK("https://srvme.com/image/data/categoryIcon/categoryIcon_81_230123_075142_63ce125e2525a.png")</f>
        <v/>
      </c>
    </row>
    <row r="58">
      <c r="A58" t="inlineStr">
        <is>
          <t>Regular Locks</t>
        </is>
      </c>
      <c r="B58" t="inlineStr">
        <is>
          <t>اقفال منازل</t>
        </is>
      </c>
      <c r="C58">
        <f>HYPERLINK("https://srvme.com/image/data/categoryIcon/categoryIcon_125_170124_150620_65a7c2bcee4be.png")</f>
        <v/>
      </c>
    </row>
    <row r="59">
      <c r="A59" t="inlineStr">
        <is>
          <t>Smart Locks</t>
        </is>
      </c>
      <c r="B59" t="inlineStr">
        <is>
          <t>أقفال الكترونية</t>
        </is>
      </c>
      <c r="C59">
        <f>HYPERLINK("https://srvme.com/image/data/categoryIcon/categoryIcon_124_210124_093810_65acbbd2d92ac.png")</f>
        <v/>
      </c>
    </row>
    <row r="60">
      <c r="A60" t="inlineStr">
        <is>
          <t>Cleaning</t>
        </is>
      </c>
      <c r="B60" t="inlineStr">
        <is>
          <t>تنظيف</t>
        </is>
      </c>
      <c r="C60">
        <f>HYPERLINK("https://srvme.com/image/data/categoryIcon/categoryIcon_16_240123_074831_63cf631f183ef.png")</f>
        <v/>
      </c>
    </row>
    <row r="61">
      <c r="A61" t="inlineStr">
        <is>
          <t>Sanitization</t>
        </is>
      </c>
      <c r="B61" t="inlineStr">
        <is>
          <t>تعقيم</t>
        </is>
      </c>
      <c r="C61">
        <f>HYPERLINK("https://srvme.com/image/data/categoryIcon/categoryIcon_47_250123_130226_63d0fe325fdb1.png")</f>
        <v/>
      </c>
    </row>
    <row r="62">
      <c r="A62" t="inlineStr">
        <is>
          <t>Apple</t>
        </is>
      </c>
      <c r="B62" t="inlineStr">
        <is>
          <t xml:space="preserve">ابل </t>
        </is>
      </c>
      <c r="C62">
        <f>HYPERLINK("https://srvme.com/image/data/categoryIcon/categoryIcon_26_240123_090308_63cf749c0eba3.png")</f>
        <v/>
      </c>
    </row>
    <row r="63">
      <c r="A63" t="inlineStr">
        <is>
          <t>Other Repairs</t>
        </is>
      </c>
      <c r="B63" t="inlineStr">
        <is>
          <t>إصلاحات أخرى</t>
        </is>
      </c>
      <c r="C63">
        <f>HYPERLINK("https://srvme.com/image/data/categoryIcon/categoryIcon_48_240123_090356_63cf74cce95f6.png")</f>
        <v/>
      </c>
    </row>
    <row r="64">
      <c r="A64" t="inlineStr">
        <is>
          <t>Ceramic Installation</t>
        </is>
      </c>
      <c r="B64" t="inlineStr">
        <is>
          <t>تركيب سيراميك</t>
        </is>
      </c>
      <c r="C64">
        <f>HYPERLINK("https://srvme.com/image/data/categoryIcon/categoryIcon_56_250123_113521_63d0e9c9259b1.png")</f>
        <v/>
      </c>
    </row>
    <row r="65">
      <c r="A65" t="inlineStr">
        <is>
          <t>Marble Installation</t>
        </is>
      </c>
      <c r="B65" t="inlineStr">
        <is>
          <t>تركيب رخام</t>
        </is>
      </c>
      <c r="C65">
        <f>HYPERLINK("https://srvme.com/image/data/categoryIcon/categoryIcon_57_250123_114339_63d0ebbb61777.png")</f>
        <v/>
      </c>
    </row>
    <row r="66">
      <c r="A66" t="inlineStr">
        <is>
          <t>Parquet Installation</t>
        </is>
      </c>
      <c r="B66" t="inlineStr">
        <is>
          <t>تركيب باركيه</t>
        </is>
      </c>
      <c r="C66">
        <f>HYPERLINK("https://srvme.com/image/data/categoryIcon/categoryIcon_58_250123_125845_63d0fd5551323.png")</f>
        <v/>
      </c>
    </row>
    <row r="67">
      <c r="A67" t="inlineStr">
        <is>
          <t>Glass Work</t>
        </is>
      </c>
      <c r="B67" t="inlineStr">
        <is>
          <t>أعمال الزجاج</t>
        </is>
      </c>
      <c r="C67">
        <f>HYPERLINK("https://srvme.com/image/data/categoryIcon/categoryIcon_123_240923_132901_65100f6d57f0d.png")</f>
        <v/>
      </c>
    </row>
    <row r="68">
      <c r="A68" t="inlineStr">
        <is>
          <t>Wall Board</t>
        </is>
      </c>
      <c r="B68" t="inlineStr">
        <is>
          <t>لوح حائط</t>
        </is>
      </c>
      <c r="C68">
        <f>HYPERLINK("https://srvme.com/image/data/categoryIcon/categoryIcon_106_240923_132851_65100f630384e.png")</f>
        <v/>
      </c>
    </row>
    <row r="69">
      <c r="A69" t="inlineStr">
        <is>
          <t>Computers &amp; Laptops</t>
        </is>
      </c>
      <c r="B69" t="inlineStr">
        <is>
          <t>كمبيوتر ولاب توب</t>
        </is>
      </c>
      <c r="C69">
        <f>HYPERLINK("https://srvme.com/image/data/categoryIcon/categoryIcon_91_240123_081150_63cf6896ed678.png")</f>
        <v/>
      </c>
    </row>
    <row r="70">
      <c r="A70" t="inlineStr">
        <is>
          <t>Video Games Repair</t>
        </is>
      </c>
      <c r="B70" t="inlineStr">
        <is>
          <t>تصليح ألعاب الفيديو</t>
        </is>
      </c>
      <c r="C70">
        <f>HYPERLINK("https://srvme.com/image/data/categoryIcon/categoryIcon_29_240123_091443_63cf775321193.png")</f>
        <v/>
      </c>
    </row>
    <row r="71">
      <c r="A71" t="inlineStr">
        <is>
          <t>Metal Works</t>
        </is>
      </c>
      <c r="B71" t="inlineStr">
        <is>
          <t>أعمال الحديد</t>
        </is>
      </c>
      <c r="C71">
        <f>HYPERLINK("https://srvme.com/image/data/categoryIcon/categoryIcon_101_240123_075443_63cf64936633e.png")</f>
        <v/>
      </c>
    </row>
    <row r="72">
      <c r="A72" t="inlineStr">
        <is>
          <t>Parking Shades</t>
        </is>
      </c>
      <c r="B72" t="inlineStr">
        <is>
          <t>المظلات</t>
        </is>
      </c>
      <c r="C72">
        <f>HYPERLINK("https://srvme.com/image/data/categoryIcon/categoryIcon_100_240123_075509_63cf64ad0bbcf.png")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EN</t>
        </is>
      </c>
      <c r="B1" s="1" t="inlineStr">
        <is>
          <t>Name AR</t>
        </is>
      </c>
      <c r="C1" s="1" t="inlineStr">
        <is>
          <t>Category EN</t>
        </is>
      </c>
      <c r="D1" s="1" t="inlineStr">
        <is>
          <t>Category AR</t>
        </is>
      </c>
      <c r="E1" s="1" t="inlineStr">
        <is>
          <t>Icon Link</t>
        </is>
      </c>
    </row>
    <row r="2">
      <c r="A2" t="inlineStr">
        <is>
          <t>2 Door Closet</t>
        </is>
      </c>
      <c r="B2" t="inlineStr">
        <is>
          <t>خزانة بابين</t>
        </is>
      </c>
      <c r="C2" t="inlineStr">
        <is>
          <t>Furniture Assembly</t>
        </is>
      </c>
      <c r="D2" t="inlineStr">
        <is>
          <t>تركيب اثاث</t>
        </is>
      </c>
      <c r="E2">
        <f>HYPERLINK("https://srvme.com/image/data/serviceIcon/serviceIcon_377_240123_125922_63cfabfabd4dc.png")</f>
        <v/>
      </c>
    </row>
    <row r="3">
      <c r="A3" t="inlineStr">
        <is>
          <t>4 Door Closet</t>
        </is>
      </c>
      <c r="B3" t="inlineStr">
        <is>
          <t>خزانة ٤ ابواب</t>
        </is>
      </c>
      <c r="C3" t="inlineStr">
        <is>
          <t>Furniture Assembly</t>
        </is>
      </c>
      <c r="D3" t="inlineStr">
        <is>
          <t>تركيب اثاث</t>
        </is>
      </c>
      <c r="E3">
        <f>HYPERLINK("https://srvme.com/image/data/serviceIcon/serviceIcon_378_240123_091013_63cf7645984e2.png")</f>
        <v/>
      </c>
    </row>
    <row r="4">
      <c r="A4" t="inlineStr">
        <is>
          <t>6 Door Closet</t>
        </is>
      </c>
      <c r="B4" t="inlineStr">
        <is>
          <t>خزانة ٦ ابواب</t>
        </is>
      </c>
      <c r="C4" t="inlineStr">
        <is>
          <t>Furniture Assembly</t>
        </is>
      </c>
      <c r="D4" t="inlineStr">
        <is>
          <t>تركيب اثاث</t>
        </is>
      </c>
      <c r="E4">
        <f>HYPERLINK("https://srvme.com/image/data/serviceIcon/serviceIcon_379_240123_091105_63cf767953bef.png")</f>
        <v/>
      </c>
    </row>
    <row r="5">
      <c r="A5" t="inlineStr">
        <is>
          <t>8 Doors Closet</t>
        </is>
      </c>
      <c r="B5" t="inlineStr">
        <is>
          <t>خزانة ٨ ابواب</t>
        </is>
      </c>
      <c r="C5" t="inlineStr">
        <is>
          <t>Furniture Assembly</t>
        </is>
      </c>
      <c r="D5" t="inlineStr">
        <is>
          <t>تركيب اثاث</t>
        </is>
      </c>
      <c r="E5">
        <f>HYPERLINK("https://srvme.com/image/data/serviceIcon/serviceIcon_380_240123_091213_63cf76bdb59ca.png")</f>
        <v/>
      </c>
    </row>
    <row r="6">
      <c r="A6" t="inlineStr">
        <is>
          <t>Acrylic Board With Design</t>
        </is>
      </c>
      <c r="B6" t="inlineStr">
        <is>
          <t>لوح أكريليك مع تصميم</t>
        </is>
      </c>
      <c r="C6" t="inlineStr">
        <is>
          <t>Wall Board</t>
        </is>
      </c>
      <c r="D6" t="inlineStr">
        <is>
          <t>لوح حائط</t>
        </is>
      </c>
      <c r="E6">
        <f>HYPERLINK("https://srvme.com/image/data/serviceIcon/serviceIcon_346_240923_132407_65100e470aab9.png")</f>
        <v/>
      </c>
    </row>
    <row r="7">
      <c r="A7" t="inlineStr">
        <is>
          <t>Acrylic Board Without Design</t>
        </is>
      </c>
      <c r="B7" t="inlineStr">
        <is>
          <t>لوح أكريليك بدون تصميم</t>
        </is>
      </c>
      <c r="C7" t="inlineStr">
        <is>
          <t>Wall Board</t>
        </is>
      </c>
      <c r="D7" t="inlineStr">
        <is>
          <t>لوح حائط</t>
        </is>
      </c>
      <c r="E7">
        <f>HYPERLINK("https://srvme.com/image/data/serviceIcon/serviceIcon_347_240923_132426_65100e5aa4c27.png")</f>
        <v/>
      </c>
    </row>
    <row r="8">
      <c r="A8" t="inlineStr">
        <is>
          <t>Air Filter Replacement</t>
        </is>
      </c>
      <c r="B8" t="inlineStr">
        <is>
          <t>تبديل فلتر الهواء</t>
        </is>
      </c>
      <c r="C8" t="inlineStr">
        <is>
          <t>Ducting Service</t>
        </is>
      </c>
      <c r="D8" t="inlineStr">
        <is>
          <t>خدمة الدكتات</t>
        </is>
      </c>
      <c r="E8">
        <f>HYPERLINK("https://srvme.com/image/data/serviceIcon/serviceIcon_333_230123_144736_63ce73d867377.png")</f>
        <v/>
      </c>
    </row>
    <row r="9">
      <c r="A9" t="inlineStr">
        <is>
          <t>Baby Proofing Assessment</t>
        </is>
      </c>
      <c r="B9" t="inlineStr">
        <is>
          <t>معاينة</t>
        </is>
      </c>
      <c r="C9" t="inlineStr">
        <is>
          <t>Baby Proofing</t>
        </is>
      </c>
      <c r="D9" t="inlineStr">
        <is>
          <t>خدمة حماية الاطفال</t>
        </is>
      </c>
      <c r="E9">
        <f>HYPERLINK("https://srvme.com/image/data/serviceIcon/serviceIcon_323_230123_070325_63ce070d0d90b.png")</f>
        <v/>
      </c>
    </row>
    <row r="10">
      <c r="A10" t="inlineStr">
        <is>
          <t>Bathtub Installation Or Replacement</t>
        </is>
      </c>
      <c r="B10" t="inlineStr">
        <is>
          <t>تركيب أو تبديل بانيو الاستحمام</t>
        </is>
      </c>
      <c r="C10" t="inlineStr">
        <is>
          <t>Sink And Shower</t>
        </is>
      </c>
      <c r="D10" t="inlineStr">
        <is>
          <t xml:space="preserve">المغسله والشاور </t>
        </is>
      </c>
      <c r="E10">
        <f>HYPERLINK("https://srvme.com/image/data/serviceIcon/serviceIcon_405_060923_101301_64f8267d82593.png")</f>
        <v/>
      </c>
    </row>
    <row r="11">
      <c r="A11" t="inlineStr">
        <is>
          <t>Boiler Replacement</t>
        </is>
      </c>
      <c r="B11" t="inlineStr">
        <is>
          <t>تبديل سخان المياه العادي</t>
        </is>
      </c>
      <c r="C11" t="inlineStr">
        <is>
          <t>Water Heater</t>
        </is>
      </c>
      <c r="D11" t="inlineStr">
        <is>
          <t>سخان المياه</t>
        </is>
      </c>
      <c r="E11">
        <f>HYPERLINK("https://srvme.com/image/data/serviceIcon/serviceIcon_5_250123_100409_63d0d46987e2b.png")</f>
        <v/>
      </c>
    </row>
    <row r="12">
      <c r="A12" t="inlineStr">
        <is>
          <t>Central Water Filters Maintenance Or Replacement</t>
        </is>
      </c>
      <c r="B12" t="inlineStr">
        <is>
          <t>صيانة او تبديل فلاتر المياه</t>
        </is>
      </c>
      <c r="C12" t="inlineStr">
        <is>
          <t>Water Filter</t>
        </is>
      </c>
      <c r="D12" t="inlineStr">
        <is>
          <t>فلاتر المياه</t>
        </is>
      </c>
      <c r="E12">
        <f>HYPERLINK("https://srvme.com/image/data/serviceIcon/serviceIcon_372_060923_094946_64f8210ac822b.png")</f>
        <v/>
      </c>
    </row>
    <row r="13">
      <c r="A13" t="inlineStr">
        <is>
          <t>Ceramic Water Filter Installation Or Replacement</t>
        </is>
      </c>
      <c r="B13" t="inlineStr">
        <is>
          <t>تركيب أو تبديل فلتر المياه السيراميك</t>
        </is>
      </c>
      <c r="C13" t="inlineStr">
        <is>
          <t>Water Filter</t>
        </is>
      </c>
      <c r="D13" t="inlineStr">
        <is>
          <t>فلاتر المياه</t>
        </is>
      </c>
      <c r="E13">
        <f>HYPERLINK("https://srvme.com/image/data/serviceIcon/serviceIcon_402_060923_094526_64f820060f9a9.png")</f>
        <v/>
      </c>
    </row>
    <row r="14">
      <c r="A14" t="inlineStr">
        <is>
          <t>Ceramic Water Filter Maintenance</t>
        </is>
      </c>
      <c r="B14" t="inlineStr">
        <is>
          <t>صيانة فلتر المياه السيراميك</t>
        </is>
      </c>
      <c r="C14" t="inlineStr">
        <is>
          <t>Water Filter</t>
        </is>
      </c>
      <c r="D14" t="inlineStr">
        <is>
          <t>فلاتر المياه</t>
        </is>
      </c>
      <c r="E14">
        <f>HYPERLINK("https://srvme.com/image/data/serviceIcon/serviceIcon_400_060923_091431_64f818c75f455.png")</f>
        <v/>
      </c>
    </row>
    <row r="15">
      <c r="A15" t="inlineStr">
        <is>
          <t>Chair</t>
        </is>
      </c>
      <c r="B15" t="inlineStr">
        <is>
          <t>كرسي</t>
        </is>
      </c>
      <c r="C15" t="inlineStr">
        <is>
          <t>Furniture Assembly</t>
        </is>
      </c>
      <c r="D15" t="inlineStr">
        <is>
          <t>تركيب اثاث</t>
        </is>
      </c>
      <c r="E15">
        <f>HYPERLINK("https://srvme.com/image/data/serviceIcon/serviceIcon_373_240123_091456_63cf776043517.png")</f>
        <v/>
      </c>
    </row>
    <row r="16">
      <c r="A16" t="inlineStr">
        <is>
          <t>Curtains Maintenance</t>
        </is>
      </c>
      <c r="B16" t="inlineStr">
        <is>
          <t>تصليح ستائر</t>
        </is>
      </c>
      <c r="C16" t="inlineStr">
        <is>
          <t>Fabric Curtains</t>
        </is>
      </c>
      <c r="D16" t="inlineStr">
        <is>
          <t>ستاير خام</t>
        </is>
      </c>
      <c r="E16">
        <f>HYPERLINK("https://srvme.com/image/data/serviceIcon/serviceIcon_159_230123_142457_63ce6e89d3d88.png")</f>
        <v/>
      </c>
    </row>
    <row r="17">
      <c r="A17" t="inlineStr">
        <is>
          <t>Designing New Garden</t>
        </is>
      </c>
      <c r="B17" t="inlineStr">
        <is>
          <t>تصميم وتنفيذ حديقه جديده</t>
        </is>
      </c>
      <c r="C17" t="inlineStr">
        <is>
          <t>Garden Design</t>
        </is>
      </c>
      <c r="D17" t="inlineStr">
        <is>
          <t>تصميم حدائق</t>
        </is>
      </c>
      <c r="E17">
        <f>HYPERLINK("https://srvme.com/image/data/serviceIcon/serviceIcon_284_240123_091858_63cf78520e73f.png")</f>
        <v/>
      </c>
    </row>
    <row r="18">
      <c r="A18" t="inlineStr">
        <is>
          <t>Designing New Wall Board</t>
        </is>
      </c>
      <c r="B18" t="inlineStr">
        <is>
          <t>تصميم وتنفيذ ديكور حائط جديد</t>
        </is>
      </c>
      <c r="C18" t="inlineStr">
        <is>
          <t>Wall Board</t>
        </is>
      </c>
      <c r="D18" t="inlineStr">
        <is>
          <t>لوح حائط</t>
        </is>
      </c>
      <c r="E18">
        <f>HYPERLINK("https://srvme.com/image/data/serviceIcon/serviceIcon_407_240923_132442_65100e6a7a21a.png")</f>
        <v/>
      </c>
    </row>
    <row r="19">
      <c r="A19" t="inlineStr">
        <is>
          <t>Desk</t>
        </is>
      </c>
      <c r="B19" t="inlineStr">
        <is>
          <t>مكتب</t>
        </is>
      </c>
      <c r="C19" t="inlineStr">
        <is>
          <t>Furniture Assembly</t>
        </is>
      </c>
      <c r="D19" t="inlineStr">
        <is>
          <t>تركيب اثاث</t>
        </is>
      </c>
      <c r="E19">
        <f>HYPERLINK("https://srvme.com/image/data/serviceIcon/serviceIcon_375_240123_091712_63cf77e88eac4.png")</f>
        <v/>
      </c>
    </row>
    <row r="20">
      <c r="A20" t="inlineStr">
        <is>
          <t>Drain Jack Unclogging</t>
        </is>
      </c>
      <c r="B20" t="inlineStr">
        <is>
          <t>تسليك بالسبرنج اليدوى</t>
        </is>
      </c>
      <c r="C20" t="inlineStr">
        <is>
          <t>Drain Cleaning</t>
        </is>
      </c>
      <c r="D20" t="inlineStr">
        <is>
          <t xml:space="preserve">تسليك البواليع </t>
        </is>
      </c>
      <c r="E20">
        <f>HYPERLINK("https://srvme.com/image/data/serviceIcon/serviceIcon_396_060923_084358_64f8119e385c8.png")</f>
        <v/>
      </c>
    </row>
    <row r="21">
      <c r="A21" t="inlineStr">
        <is>
          <t>Drain Unclogging With Spring Machine</t>
        </is>
      </c>
      <c r="B21" t="inlineStr">
        <is>
          <t>تسليك بماكينة السبرنج</t>
        </is>
      </c>
      <c r="C21" t="inlineStr">
        <is>
          <t>Drain Cleaning</t>
        </is>
      </c>
      <c r="D21" t="inlineStr">
        <is>
          <t xml:space="preserve">تسليك البواليع </t>
        </is>
      </c>
      <c r="E21">
        <f>HYPERLINK("https://srvme.com/image/data/serviceIcon/serviceIcon_397_060923_084429_64f811bdb6561.png")</f>
        <v/>
      </c>
    </row>
    <row r="22">
      <c r="A22" t="inlineStr">
        <is>
          <t>Flat Moving</t>
        </is>
      </c>
      <c r="B22" t="inlineStr">
        <is>
          <t>شقة</t>
        </is>
      </c>
      <c r="C22" t="inlineStr">
        <is>
          <t>Moving &amp; Shifting</t>
        </is>
      </c>
      <c r="D22" t="inlineStr">
        <is>
          <t>خدمة النقل</t>
        </is>
      </c>
      <c r="E22">
        <f>HYPERLINK("https://srvme.com/image/data/serviceIcon/serviceIcon_327_240123_143334_63cfc20e6e39d.png")</f>
        <v/>
      </c>
    </row>
    <row r="23">
      <c r="A23" t="inlineStr">
        <is>
          <t>Float Replacement</t>
        </is>
      </c>
      <c r="B23" t="inlineStr">
        <is>
          <t>اصلاح السيفون</t>
        </is>
      </c>
      <c r="C23" t="inlineStr">
        <is>
          <t>Toilet</t>
        </is>
      </c>
      <c r="D23" t="inlineStr">
        <is>
          <t>المرحاض</t>
        </is>
      </c>
      <c r="E23">
        <f>HYPERLINK("https://srvme.com/image/data/serviceIcon/serviceIcon_363_160223_110655_63ede41f8342e.png")</f>
        <v/>
      </c>
    </row>
    <row r="24">
      <c r="A24" t="inlineStr">
        <is>
          <t>Furniture Strap</t>
        </is>
      </c>
      <c r="B24" t="inlineStr">
        <is>
          <t>حزام تثبيت الأثاث</t>
        </is>
      </c>
      <c r="C24" t="inlineStr">
        <is>
          <t>Baby Proofing</t>
        </is>
      </c>
      <c r="D24" t="inlineStr">
        <is>
          <t>خدمة حماية الاطفال</t>
        </is>
      </c>
      <c r="E24">
        <f>HYPERLINK("https://srvme.com/image/data/serviceIcon/serviceIcon_391_200923_111200_650aa9501b27d.png")</f>
        <v/>
      </c>
    </row>
    <row r="25">
      <c r="A25" t="inlineStr">
        <is>
          <t>Gas Burner Cleaning</t>
        </is>
      </c>
      <c r="B25" t="inlineStr">
        <is>
          <t>تنظيف عيون الطباخ</t>
        </is>
      </c>
      <c r="C25" t="inlineStr">
        <is>
          <t>Appliances Repair</t>
        </is>
      </c>
      <c r="D25" t="inlineStr">
        <is>
          <t>اجهزة منزلية</t>
        </is>
      </c>
      <c r="E25">
        <f>HYPERLINK("https://srvme.com/image/data/serviceIcon/serviceIcon_389_070323_125805_64070aad58488.png")</f>
        <v/>
      </c>
    </row>
    <row r="26">
      <c r="A26" t="inlineStr">
        <is>
          <t>General Carpenter Repair</t>
        </is>
      </c>
      <c r="B26" t="inlineStr">
        <is>
          <t>إصلاحات عامة للنجارة</t>
        </is>
      </c>
      <c r="C26" t="inlineStr">
        <is>
          <t>Carpenter</t>
        </is>
      </c>
      <c r="D26" t="inlineStr">
        <is>
          <t>نجار</t>
        </is>
      </c>
      <c r="E26">
        <f>HYPERLINK("https://srvme.com/image/data/serviceIcon/serviceIcon_18_230123_132530_63ce609aaef0d.png")</f>
        <v/>
      </c>
    </row>
    <row r="27">
      <c r="A27" t="inlineStr">
        <is>
          <t>General Cleaning</t>
        </is>
      </c>
      <c r="B27" t="inlineStr">
        <is>
          <t>تنظيف عام</t>
        </is>
      </c>
      <c r="C27" t="inlineStr">
        <is>
          <t>Cleaning</t>
        </is>
      </c>
      <c r="D27" t="inlineStr">
        <is>
          <t>تنظيف</t>
        </is>
      </c>
      <c r="E27">
        <f>HYPERLINK("https://srvme.com/image/data/serviceIcon/serviceIcon_225_230123_144549_63ce736d93743.png")</f>
        <v/>
      </c>
    </row>
    <row r="28">
      <c r="A28" t="inlineStr">
        <is>
          <t>General Computers &amp; Laptops Repair</t>
        </is>
      </c>
      <c r="B28" t="inlineStr">
        <is>
          <t>إصلاحات عامة للكمبيوترواللابتوب</t>
        </is>
      </c>
      <c r="C28" t="inlineStr">
        <is>
          <t>Computers &amp; Laptops</t>
        </is>
      </c>
      <c r="D28" t="inlineStr">
        <is>
          <t>كمبيوتر ولاب توب</t>
        </is>
      </c>
      <c r="E28">
        <f>HYPERLINK("https://srvme.com/image/data/serviceIcon/serviceIcon_224_240123_081249_63cf68d1c56f5.png")</f>
        <v/>
      </c>
    </row>
    <row r="29">
      <c r="A29" t="inlineStr">
        <is>
          <t>General Contractor</t>
        </is>
      </c>
      <c r="B29" t="inlineStr">
        <is>
          <t>مقاول شامل</t>
        </is>
      </c>
      <c r="C29" t="inlineStr">
        <is>
          <t>General Contractor</t>
        </is>
      </c>
      <c r="D29" t="inlineStr">
        <is>
          <t>مقاولات عامة</t>
        </is>
      </c>
      <c r="E29">
        <f>HYPERLINK("https://srvme.com/image/data/serviceIcon/serviceIcon_342_240123_094356_63cf7e2c45784.png")</f>
        <v/>
      </c>
    </row>
    <row r="30">
      <c r="A30" t="inlineStr">
        <is>
          <t>General Electrical Repair</t>
        </is>
      </c>
      <c r="B30" t="inlineStr">
        <is>
          <t>إصلاحات عامة للكهرباء</t>
        </is>
      </c>
      <c r="C30" t="inlineStr">
        <is>
          <t>Electrical</t>
        </is>
      </c>
      <c r="D30" t="inlineStr">
        <is>
          <t>كهربائي</t>
        </is>
      </c>
      <c r="E30">
        <f>HYPERLINK("https://srvme.com/image/data/serviceIcon/serviceIcon_20_230123_153724_63ce7f844827b.png")</f>
        <v/>
      </c>
    </row>
    <row r="31">
      <c r="A31" t="inlineStr">
        <is>
          <t>General Maintenance</t>
        </is>
      </c>
      <c r="B31" t="inlineStr">
        <is>
          <t>إصلاحات عامة</t>
        </is>
      </c>
      <c r="C31" t="inlineStr">
        <is>
          <t>Car Repair</t>
        </is>
      </c>
      <c r="D31" t="inlineStr">
        <is>
          <t>صيانة سيارات</t>
        </is>
      </c>
      <c r="E31">
        <f>HYPERLINK("https://srvme.com/image/data/serviceIcon/serviceIcon_255_050524_142850_66376d72c01f8.png")</f>
        <v/>
      </c>
    </row>
    <row r="32">
      <c r="A32" t="inlineStr">
        <is>
          <t>General Metal Repair</t>
        </is>
      </c>
      <c r="B32" t="inlineStr">
        <is>
          <t>اصلاحات عامة للحدادة</t>
        </is>
      </c>
      <c r="C32" t="inlineStr">
        <is>
          <t>Metal Works</t>
        </is>
      </c>
      <c r="D32" t="inlineStr">
        <is>
          <t>أعمال الحديد</t>
        </is>
      </c>
      <c r="E32">
        <f>HYPERLINK("https://srvme.com/image/data/serviceIcon/serviceIcon_345_240123_075726_63cf653652a4a.png")</f>
        <v/>
      </c>
    </row>
    <row r="33">
      <c r="A33" t="inlineStr">
        <is>
          <t>General Pest Control</t>
        </is>
      </c>
      <c r="B33" t="inlineStr">
        <is>
          <t>مكافحة عامة للحشرات</t>
        </is>
      </c>
      <c r="C33" t="inlineStr">
        <is>
          <t>Pest Control</t>
        </is>
      </c>
      <c r="D33" t="inlineStr">
        <is>
          <t>مكافحة الحشرات</t>
        </is>
      </c>
      <c r="E33">
        <f>HYPERLINK("https://srvme.com/image/data/serviceIcon/serviceIcon_408_200923_104622_650aa34e1f094.png")</f>
        <v/>
      </c>
    </row>
    <row r="34">
      <c r="A34" t="inlineStr">
        <is>
          <t>Glass Doors</t>
        </is>
      </c>
      <c r="B34" t="inlineStr">
        <is>
          <t>أبواب زجاج</t>
        </is>
      </c>
      <c r="C34" t="inlineStr">
        <is>
          <t>Glass Work</t>
        </is>
      </c>
      <c r="D34" t="inlineStr">
        <is>
          <t>أعمال الزجاج</t>
        </is>
      </c>
      <c r="E34">
        <f>HYPERLINK("https://srvme.com/image/data/serviceIcon/serviceIcon_293_240123_131609_63cfafe927d6e.png")</f>
        <v/>
      </c>
    </row>
    <row r="35">
      <c r="A35" t="inlineStr">
        <is>
          <t>Glass Facade</t>
        </is>
      </c>
      <c r="B35" t="inlineStr">
        <is>
          <t>واجهات زجاجيه</t>
        </is>
      </c>
      <c r="C35" t="inlineStr">
        <is>
          <t>Glass Work</t>
        </is>
      </c>
      <c r="D35" t="inlineStr">
        <is>
          <t>أعمال الزجاج</t>
        </is>
      </c>
      <c r="E35">
        <f>HYPERLINK("https://srvme.com/image/data/serviceIcon/serviceIcon_294_240123_131835_63cfb07b2b564.png")</f>
        <v/>
      </c>
    </row>
    <row r="36">
      <c r="A36" t="inlineStr">
        <is>
          <t>Glass Maintenance</t>
        </is>
      </c>
      <c r="B36" t="inlineStr">
        <is>
          <t>صيانة زجاج</t>
        </is>
      </c>
      <c r="C36" t="inlineStr">
        <is>
          <t>Glass Work</t>
        </is>
      </c>
      <c r="D36" t="inlineStr">
        <is>
          <t>أعمال الزجاج</t>
        </is>
      </c>
      <c r="E36">
        <f>HYPERLINK("https://srvme.com/image/data/serviceIcon/serviceIcon_287_240123_131929_63cfb0b19654f.png")</f>
        <v/>
      </c>
    </row>
    <row r="37">
      <c r="A37" t="inlineStr">
        <is>
          <t>Glass Mirrors</t>
        </is>
      </c>
      <c r="B37" t="inlineStr">
        <is>
          <t>مرايات زجاج</t>
        </is>
      </c>
      <c r="C37" t="inlineStr">
        <is>
          <t>Glass Work</t>
        </is>
      </c>
      <c r="D37" t="inlineStr">
        <is>
          <t>أعمال الزجاج</t>
        </is>
      </c>
      <c r="E37">
        <f>HYPERLINK("https://srvme.com/image/data/serviceIcon/serviceIcon_292_240123_132114_63cfb11a91f0a.png")</f>
        <v/>
      </c>
    </row>
    <row r="38">
      <c r="A38" t="inlineStr">
        <is>
          <t>Glass Railing</t>
        </is>
      </c>
      <c r="B38" t="inlineStr">
        <is>
          <t>درابزين زجاجى</t>
        </is>
      </c>
      <c r="C38" t="inlineStr">
        <is>
          <t>Glass Work</t>
        </is>
      </c>
      <c r="D38" t="inlineStr">
        <is>
          <t>أعمال الزجاج</t>
        </is>
      </c>
      <c r="E38">
        <f>HYPERLINK("https://srvme.com/image/data/serviceIcon/serviceIcon_291_240923_132639_65100edfc9c0d.png")</f>
        <v/>
      </c>
    </row>
    <row r="39">
      <c r="A39" t="inlineStr">
        <is>
          <t>Glass Shelves</t>
        </is>
      </c>
      <c r="B39" t="inlineStr">
        <is>
          <t>أرفف زجاج</t>
        </is>
      </c>
      <c r="C39" t="inlineStr">
        <is>
          <t>Glass Work</t>
        </is>
      </c>
      <c r="D39" t="inlineStr">
        <is>
          <t>أعمال الزجاج</t>
        </is>
      </c>
      <c r="E39">
        <f>HYPERLINK("https://srvme.com/image/data/serviceIcon/serviceIcon_288_240123_132325_63cfb19dd13d1.png")</f>
        <v/>
      </c>
    </row>
    <row r="40">
      <c r="A40" t="inlineStr">
        <is>
          <t>Glass Shower Box</t>
        </is>
      </c>
      <c r="B40" t="inlineStr">
        <is>
          <t>شاور بوكس</t>
        </is>
      </c>
      <c r="C40" t="inlineStr">
        <is>
          <t>Glass Work</t>
        </is>
      </c>
      <c r="D40" t="inlineStr">
        <is>
          <t>أعمال الزجاج</t>
        </is>
      </c>
      <c r="E40">
        <f>HYPERLINK("https://srvme.com/image/data/serviceIcon/serviceIcon_289_240123_132423_63cfb1d7d0c50.png")</f>
        <v/>
      </c>
    </row>
    <row r="41">
      <c r="A41" t="inlineStr">
        <is>
          <t>Glass Table Tops</t>
        </is>
      </c>
      <c r="B41" t="inlineStr">
        <is>
          <t>طاولات زجاجية</t>
        </is>
      </c>
      <c r="C41" t="inlineStr">
        <is>
          <t>Glass Work</t>
        </is>
      </c>
      <c r="D41" t="inlineStr">
        <is>
          <t>أعمال الزجاج</t>
        </is>
      </c>
      <c r="E41">
        <f>HYPERLINK("https://srvme.com/image/data/serviceIcon/serviceIcon_290_240123_132610_63cfb2426258c.png")</f>
        <v/>
      </c>
    </row>
    <row r="42">
      <c r="A42" t="inlineStr">
        <is>
          <t>Handyman Assessment</t>
        </is>
      </c>
      <c r="B42" t="inlineStr">
        <is>
          <t xml:space="preserve">معاينة العامل المتكامل </t>
        </is>
      </c>
      <c r="C42" t="inlineStr">
        <is>
          <t>General Handyman Repair</t>
        </is>
      </c>
      <c r="D42" t="inlineStr">
        <is>
          <t xml:space="preserve">معاينة عامل متكامل </t>
        </is>
      </c>
      <c r="E42">
        <f>HYPERLINK("https://srvme.com/image/data/service_noimage.png")</f>
        <v/>
      </c>
    </row>
    <row r="43">
      <c r="A43" t="inlineStr">
        <is>
          <t>Heater Component Replacement</t>
        </is>
      </c>
      <c r="B43" t="inlineStr">
        <is>
          <t>تبديل ملحقات السخان</t>
        </is>
      </c>
      <c r="C43" t="inlineStr">
        <is>
          <t>Water Heater</t>
        </is>
      </c>
      <c r="D43" t="inlineStr">
        <is>
          <t>سخان المياه</t>
        </is>
      </c>
      <c r="E43">
        <f>HYPERLINK("https://srvme.com/image/data/serviceIcon/serviceIcon_406_060923_104143_64f82d37ed9c8.png")</f>
        <v/>
      </c>
    </row>
    <row r="44">
      <c r="A44" t="inlineStr">
        <is>
          <t>House Moving</t>
        </is>
      </c>
      <c r="B44" t="inlineStr">
        <is>
          <t>منزل</t>
        </is>
      </c>
      <c r="C44" t="inlineStr">
        <is>
          <t>Moving &amp; Shifting</t>
        </is>
      </c>
      <c r="D44" t="inlineStr">
        <is>
          <t>خدمة النقل</t>
        </is>
      </c>
      <c r="E44">
        <f>HYPERLINK("https://srvme.com/image/data/serviceIcon/serviceIcon_328_240123_143523_63cfc27b69711.png")</f>
        <v/>
      </c>
    </row>
    <row r="45">
      <c r="A45" t="inlineStr">
        <is>
          <t>Installation Of Small/medium Size Curtains</t>
        </is>
      </c>
      <c r="B45" t="inlineStr">
        <is>
          <t>تركيب ستائر حجم صغير أو وسط</t>
        </is>
      </c>
      <c r="C45" t="inlineStr">
        <is>
          <t>Curtains Installation</t>
        </is>
      </c>
      <c r="D45" t="inlineStr">
        <is>
          <t xml:space="preserve">تعليق ستائر </t>
        </is>
      </c>
      <c r="E45">
        <f>HYPERLINK("https://srvme.com/image/data/serviceIcon/serviceIcon_387_240123_133105_63cfb369484e3.png")</f>
        <v/>
      </c>
    </row>
    <row r="46">
      <c r="A46" t="inlineStr">
        <is>
          <t>Installing Large Curtains</t>
        </is>
      </c>
      <c r="B46" t="inlineStr">
        <is>
          <t>تركيب ستائر حجم كبير</t>
        </is>
      </c>
      <c r="C46" t="inlineStr">
        <is>
          <t>Curtains Installation</t>
        </is>
      </c>
      <c r="D46" t="inlineStr">
        <is>
          <t xml:space="preserve">تعليق ستائر </t>
        </is>
      </c>
      <c r="E46">
        <f>HYPERLINK("https://srvme.com/image/data/serviceIcon/serviceIcon_388_240123_133127_63cfb37fdd46a.png")</f>
        <v/>
      </c>
    </row>
    <row r="47">
      <c r="A47" t="inlineStr">
        <is>
          <t>Large Frame</t>
        </is>
      </c>
      <c r="B47" t="inlineStr">
        <is>
          <t>اطار حجم كبير</t>
        </is>
      </c>
      <c r="C47" t="inlineStr">
        <is>
          <t>Frame Installation</t>
        </is>
      </c>
      <c r="D47" t="inlineStr">
        <is>
          <t xml:space="preserve">تعليق لوحات </t>
        </is>
      </c>
      <c r="E47">
        <f>HYPERLINK("https://srvme.com/image/data/serviceIcon/serviceIcon_386_240123_133209_63cfb3a959197.png")</f>
        <v/>
      </c>
    </row>
    <row r="48">
      <c r="A48" t="inlineStr">
        <is>
          <t>Large Shelf</t>
        </is>
      </c>
      <c r="B48" t="inlineStr">
        <is>
          <t>رف حجم كبير</t>
        </is>
      </c>
      <c r="C48" t="inlineStr">
        <is>
          <t>Shelves Installation</t>
        </is>
      </c>
      <c r="D48" t="inlineStr">
        <is>
          <t>تعليق أرفف</t>
        </is>
      </c>
      <c r="E48">
        <f>HYPERLINK("https://srvme.com/image/data/serviceIcon/serviceIcon_383_240123_133332_63cfb3fc94593.png")</f>
        <v/>
      </c>
    </row>
    <row r="49">
      <c r="A49" t="inlineStr">
        <is>
          <t>Light Fixture Installation</t>
        </is>
      </c>
      <c r="B49" t="inlineStr">
        <is>
          <t>تبديل هولدر</t>
        </is>
      </c>
      <c r="C49" t="inlineStr">
        <is>
          <t>Electrical</t>
        </is>
      </c>
      <c r="D49" t="inlineStr">
        <is>
          <t>كهربائي</t>
        </is>
      </c>
      <c r="E49">
        <f>HYPERLINK("https://srvme.com/image/data/serviceIcon/serviceIcon_353_230123_153944_63ce80100253c.png")</f>
        <v/>
      </c>
    </row>
    <row r="50">
      <c r="A50" t="inlineStr">
        <is>
          <t>Medium Frame</t>
        </is>
      </c>
      <c r="B50" t="inlineStr">
        <is>
          <t>اطار حجم وسط</t>
        </is>
      </c>
      <c r="C50" t="inlineStr">
        <is>
          <t>Frame Installation</t>
        </is>
      </c>
      <c r="D50" t="inlineStr">
        <is>
          <t xml:space="preserve">تعليق لوحات </t>
        </is>
      </c>
      <c r="E50">
        <f>HYPERLINK("https://srvme.com/image/data/serviceIcon/serviceIcon_385_240123_133411_63cfb42381f0c.png")</f>
        <v/>
      </c>
    </row>
    <row r="51">
      <c r="A51" t="inlineStr">
        <is>
          <t>Medium Shelf</t>
        </is>
      </c>
      <c r="B51" t="inlineStr">
        <is>
          <t>رف حجم وسط</t>
        </is>
      </c>
      <c r="C51" t="inlineStr">
        <is>
          <t>Shelves Installation</t>
        </is>
      </c>
      <c r="D51" t="inlineStr">
        <is>
          <t>تعليق أرفف</t>
        </is>
      </c>
      <c r="E51">
        <f>HYPERLINK("https://srvme.com/image/data/serviceIcon/serviceIcon_382_240123_133447_63cfb4475afed.png")</f>
        <v/>
      </c>
    </row>
    <row r="52">
      <c r="A52" t="inlineStr">
        <is>
          <t>Metal Doors</t>
        </is>
      </c>
      <c r="B52" t="inlineStr">
        <is>
          <t>أبواب حديد</t>
        </is>
      </c>
      <c r="C52" t="inlineStr">
        <is>
          <t>Metal Works</t>
        </is>
      </c>
      <c r="D52" t="inlineStr">
        <is>
          <t>أعمال الحديد</t>
        </is>
      </c>
      <c r="E52">
        <f>HYPERLINK("https://srvme.com/image/data/serviceIcon/serviceIcon_340_240123_075821_63cf656d40b5e.png")</f>
        <v/>
      </c>
    </row>
    <row r="53">
      <c r="A53" t="inlineStr">
        <is>
          <t>Metal Fences</t>
        </is>
      </c>
      <c r="B53" t="inlineStr">
        <is>
          <t>أسوار حديد</t>
        </is>
      </c>
      <c r="C53" t="inlineStr">
        <is>
          <t>Metal Works</t>
        </is>
      </c>
      <c r="D53" t="inlineStr">
        <is>
          <t>أعمال الحديد</t>
        </is>
      </c>
      <c r="E53">
        <f>HYPERLINK("https://srvme.com/image/data/serviceIcon/serviceIcon_339_240123_075833_63cf6579bf205.png")</f>
        <v/>
      </c>
    </row>
    <row r="54">
      <c r="A54" t="inlineStr">
        <is>
          <t>Metal Handrail</t>
        </is>
      </c>
      <c r="B54" t="inlineStr">
        <is>
          <t>درابزين حديد</t>
        </is>
      </c>
      <c r="C54" t="inlineStr">
        <is>
          <t>Metal Works</t>
        </is>
      </c>
      <c r="D54" t="inlineStr">
        <is>
          <t>أعمال الحديد</t>
        </is>
      </c>
      <c r="E54">
        <f>HYPERLINK("https://srvme.com/image/data/serviceIcon/serviceIcon_338_240123_075845_63cf658527818.png")</f>
        <v/>
      </c>
    </row>
    <row r="55">
      <c r="A55" t="inlineStr">
        <is>
          <t>Mini Split Cleaning</t>
        </is>
      </c>
      <c r="B55" t="inlineStr">
        <is>
          <t>غسيل وحدات تكييف</t>
        </is>
      </c>
      <c r="C55" t="inlineStr">
        <is>
          <t>Mini Split A/c</t>
        </is>
      </c>
      <c r="D55" t="inlineStr">
        <is>
          <t>وحدات تكييف</t>
        </is>
      </c>
      <c r="E55">
        <f>HYPERLINK("https://srvme.com/image/data/serviceIcon/serviceIcon_215_240123_134846_63cfb78ec5970.png")</f>
        <v/>
      </c>
    </row>
    <row r="56">
      <c r="A56" t="inlineStr">
        <is>
          <t>Mini Split Gas Leak Repair</t>
        </is>
      </c>
      <c r="B56" t="inlineStr">
        <is>
          <t>اصلاح تسريب الغاز</t>
        </is>
      </c>
      <c r="C56" t="inlineStr">
        <is>
          <t>Mini Split A/c</t>
        </is>
      </c>
      <c r="D56" t="inlineStr">
        <is>
          <t>وحدات تكييف</t>
        </is>
      </c>
      <c r="E56">
        <f>HYPERLINK("https://srvme.com/image/data/serviceIcon/serviceIcon_216_071123_104956_6549ec242fe6d.png")</f>
        <v/>
      </c>
    </row>
    <row r="57">
      <c r="A57" t="inlineStr">
        <is>
          <t>Mini Split Repair</t>
        </is>
      </c>
      <c r="B57" t="inlineStr">
        <is>
          <t>تصليح وحدات التكييف</t>
        </is>
      </c>
      <c r="C57" t="inlineStr">
        <is>
          <t>Mini Split A/c</t>
        </is>
      </c>
      <c r="D57" t="inlineStr">
        <is>
          <t>وحدات تكييف</t>
        </is>
      </c>
      <c r="E57">
        <f>HYPERLINK("https://srvme.com/image/data/serviceIcon/serviceIcon_214_240123_140057_63cfba6952e0e.png")</f>
        <v/>
      </c>
    </row>
    <row r="58">
      <c r="A58" t="inlineStr">
        <is>
          <t>Mirror  Installation - Large Size</t>
        </is>
      </c>
      <c r="B58" t="inlineStr">
        <is>
          <t>تركيب مرآة - حجم كبير</t>
        </is>
      </c>
      <c r="C58" t="inlineStr">
        <is>
          <t>Mirror</t>
        </is>
      </c>
      <c r="D58" t="inlineStr">
        <is>
          <t>مرايا</t>
        </is>
      </c>
      <c r="E58">
        <f>HYPERLINK("https://srvme.com/image/data/serviceIcon/serviceIcon_318_240123_133513_63cfb461bff87.png")</f>
        <v/>
      </c>
    </row>
    <row r="59">
      <c r="A59" t="inlineStr">
        <is>
          <t>Mixer Installation</t>
        </is>
      </c>
      <c r="B59" t="inlineStr">
        <is>
          <t>تركيب خلاط</t>
        </is>
      </c>
      <c r="C59" t="inlineStr">
        <is>
          <t>Sink And Shower</t>
        </is>
      </c>
      <c r="D59" t="inlineStr">
        <is>
          <t xml:space="preserve">المغسله والشاور </t>
        </is>
      </c>
      <c r="E59">
        <f>HYPERLINK("https://srvme.com/image/data/serviceIcon/serviceIcon_361_240123_083046_63cf6d06c7757.png")</f>
        <v/>
      </c>
    </row>
    <row r="60">
      <c r="A60" t="inlineStr">
        <is>
          <t>Modify Existing Duct Work</t>
        </is>
      </c>
      <c r="B60" t="inlineStr">
        <is>
          <t>تعديل الدكتات</t>
        </is>
      </c>
      <c r="C60" t="inlineStr">
        <is>
          <t>Ducting Service</t>
        </is>
      </c>
      <c r="D60" t="inlineStr">
        <is>
          <t>خدمة الدكتات</t>
        </is>
      </c>
      <c r="E60">
        <f>HYPERLINK("https://srvme.com/image/data/serviceIcon/serviceIcon_306_230123_144851_63ce7423d0625.png")</f>
        <v/>
      </c>
    </row>
    <row r="61">
      <c r="A61" t="inlineStr">
        <is>
          <t>New Lighting Point Installation</t>
        </is>
      </c>
      <c r="B61" t="inlineStr">
        <is>
          <t>تركيب نقطة انارة جديدة</t>
        </is>
      </c>
      <c r="C61" t="inlineStr">
        <is>
          <t>Electrical</t>
        </is>
      </c>
      <c r="D61" t="inlineStr">
        <is>
          <t>كهربائي</t>
        </is>
      </c>
      <c r="E61">
        <f>HYPERLINK("https://srvme.com/image/data/serviceIcon/serviceIcon_351_230123_154223_63ce80afedb85.png")</f>
        <v/>
      </c>
    </row>
    <row r="62">
      <c r="A62" t="inlineStr">
        <is>
          <t>New Power Outlet Installation</t>
        </is>
      </c>
      <c r="B62" t="inlineStr">
        <is>
          <t>تمديد نقطة كهرباء</t>
        </is>
      </c>
      <c r="C62" t="inlineStr">
        <is>
          <t>Electrical</t>
        </is>
      </c>
      <c r="D62" t="inlineStr">
        <is>
          <t>كهربائي</t>
        </is>
      </c>
      <c r="E62">
        <f>HYPERLINK("https://srvme.com/image/data/serviceIcon/serviceIcon_349_230123_154320_63ce80e8a0969.png")</f>
        <v/>
      </c>
    </row>
    <row r="63">
      <c r="A63" t="inlineStr">
        <is>
          <t>New Sofa Design</t>
        </is>
      </c>
      <c r="B63" t="inlineStr">
        <is>
          <t>تصميم صوفا جديد</t>
        </is>
      </c>
      <c r="C63" t="inlineStr">
        <is>
          <t>Upholstery</t>
        </is>
      </c>
      <c r="D63" t="inlineStr">
        <is>
          <t>تنجيد</t>
        </is>
      </c>
      <c r="E63">
        <f>HYPERLINK("https://srvme.com/image/data/serviceIcon/serviceIcon_335_230123_142641_63ce6ef121e19.png")</f>
        <v/>
      </c>
    </row>
    <row r="64">
      <c r="A64" t="inlineStr">
        <is>
          <t>Office Moving</t>
        </is>
      </c>
      <c r="B64" t="inlineStr">
        <is>
          <t>مكتب</t>
        </is>
      </c>
      <c r="C64" t="inlineStr">
        <is>
          <t>Moving &amp; Shifting</t>
        </is>
      </c>
      <c r="D64" t="inlineStr">
        <is>
          <t>خدمة النقل</t>
        </is>
      </c>
      <c r="E64">
        <f>HYPERLINK("https://srvme.com/image/data/serviceIcon/serviceIcon_329_240123_143759_63cfc317b5ed1.png")</f>
        <v/>
      </c>
    </row>
    <row r="65">
      <c r="A65" t="inlineStr">
        <is>
          <t>Other Mobile Repairs</t>
        </is>
      </c>
      <c r="B65" t="inlineStr">
        <is>
          <t>Other Mobile Repairs</t>
        </is>
      </c>
      <c r="C65" t="inlineStr">
        <is>
          <t>Apple</t>
        </is>
      </c>
      <c r="D65" t="inlineStr">
        <is>
          <t xml:space="preserve">ابل </t>
        </is>
      </c>
      <c r="E65">
        <f>HYPERLINK("https://srvme.com/image/data/serviceIcon/serviceIcon_344_240123_090822_63cf75d624233.png")</f>
        <v/>
      </c>
    </row>
    <row r="66">
      <c r="A66" t="inlineStr">
        <is>
          <t>Pc Board Replacement</t>
        </is>
      </c>
      <c r="B66" t="inlineStr">
        <is>
          <t>تبديل لوحة التحكم</t>
        </is>
      </c>
      <c r="C66" t="inlineStr">
        <is>
          <t>Mini Split A/c</t>
        </is>
      </c>
      <c r="D66" t="inlineStr">
        <is>
          <t>وحدات تكييف</t>
        </is>
      </c>
      <c r="E66">
        <f>HYPERLINK("https://srvme.com/image/data/serviceIcon/serviceIcon_332_240123_140757_63cfbc0d8dd0b.png")</f>
        <v/>
      </c>
    </row>
    <row r="67">
      <c r="A67" t="inlineStr">
        <is>
          <t>Plumbing Assessment</t>
        </is>
      </c>
      <c r="B67" t="inlineStr">
        <is>
          <t>إصلاحات عامة وتركيبات للصرف الصحي</t>
        </is>
      </c>
      <c r="C67" t="inlineStr">
        <is>
          <t>General Plumbing Repair</t>
        </is>
      </c>
      <c r="D67" t="inlineStr">
        <is>
          <t>إصلاحات عامة وتركيبات للصرف الصحي</t>
        </is>
      </c>
      <c r="E67">
        <f>HYPERLINK("https://srvme.com/image/data/serviceIcon/serviceIcon_17_250123_101450_63d0d6eae7820.png")</f>
        <v/>
      </c>
    </row>
    <row r="68">
      <c r="A68" t="inlineStr">
        <is>
          <t>Replace Duct Canvas Or Insulation</t>
        </is>
      </c>
      <c r="B68" t="inlineStr">
        <is>
          <t>تبديل كانفاس ماكينة التكييف أو العازل</t>
        </is>
      </c>
      <c r="C68" t="inlineStr">
        <is>
          <t>Ducting Service</t>
        </is>
      </c>
      <c r="D68" t="inlineStr">
        <is>
          <t>خدمة الدكتات</t>
        </is>
      </c>
      <c r="E68">
        <f>HYPERLINK("https://srvme.com/image/data/serviceIcon/serviceIcon_305_240123_123714_63cfa6ca637b1.png")</f>
        <v/>
      </c>
    </row>
    <row r="69">
      <c r="A69" t="inlineStr">
        <is>
          <t>Roof Insulation Assessment</t>
        </is>
      </c>
      <c r="B69" t="inlineStr">
        <is>
          <t>معاينة</t>
        </is>
      </c>
      <c r="C69" t="inlineStr">
        <is>
          <t>Roof Insulation</t>
        </is>
      </c>
      <c r="D69" t="inlineStr">
        <is>
          <t>عازل الأسطح</t>
        </is>
      </c>
      <c r="E69">
        <f>HYPERLINK("https://srvme.com/image/data/serviceIcon/serviceIcon_295_250123_101518_63d0d70680bdd.png")</f>
        <v/>
      </c>
    </row>
    <row r="70">
      <c r="A70" t="inlineStr">
        <is>
          <t>Short Circuit Repair</t>
        </is>
      </c>
      <c r="B70" t="inlineStr">
        <is>
          <t>اصلاح شورت</t>
        </is>
      </c>
      <c r="C70" t="inlineStr">
        <is>
          <t>Electrical</t>
        </is>
      </c>
      <c r="D70" t="inlineStr">
        <is>
          <t>كهربائي</t>
        </is>
      </c>
      <c r="E70">
        <f>HYPERLINK("https://srvme.com/image/data/serviceIcon/serviceIcon_352_240123_124207_63cfa7ef4940d.png")</f>
        <v/>
      </c>
    </row>
    <row r="71">
      <c r="A71" t="inlineStr">
        <is>
          <t>Shower Stand Installation</t>
        </is>
      </c>
      <c r="B71" t="inlineStr">
        <is>
          <t>تركيب ستاند الشاور</t>
        </is>
      </c>
      <c r="C71" t="inlineStr">
        <is>
          <t>Sink And Shower</t>
        </is>
      </c>
      <c r="D71" t="inlineStr">
        <is>
          <t xml:space="preserve">المغسله والشاور </t>
        </is>
      </c>
      <c r="E71">
        <f>HYPERLINK("https://srvme.com/image/data/serviceIcon/serviceIcon_362_250123_135636_63d10ae4bab7e.png")</f>
        <v/>
      </c>
    </row>
    <row r="72">
      <c r="A72" t="inlineStr">
        <is>
          <t>Single Door Closet</t>
        </is>
      </c>
      <c r="B72" t="inlineStr">
        <is>
          <t>خزانة باب واحد</t>
        </is>
      </c>
      <c r="C72" t="inlineStr">
        <is>
          <t>Furniture Assembly</t>
        </is>
      </c>
      <c r="D72" t="inlineStr">
        <is>
          <t>تركيب اثاث</t>
        </is>
      </c>
      <c r="E72">
        <f>HYPERLINK("https://srvme.com/image/data/serviceIcon/serviceIcon_376_240123_092727_63cf7a4f6b704.png")</f>
        <v/>
      </c>
    </row>
    <row r="73">
      <c r="A73" t="inlineStr">
        <is>
          <t>Sink Accessories Installation</t>
        </is>
      </c>
      <c r="B73" t="inlineStr">
        <is>
          <t>تركيب اكسسوارات المغسلة</t>
        </is>
      </c>
      <c r="C73" t="inlineStr">
        <is>
          <t>Sink And Shower</t>
        </is>
      </c>
      <c r="D73" t="inlineStr">
        <is>
          <t xml:space="preserve">المغسله والشاور </t>
        </is>
      </c>
      <c r="E73">
        <f>HYPERLINK("https://srvme.com/image/data/serviceIcon/serviceIcon_358_250123_101904_63d0d7e8596b0.png")</f>
        <v/>
      </c>
    </row>
    <row r="74">
      <c r="A74" t="inlineStr">
        <is>
          <t>Sink Component Installation</t>
        </is>
      </c>
      <c r="B74" t="inlineStr">
        <is>
          <t>تركيب ملحقات مغسلة</t>
        </is>
      </c>
      <c r="C74" t="inlineStr">
        <is>
          <t>Sink And Shower</t>
        </is>
      </c>
      <c r="D74" t="inlineStr">
        <is>
          <t xml:space="preserve">المغسله والشاور </t>
        </is>
      </c>
      <c r="E74">
        <f>HYPERLINK("https://srvme.com/image/data/serviceIcon/serviceIcon_359_250123_102003_63d0d823888b1.png")</f>
        <v/>
      </c>
    </row>
    <row r="75">
      <c r="A75" t="inlineStr">
        <is>
          <t>Sink Or Shower Unclogging</t>
        </is>
      </c>
      <c r="B75" t="inlineStr">
        <is>
          <t>تسليك صرف المغسلة أو الشاور</t>
        </is>
      </c>
      <c r="C75" t="inlineStr">
        <is>
          <t>Drain Cleaning</t>
        </is>
      </c>
      <c r="D75" t="inlineStr">
        <is>
          <t xml:space="preserve">تسليك البواليع </t>
        </is>
      </c>
      <c r="E75">
        <f>HYPERLINK("https://srvme.com/image/data/serviceIcon/serviceIcon_403_060923_095737_64f822e1d94a7.png")</f>
        <v/>
      </c>
    </row>
    <row r="76">
      <c r="A76" t="inlineStr">
        <is>
          <t>Sink Replacement</t>
        </is>
      </c>
      <c r="B76" t="inlineStr">
        <is>
          <t>تبديل المغسلة</t>
        </is>
      </c>
      <c r="C76" t="inlineStr">
        <is>
          <t>Sink And Shower</t>
        </is>
      </c>
      <c r="D76" t="inlineStr">
        <is>
          <t xml:space="preserve">المغسله والشاور </t>
        </is>
      </c>
      <c r="E76">
        <f>HYPERLINK("https://srvme.com/image/data/serviceIcon/serviceIcon_360_250123_102057_63d0d8590252a.png")</f>
        <v/>
      </c>
    </row>
    <row r="77">
      <c r="A77" t="inlineStr">
        <is>
          <t>Small Frame</t>
        </is>
      </c>
      <c r="B77" t="inlineStr">
        <is>
          <t>اطار حجم صغير</t>
        </is>
      </c>
      <c r="C77" t="inlineStr">
        <is>
          <t>Frame Installation</t>
        </is>
      </c>
      <c r="D77" t="inlineStr">
        <is>
          <t xml:space="preserve">تعليق لوحات </t>
        </is>
      </c>
      <c r="E77">
        <f>HYPERLINK("https://srvme.com/image/data/serviceIcon/serviceIcon_384_240123_133810_63cfb51216dfc.png")</f>
        <v/>
      </c>
    </row>
    <row r="78">
      <c r="A78" t="inlineStr">
        <is>
          <t>Small Shelf</t>
        </is>
      </c>
      <c r="B78" t="inlineStr">
        <is>
          <t>رف حجم صغير</t>
        </is>
      </c>
      <c r="C78" t="inlineStr">
        <is>
          <t>Shelves Installation</t>
        </is>
      </c>
      <c r="D78" t="inlineStr">
        <is>
          <t>تعليق أرفف</t>
        </is>
      </c>
      <c r="E78">
        <f>HYPERLINK("https://srvme.com/image/data/serviceIcon/serviceIcon_381_240123_134129_63cfb5d925c25.png")</f>
        <v/>
      </c>
    </row>
    <row r="79">
      <c r="A79" t="inlineStr">
        <is>
          <t>Smart Door Lock Installation</t>
        </is>
      </c>
      <c r="B79" t="inlineStr">
        <is>
          <t>تركيب قفل الباب الذكى</t>
        </is>
      </c>
      <c r="C79" t="inlineStr">
        <is>
          <t>Smart Locks</t>
        </is>
      </c>
      <c r="D79" t="inlineStr">
        <is>
          <t>أقفال الكترونية</t>
        </is>
      </c>
      <c r="E79">
        <f>HYPERLINK("https://srvme.com/image/data/serviceIcon/serviceIcon_409_210124_092403_65acb8837caba.png")</f>
        <v/>
      </c>
    </row>
    <row r="80">
      <c r="A80" t="inlineStr">
        <is>
          <t>Smart Lock For Aluminium Door</t>
        </is>
      </c>
      <c r="B80" t="inlineStr">
        <is>
          <t>قفل ذكى للباب الألمنيوم</t>
        </is>
      </c>
      <c r="C80" t="inlineStr">
        <is>
          <t>Smart Locks</t>
        </is>
      </c>
      <c r="D80" t="inlineStr">
        <is>
          <t>أقفال الكترونية</t>
        </is>
      </c>
      <c r="E80">
        <f>HYPERLINK("https://srvme.com/image/data/serviceIcon/serviceIcon_411_210124_093730_65acbbaadf538.png")</f>
        <v/>
      </c>
    </row>
    <row r="81">
      <c r="A81" t="inlineStr">
        <is>
          <t>Smart Lock For Glass Door</t>
        </is>
      </c>
      <c r="B81" t="inlineStr">
        <is>
          <t>قفل ذكى للباب الزجاج</t>
        </is>
      </c>
      <c r="C81" t="inlineStr">
        <is>
          <t>Smart Locks</t>
        </is>
      </c>
      <c r="D81" t="inlineStr">
        <is>
          <t>أقفال الكترونية</t>
        </is>
      </c>
      <c r="E81">
        <f>HYPERLINK("https://srvme.com/image/data/serviceIcon/serviceIcon_412_210124_093740_65acbbb4911da.png")</f>
        <v/>
      </c>
    </row>
    <row r="82">
      <c r="A82" t="inlineStr">
        <is>
          <t>Smart Lock For Wooden Door</t>
        </is>
      </c>
      <c r="B82" t="inlineStr">
        <is>
          <t>قفل ذكى للباب الخشبي</t>
        </is>
      </c>
      <c r="C82" t="inlineStr">
        <is>
          <t>Smart Locks</t>
        </is>
      </c>
      <c r="D82" t="inlineStr">
        <is>
          <t>أقفال الكترونية</t>
        </is>
      </c>
      <c r="E82">
        <f>HYPERLINK("https://srvme.com/image/data/serviceIcon/serviceIcon_410_210124_093755_65acbbc37714a.png")</f>
        <v/>
      </c>
    </row>
    <row r="83">
      <c r="A83" t="inlineStr">
        <is>
          <t>Sofa Maintenance</t>
        </is>
      </c>
      <c r="B83" t="inlineStr">
        <is>
          <t>صيانة أطقم الكنب</t>
        </is>
      </c>
      <c r="C83" t="inlineStr">
        <is>
          <t>Upholstery</t>
        </is>
      </c>
      <c r="D83" t="inlineStr">
        <is>
          <t>تنجيد</t>
        </is>
      </c>
      <c r="E83">
        <f>HYPERLINK("https://srvme.com/image/data/serviceIcon/serviceIcon_334_230123_142916_63ce6f8cddf70.png")</f>
        <v/>
      </c>
    </row>
    <row r="84">
      <c r="A84" t="inlineStr">
        <is>
          <t>Special Designs</t>
        </is>
      </c>
      <c r="B84" t="inlineStr">
        <is>
          <t>تصميمات خاصه</t>
        </is>
      </c>
      <c r="C84" t="inlineStr">
        <is>
          <t>Metal Works</t>
        </is>
      </c>
      <c r="D84" t="inlineStr">
        <is>
          <t>أعمال الحديد</t>
        </is>
      </c>
      <c r="E84">
        <f>HYPERLINK("https://srvme.com/image/data/serviceIcon/serviceIcon_341_240123_075910_63cf659e1fdbe.png")</f>
        <v/>
      </c>
    </row>
    <row r="85">
      <c r="A85" t="inlineStr">
        <is>
          <t>Stove &amp; Oven Cleaning</t>
        </is>
      </c>
      <c r="B85" t="inlineStr">
        <is>
          <t>تنظيف الطباخ والفرن</t>
        </is>
      </c>
      <c r="C85" t="inlineStr">
        <is>
          <t>Cleaning</t>
        </is>
      </c>
      <c r="D85" t="inlineStr">
        <is>
          <t>تنظيف</t>
        </is>
      </c>
      <c r="E85">
        <f>HYPERLINK("https://srvme.com/image/data/serviceIcon/serviceIcon_413_120324_111819_65f00fcbbb502.png")</f>
        <v/>
      </c>
    </row>
    <row r="86">
      <c r="A86" t="inlineStr">
        <is>
          <t>Supply &amp; Install New Air Vent</t>
        </is>
      </c>
      <c r="B86" t="inlineStr">
        <is>
          <t>توريد وتركيب مداخل ومخارج الهواء</t>
        </is>
      </c>
      <c r="C86" t="inlineStr">
        <is>
          <t>Ducting Service</t>
        </is>
      </c>
      <c r="D86" t="inlineStr">
        <is>
          <t>خدمة الدكتات</t>
        </is>
      </c>
      <c r="E86">
        <f>HYPERLINK("https://srvme.com/image/data/serviceIcon/serviceIcon_304_230123_145344_63ce7548c0f74.png")</f>
        <v/>
      </c>
    </row>
    <row r="87">
      <c r="A87" t="inlineStr">
        <is>
          <t>Toilet Cover Installation</t>
        </is>
      </c>
      <c r="B87" t="inlineStr">
        <is>
          <t>تركيب غطاء المرحاض</t>
        </is>
      </c>
      <c r="C87" t="inlineStr">
        <is>
          <t>Toilet</t>
        </is>
      </c>
      <c r="D87" t="inlineStr">
        <is>
          <t>المرحاض</t>
        </is>
      </c>
      <c r="E87">
        <f>HYPERLINK("https://srvme.com/image/data/serviceIcon/serviceIcon_364_160223_110724_63ede43c8560a.png")</f>
        <v/>
      </c>
    </row>
    <row r="88">
      <c r="A88" t="inlineStr">
        <is>
          <t>Toilet Flush Repair</t>
        </is>
      </c>
      <c r="B88" t="inlineStr">
        <is>
          <t>صيانة سيفون المرحاض</t>
        </is>
      </c>
      <c r="C88" t="inlineStr">
        <is>
          <t>Toilet</t>
        </is>
      </c>
      <c r="D88" t="inlineStr">
        <is>
          <t>المرحاض</t>
        </is>
      </c>
      <c r="E88">
        <f>HYPERLINK("https://srvme.com/image/data/serviceIcon/serviceIcon_404_060923_100432_64f824802cb95.png")</f>
        <v/>
      </c>
    </row>
    <row r="89">
      <c r="A89" t="inlineStr">
        <is>
          <t>Toilet Leak Repair</t>
        </is>
      </c>
      <c r="B89" t="inlineStr">
        <is>
          <t>اصلاح تسريب المرحاض</t>
        </is>
      </c>
      <c r="C89" t="inlineStr">
        <is>
          <t>Toilet</t>
        </is>
      </c>
      <c r="D89" t="inlineStr">
        <is>
          <t>المرحاض</t>
        </is>
      </c>
      <c r="E89">
        <f>HYPERLINK("https://srvme.com/image/data/serviceIcon/serviceIcon_368_160223_110737_63ede449a1428.png")</f>
        <v/>
      </c>
    </row>
    <row r="90">
      <c r="A90" t="inlineStr">
        <is>
          <t>Toilet Mixer Replacement</t>
        </is>
      </c>
      <c r="B90" t="inlineStr">
        <is>
          <t>تبديل خلاط الشطاف</t>
        </is>
      </c>
      <c r="C90" t="inlineStr">
        <is>
          <t>Toilet</t>
        </is>
      </c>
      <c r="D90" t="inlineStr">
        <is>
          <t>المرحاض</t>
        </is>
      </c>
      <c r="E90">
        <f>HYPERLINK("https://srvme.com/image/data/serviceIcon/serviceIcon_367_240123_083104_63cf6d181e3b1.png")</f>
        <v/>
      </c>
    </row>
    <row r="91">
      <c r="A91" t="inlineStr">
        <is>
          <t>Toilet Removal &amp; Installation</t>
        </is>
      </c>
      <c r="B91" t="inlineStr">
        <is>
          <t>فك وتركيب المرحاض</t>
        </is>
      </c>
      <c r="C91" t="inlineStr">
        <is>
          <t>Toilet</t>
        </is>
      </c>
      <c r="D91" t="inlineStr">
        <is>
          <t>المرحاض</t>
        </is>
      </c>
      <c r="E91">
        <f>HYPERLINK("https://srvme.com/image/data/serviceIcon/serviceIcon_369_160223_110641_63ede411deb0a.png")</f>
        <v/>
      </c>
    </row>
    <row r="92">
      <c r="A92" t="inlineStr">
        <is>
          <t>Toilet Unclogging</t>
        </is>
      </c>
      <c r="B92" t="inlineStr">
        <is>
          <t>تسليك صرف المرحاض</t>
        </is>
      </c>
      <c r="C92" t="inlineStr">
        <is>
          <t>Drain Cleaning</t>
        </is>
      </c>
      <c r="D92" t="inlineStr">
        <is>
          <t xml:space="preserve">تسليك البواليع </t>
        </is>
      </c>
      <c r="E92">
        <f>HYPERLINK("https://srvme.com/image/data/serviceIcon/serviceIcon_398_060923_100030_64f8238e47ccf.png")</f>
        <v/>
      </c>
    </row>
    <row r="93">
      <c r="A93" t="inlineStr">
        <is>
          <t>Transparent Water Filter Installation Or Replacement</t>
        </is>
      </c>
      <c r="B93" t="inlineStr">
        <is>
          <t>تركيب أو تبديل فلتر المياه الشفاف</t>
        </is>
      </c>
      <c r="C93" t="inlineStr">
        <is>
          <t>Water Filter</t>
        </is>
      </c>
      <c r="D93" t="inlineStr">
        <is>
          <t>فلاتر المياه</t>
        </is>
      </c>
      <c r="E93">
        <f>HYPERLINK("https://srvme.com/image/data/serviceIcon/serviceIcon_401_060923_093302_64f81d1e9482b.png")</f>
        <v/>
      </c>
    </row>
    <row r="94">
      <c r="A94" t="inlineStr">
        <is>
          <t>Transparent Water Filter Maintenance</t>
        </is>
      </c>
      <c r="B94" t="inlineStr">
        <is>
          <t>صيانة فلتر المياه الشفاف</t>
        </is>
      </c>
      <c r="C94" t="inlineStr">
        <is>
          <t>Water Filter</t>
        </is>
      </c>
      <c r="D94" t="inlineStr">
        <is>
          <t>فلاتر المياه</t>
        </is>
      </c>
      <c r="E94">
        <f>HYPERLINK("https://srvme.com/image/data/serviceIcon/serviceIcon_399_060923_090920_64f8179070a00.png")</f>
        <v/>
      </c>
    </row>
    <row r="95">
      <c r="A95" t="inlineStr">
        <is>
          <t>Tv &amp; Satellite Assessment</t>
        </is>
      </c>
      <c r="B95" t="inlineStr">
        <is>
          <t>معاينه التلفزيون والستلايت</t>
        </is>
      </c>
      <c r="C95" t="inlineStr">
        <is>
          <t>Tv &amp; Satellite</t>
        </is>
      </c>
      <c r="D95" t="inlineStr">
        <is>
          <t xml:space="preserve">التلفزيون و الستلايت </t>
        </is>
      </c>
      <c r="E95">
        <f>HYPERLINK("https://srvme.com/image/data/serviceIcon/serviceIcon_25_250123_103015_63d0da873e492.png")</f>
        <v/>
      </c>
    </row>
    <row r="96">
      <c r="A96" t="inlineStr">
        <is>
          <t>Tv Table</t>
        </is>
      </c>
      <c r="B96" t="inlineStr">
        <is>
          <t>طاولة تلفزيون</t>
        </is>
      </c>
      <c r="C96" t="inlineStr">
        <is>
          <t>Furniture Assembly</t>
        </is>
      </c>
      <c r="D96" t="inlineStr">
        <is>
          <t>تركيب اثاث</t>
        </is>
      </c>
      <c r="E96">
        <f>HYPERLINK("https://srvme.com/image/data/serviceIcon/serviceIcon_374_240123_093035_63cf7b0bc6700.png")</f>
        <v/>
      </c>
    </row>
    <row r="97">
      <c r="A97" t="inlineStr">
        <is>
          <t>Tv Wall Unit</t>
        </is>
      </c>
      <c r="B97" t="inlineStr">
        <is>
          <t>ديكور حائط التلفاز</t>
        </is>
      </c>
      <c r="C97" t="inlineStr">
        <is>
          <t>Carpenter</t>
        </is>
      </c>
      <c r="D97" t="inlineStr">
        <is>
          <t>نجار</t>
        </is>
      </c>
      <c r="E97">
        <f>HYPERLINK("https://srvme.com/image/data/serviceIcon/serviceIcon_390_120623_103531_6486cac36dc46.png")</f>
        <v/>
      </c>
    </row>
    <row r="98">
      <c r="A98" t="inlineStr">
        <is>
          <t>Valve Installation</t>
        </is>
      </c>
      <c r="B98" t="inlineStr">
        <is>
          <t>تركيب محبس</t>
        </is>
      </c>
      <c r="C98" t="inlineStr">
        <is>
          <t>Toilet</t>
        </is>
      </c>
      <c r="D98" t="inlineStr">
        <is>
          <t>المرحاض</t>
        </is>
      </c>
      <c r="E98">
        <f>HYPERLINK("https://srvme.com/image/data/serviceIcon/serviceIcon_365_250123_102520_63d0d9600e895.png")</f>
        <v/>
      </c>
    </row>
    <row r="99">
      <c r="A99" t="inlineStr">
        <is>
          <t>Valve Replacement</t>
        </is>
      </c>
      <c r="B99" t="inlineStr">
        <is>
          <t>تبديل محبس</t>
        </is>
      </c>
      <c r="C99" t="inlineStr">
        <is>
          <t>Sink And Shower</t>
        </is>
      </c>
      <c r="D99" t="inlineStr">
        <is>
          <t xml:space="preserve">المغسله والشاور </t>
        </is>
      </c>
      <c r="E99">
        <f>HYPERLINK("https://srvme.com/image/data/serviceIcon/serviceIcon_357_250123_135720_63d10b104f60e.png")</f>
        <v/>
      </c>
    </row>
    <row r="100">
      <c r="A100" t="inlineStr">
        <is>
          <t>Washer And Dryer Cleaning</t>
        </is>
      </c>
      <c r="B100" t="inlineStr">
        <is>
          <t>تنظيف الغسالة والنشافة</t>
        </is>
      </c>
      <c r="C100" t="inlineStr">
        <is>
          <t>Appliances Repair</t>
        </is>
      </c>
      <c r="D100" t="inlineStr">
        <is>
          <t>اجهزة منزلية</t>
        </is>
      </c>
      <c r="E100">
        <f>HYPERLINK("https://srvme.com/image/data/serviceIcon/serviceIcon_393_200923_103001_650a9f79bbea9.png")</f>
        <v/>
      </c>
    </row>
    <row r="101">
      <c r="A101" t="inlineStr">
        <is>
          <t>Washer Or Dryer Repair</t>
        </is>
      </c>
      <c r="B101" t="inlineStr">
        <is>
          <t>اصلاح غسالات ونشافات</t>
        </is>
      </c>
      <c r="C101" t="inlineStr">
        <is>
          <t>Appliances Repair</t>
        </is>
      </c>
      <c r="D101" t="inlineStr">
        <is>
          <t>اجهزة منزلية</t>
        </is>
      </c>
      <c r="E101">
        <f>HYPERLINK("https://srvme.com/image/data/serviceIcon/serviceIcon_392_270723_134042_64c249aaacc53.png")</f>
        <v/>
      </c>
    </row>
    <row r="102">
      <c r="A102" t="inlineStr">
        <is>
          <t>Water Hose Replacement</t>
        </is>
      </c>
      <c r="B102" t="inlineStr">
        <is>
          <t>تركيب هوز الشطاف</t>
        </is>
      </c>
      <c r="C102" t="inlineStr">
        <is>
          <t>Toilet</t>
        </is>
      </c>
      <c r="D102" t="inlineStr">
        <is>
          <t>المرحاض</t>
        </is>
      </c>
      <c r="E102">
        <f>HYPERLINK("https://srvme.com/image/data/serviceIcon/serviceIcon_366_250123_103346_63d0db5ae4132.png")</f>
        <v/>
      </c>
    </row>
    <row r="103">
      <c r="A103" t="inlineStr">
        <is>
          <t>Water Pump Maintenance</t>
        </is>
      </c>
      <c r="B103" t="inlineStr">
        <is>
          <t>صيانة مضخة المياه</t>
        </is>
      </c>
      <c r="C103" t="inlineStr">
        <is>
          <t>Water Pump</t>
        </is>
      </c>
      <c r="D103" t="inlineStr">
        <is>
          <t>مضخات المياه</t>
        </is>
      </c>
      <c r="E103">
        <f>HYPERLINK("https://srvme.com/image/data/serviceIcon/serviceIcon_371_240123_084731_63cf70f35e4a0.png")</f>
        <v/>
      </c>
    </row>
    <row r="104">
      <c r="A104" t="inlineStr">
        <is>
          <t>Water Tank &amp; Pipes Assessment</t>
        </is>
      </c>
      <c r="B104" t="inlineStr">
        <is>
          <t>معاينة خزان المياه والبايبات</t>
        </is>
      </c>
      <c r="C104" t="inlineStr">
        <is>
          <t>Water Tanks And Pipes</t>
        </is>
      </c>
      <c r="D104" t="inlineStr">
        <is>
          <t>خزانات المياه والبايبات</t>
        </is>
      </c>
      <c r="E104">
        <f>HYPERLINK("https://srvme.com/image/data/serviceIcon/serviceIcon_370_250123_103713_63d0dc2964a8b.png")</f>
        <v/>
      </c>
    </row>
    <row r="105">
      <c r="A105" t="inlineStr">
        <is>
          <t>Window Handle Lock</t>
        </is>
      </c>
      <c r="B105" t="inlineStr">
        <is>
          <t>قفل يدة شباك الألومنيوم</t>
        </is>
      </c>
      <c r="C105" t="inlineStr">
        <is>
          <t>Regular Locks</t>
        </is>
      </c>
      <c r="D105" t="inlineStr">
        <is>
          <t>اقفال منازل</t>
        </is>
      </c>
      <c r="E105">
        <f>HYPERLINK("https://srvme.com/image/data/serviceIcon/serviceIcon_394_200923_103135_650a9fd78a075.png")</f>
        <v/>
      </c>
    </row>
    <row r="106">
      <c r="A106" t="inlineStr">
        <is>
          <t>Wooden Waste Bin Box</t>
        </is>
      </c>
      <c r="B106" t="inlineStr">
        <is>
          <t>بوكس القمامة الخشبي</t>
        </is>
      </c>
      <c r="C106" t="inlineStr">
        <is>
          <t>Carpenter</t>
        </is>
      </c>
      <c r="D106" t="inlineStr">
        <is>
          <t>نجار</t>
        </is>
      </c>
      <c r="E106">
        <f>HYPERLINK("https://srvme.com/image/data/serviceIcon/serviceIcon_322_230123_132931_63ce618bd26c8.png")</f>
        <v/>
      </c>
    </row>
    <row r="107">
      <c r="A107" t="inlineStr">
        <is>
          <t>1 Line Curtains</t>
        </is>
      </c>
      <c r="B107" t="inlineStr">
        <is>
          <t>ستائر سكة واحدة</t>
        </is>
      </c>
      <c r="C107" t="inlineStr">
        <is>
          <t>Fabric Curtains</t>
        </is>
      </c>
      <c r="D107" t="inlineStr">
        <is>
          <t>ستاير خام</t>
        </is>
      </c>
      <c r="E107">
        <f>HYPERLINK("https://srvme.com/image/data/serviceIcon/serviceIcon_156_230123_142025_63ce6d792fe2f.png")</f>
        <v/>
      </c>
    </row>
    <row r="108">
      <c r="A108" t="inlineStr">
        <is>
          <t>Baby Box</t>
        </is>
      </c>
      <c r="B108" t="inlineStr">
        <is>
          <t>صار يحبي</t>
        </is>
      </c>
      <c r="C108" t="inlineStr">
        <is>
          <t>Baby Proofing</t>
        </is>
      </c>
      <c r="D108" t="inlineStr">
        <is>
          <t>خدمة حماية الاطفال</t>
        </is>
      </c>
      <c r="E108">
        <f>HYPERLINK("https://srvme.com/image/data/serviceIcon/serviceIcon_321_230123_072352_63ce0bd8abfeb.png")</f>
        <v/>
      </c>
    </row>
    <row r="109">
      <c r="A109" t="inlineStr">
        <is>
          <t>Bed Bug Spray</t>
        </is>
      </c>
      <c r="B109" t="inlineStr">
        <is>
          <t>مكافحة بق الفراش</t>
        </is>
      </c>
      <c r="C109" t="inlineStr">
        <is>
          <t>Pest Control</t>
        </is>
      </c>
      <c r="D109" t="inlineStr">
        <is>
          <t>مكافحة الحشرات</t>
        </is>
      </c>
      <c r="E109">
        <f>HYPERLINK("https://srvme.com/image/data/serviceIcon/serviceIcon_54_250123_094545_63d0d0193ff79.png")</f>
        <v/>
      </c>
    </row>
    <row r="110">
      <c r="A110" t="inlineStr">
        <is>
          <t>Cameras Maintenance</t>
        </is>
      </c>
      <c r="B110" t="inlineStr">
        <is>
          <t>صيانة كاميرات</t>
        </is>
      </c>
      <c r="C110" t="inlineStr">
        <is>
          <t>Cameras</t>
        </is>
      </c>
      <c r="D110" t="inlineStr">
        <is>
          <t>كاميرات</t>
        </is>
      </c>
      <c r="E110">
        <f>HYPERLINK("https://srvme.com/image/data/serviceIcon/serviceIcon_45_230123_131911_63ce5f1ff0bfe.png")</f>
        <v/>
      </c>
    </row>
    <row r="111">
      <c r="A111" t="inlineStr">
        <is>
          <t>Central A/c Cleaning</t>
        </is>
      </c>
      <c r="B111" t="inlineStr">
        <is>
          <t>غسيل تكييف مركزي</t>
        </is>
      </c>
      <c r="C111" t="inlineStr">
        <is>
          <t>Central A/c</t>
        </is>
      </c>
      <c r="D111" t="inlineStr">
        <is>
          <t>تكييف مركزى</t>
        </is>
      </c>
      <c r="E111">
        <f>HYPERLINK("https://srvme.com/image/data/serviceIcon/serviceIcon_13_240123_133716_63cfb4dca9d71.png")</f>
        <v/>
      </c>
    </row>
    <row r="112">
      <c r="A112" t="inlineStr">
        <is>
          <t>Central Heater Maintenance</t>
        </is>
      </c>
      <c r="B112" t="inlineStr">
        <is>
          <t>صيانة السخان المركزي</t>
        </is>
      </c>
      <c r="C112" t="inlineStr">
        <is>
          <t>Water Heater</t>
        </is>
      </c>
      <c r="D112" t="inlineStr">
        <is>
          <t>سخان المياه</t>
        </is>
      </c>
      <c r="E112">
        <f>HYPERLINK("https://srvme.com/image/data/serviceIcon/serviceIcon_85_250123_100709_63d0d51dc41d1.png")</f>
        <v/>
      </c>
    </row>
    <row r="113">
      <c r="A113" t="inlineStr">
        <is>
          <t>Ceramic Assessment</t>
        </is>
      </c>
      <c r="B113" t="inlineStr">
        <is>
          <t>Ceramic Assessment</t>
        </is>
      </c>
      <c r="C113" t="inlineStr">
        <is>
          <t>Ceramic Installation</t>
        </is>
      </c>
      <c r="D113" t="inlineStr">
        <is>
          <t>تركيب سيراميك</t>
        </is>
      </c>
      <c r="E113">
        <f>HYPERLINK("https://srvme.com/image/data/serviceIcon/serviceIcon_227_240123_084901_63cf714d871ea.png")</f>
        <v/>
      </c>
    </row>
    <row r="114">
      <c r="A114" t="inlineStr">
        <is>
          <t>Decor Installation</t>
        </is>
      </c>
      <c r="B114" t="inlineStr">
        <is>
          <t>تركيب ديكور</t>
        </is>
      </c>
      <c r="C114" t="inlineStr">
        <is>
          <t>Decor &amp; Gypsum Board</t>
        </is>
      </c>
      <c r="D114" t="inlineStr">
        <is>
          <t>ديكور وجبس بورد</t>
        </is>
      </c>
      <c r="E114">
        <f>HYPERLINK("https://srvme.com/image/data/serviceIcon/serviceIcon_74_230123_143155_63ce702b9791a.png")</f>
        <v/>
      </c>
    </row>
    <row r="115">
      <c r="A115" t="inlineStr">
        <is>
          <t>Duct Cleaning</t>
        </is>
      </c>
      <c r="B115" t="inlineStr">
        <is>
          <t>تنظيف دكتات</t>
        </is>
      </c>
      <c r="C115" t="inlineStr">
        <is>
          <t>Cleaning</t>
        </is>
      </c>
      <c r="D115" t="inlineStr">
        <is>
          <t>تنظيف</t>
        </is>
      </c>
      <c r="E115">
        <f>HYPERLINK("https://srvme.com/image/data/serviceIcon/serviceIcon_302_240123_074940_63cf63645c714.png")</f>
        <v/>
      </c>
    </row>
    <row r="116">
      <c r="A116" t="inlineStr">
        <is>
          <t>Flat Tire Repair</t>
        </is>
      </c>
      <c r="B116" t="inlineStr">
        <is>
          <t>اصلاح تاير</t>
        </is>
      </c>
      <c r="C116" t="inlineStr">
        <is>
          <t>Car Repair</t>
        </is>
      </c>
      <c r="D116" t="inlineStr">
        <is>
          <t>صيانة سيارات</t>
        </is>
      </c>
      <c r="E116">
        <f>HYPERLINK("https://srvme.com/image/data/serviceIcon/serviceIcon_31_050524_142816_66376d509997e.png")</f>
        <v/>
      </c>
    </row>
    <row r="117">
      <c r="A117" t="inlineStr">
        <is>
          <t>General Appliances Repair</t>
        </is>
      </c>
      <c r="B117" t="inlineStr">
        <is>
          <t>إصلاحات عامة للاجهزة المنزلية</t>
        </is>
      </c>
      <c r="C117" t="inlineStr">
        <is>
          <t>Appliances Repair</t>
        </is>
      </c>
      <c r="D117" t="inlineStr">
        <is>
          <t>اجهزة منزلية</t>
        </is>
      </c>
      <c r="E117">
        <f>HYPERLINK("https://srvme.com/image/data/serviceIcon/serviceIcon_40_230123_131611_63ce5e6bbdf95.png")</f>
        <v/>
      </c>
    </row>
    <row r="118">
      <c r="A118" t="inlineStr">
        <is>
          <t>General Furniture Assembly</t>
        </is>
      </c>
      <c r="B118" t="inlineStr">
        <is>
          <t>إصلاحات عامة لمعدات المطاعم</t>
        </is>
      </c>
      <c r="C118" t="inlineStr">
        <is>
          <t>Furniture Assembly</t>
        </is>
      </c>
      <c r="D118" t="inlineStr">
        <is>
          <t>تركيب اثاث</t>
        </is>
      </c>
      <c r="E118">
        <f>HYPERLINK("https://srvme.com/image/data/serviceIcon/serviceIcon_152_010623_124216_647867f87ebc9.png")</f>
        <v/>
      </c>
    </row>
    <row r="119">
      <c r="A119" t="inlineStr">
        <is>
          <t>General Locksmith Repair</t>
        </is>
      </c>
      <c r="B119" t="inlineStr">
        <is>
          <t>إصلاحات عامة للمفاتيح والاقفال</t>
        </is>
      </c>
      <c r="C119" t="inlineStr">
        <is>
          <t>Regular Locks</t>
        </is>
      </c>
      <c r="D119" t="inlineStr">
        <is>
          <t>اقفال منازل</t>
        </is>
      </c>
      <c r="E119">
        <f>HYPERLINK("https://srvme.com/image/data/serviceIcon/serviceIcon_30_240123_135244_63cfb87cc10b6.png")</f>
        <v/>
      </c>
    </row>
    <row r="120">
      <c r="A120" t="inlineStr">
        <is>
          <t>General Painting Repair</t>
        </is>
      </c>
      <c r="B120" t="inlineStr">
        <is>
          <t>إصلاحات عامة للصبغ</t>
        </is>
      </c>
      <c r="C120" t="inlineStr">
        <is>
          <t>Painting &amp; Wallpaper</t>
        </is>
      </c>
      <c r="D120" t="inlineStr">
        <is>
          <t>صبغ و ورق جدران</t>
        </is>
      </c>
      <c r="E120">
        <f>HYPERLINK("https://srvme.com/image/data/serviceIcon/serviceIcon_10_250123_093318_63d0cd2ee9c02.png")</f>
        <v/>
      </c>
    </row>
    <row r="121">
      <c r="A121" t="inlineStr">
        <is>
          <t>General Ventilation Repair</t>
        </is>
      </c>
      <c r="B121" t="inlineStr">
        <is>
          <t>إصلاحات عامة للتهوية والشفاطات</t>
        </is>
      </c>
      <c r="C121" t="inlineStr">
        <is>
          <t>Ventilation</t>
        </is>
      </c>
      <c r="D121" t="inlineStr">
        <is>
          <t xml:space="preserve">تهوية و شفاطات </t>
        </is>
      </c>
      <c r="E121">
        <f>HYPERLINK("https://srvme.com/image/data/serviceIcon/serviceIcon_23_240123_134255_63cfb62f36d5a.png")</f>
        <v/>
      </c>
    </row>
    <row r="122">
      <c r="A122" t="inlineStr">
        <is>
          <t>House Sanitization</t>
        </is>
      </c>
      <c r="B122" t="inlineStr">
        <is>
          <t>تعقيم المنزل</t>
        </is>
      </c>
      <c r="C122" t="inlineStr">
        <is>
          <t>Sanitization</t>
        </is>
      </c>
      <c r="D122" t="inlineStr">
        <is>
          <t>تعقيم</t>
        </is>
      </c>
      <c r="E122">
        <f>HYPERLINK("https://srvme.com/image/data/serviceIcon/serviceIcon_163_230123_144713_63ce73c1a446c.png")</f>
        <v/>
      </c>
    </row>
    <row r="123">
      <c r="A123" t="inlineStr">
        <is>
          <t>Marble Assessment</t>
        </is>
      </c>
      <c r="B123" t="inlineStr">
        <is>
          <t>طلب معاينة رخام</t>
        </is>
      </c>
      <c r="C123" t="inlineStr">
        <is>
          <t>Marble Installation</t>
        </is>
      </c>
      <c r="D123" t="inlineStr">
        <is>
          <t>تركيب رخام</t>
        </is>
      </c>
      <c r="E123">
        <f>HYPERLINK("https://srvme.com/image/data/serviceIcon/serviceIcon_230_240123_085001_63cf71892e2f6.png")</f>
        <v/>
      </c>
    </row>
    <row r="124">
      <c r="A124" t="inlineStr">
        <is>
          <t>New Parking Shades Installation</t>
        </is>
      </c>
      <c r="B124" t="inlineStr">
        <is>
          <t>تصميم وتنفيذ مظلات جديدة</t>
        </is>
      </c>
      <c r="C124" t="inlineStr">
        <is>
          <t>Parking Shades</t>
        </is>
      </c>
      <c r="D124" t="inlineStr">
        <is>
          <t>المظلات</t>
        </is>
      </c>
      <c r="E124">
        <f>HYPERLINK("https://srvme.com/image/data/serviceIcon/serviceIcon_265_240123_075941_63cf65bda18c4.png")</f>
        <v/>
      </c>
    </row>
    <row r="125">
      <c r="A125" t="inlineStr">
        <is>
          <t>Parquet Assessment</t>
        </is>
      </c>
      <c r="B125" t="inlineStr">
        <is>
          <t>طلب معاينة باركيه</t>
        </is>
      </c>
      <c r="C125" t="inlineStr">
        <is>
          <t>Parquet Installation</t>
        </is>
      </c>
      <c r="D125" t="inlineStr">
        <is>
          <t>تركيب باركيه</t>
        </is>
      </c>
      <c r="E125">
        <f>HYPERLINK("https://srvme.com/image/data/serviceIcon/serviceIcon_233_240123_090828_63cf75dc254b1.png")</f>
        <v/>
      </c>
    </row>
    <row r="126">
      <c r="A126" t="inlineStr">
        <is>
          <t>Roller Curtains Fabrication &amp; Installation</t>
        </is>
      </c>
      <c r="B126" t="inlineStr">
        <is>
          <t>تفصيل وتركيب ستائر رول</t>
        </is>
      </c>
      <c r="C126" t="inlineStr">
        <is>
          <t>Roller Curtains</t>
        </is>
      </c>
      <c r="D126" t="inlineStr">
        <is>
          <t xml:space="preserve">ستائر رول </t>
        </is>
      </c>
      <c r="E126">
        <f>HYPERLINK("https://srvme.com/image/data/serviceIcon/serviceIcon_160_230123_142838_63ce6f66bf86d.png")</f>
        <v/>
      </c>
    </row>
    <row r="127">
      <c r="A127" t="inlineStr">
        <is>
          <t>Single Bed</t>
        </is>
      </c>
      <c r="B127" t="inlineStr">
        <is>
          <t>سرير فردي</t>
        </is>
      </c>
      <c r="C127" t="inlineStr">
        <is>
          <t>Furniture Assembly</t>
        </is>
      </c>
      <c r="D127" t="inlineStr">
        <is>
          <t>تركيب اثاث</t>
        </is>
      </c>
      <c r="E127">
        <f>HYPERLINK("https://srvme.com/image/data/serviceIcon/serviceIcon_28_240123_092447_63cf79af304d1.png")</f>
        <v/>
      </c>
    </row>
    <row r="128">
      <c r="A128" t="inlineStr">
        <is>
          <t>Tv Installation</t>
        </is>
      </c>
      <c r="B128" t="inlineStr">
        <is>
          <t>تركيب تلفزيون</t>
        </is>
      </c>
      <c r="C128" t="inlineStr">
        <is>
          <t>Tv &amp; Satellite</t>
        </is>
      </c>
      <c r="D128" t="inlineStr">
        <is>
          <t xml:space="preserve">التلفزيون و الستلايت </t>
        </is>
      </c>
      <c r="E128">
        <f>HYPERLINK("https://srvme.com/image/data/serviceIcon/serviceIcon_6_250123_103211_63d0dafb6def8.png")</f>
        <v/>
      </c>
    </row>
    <row r="129">
      <c r="A129" t="inlineStr">
        <is>
          <t>Water Tank Cleaning</t>
        </is>
      </c>
      <c r="B129" t="inlineStr">
        <is>
          <t>تنظيف خزانات المياه</t>
        </is>
      </c>
      <c r="C129" t="inlineStr">
        <is>
          <t>Water Tanks And Pipes</t>
        </is>
      </c>
      <c r="D129" t="inlineStr">
        <is>
          <t>خزانات المياه والبايبات</t>
        </is>
      </c>
      <c r="E129">
        <f>HYPERLINK("https://srvme.com/image/data/serviceIcon/serviceIcon_300_240121_121543_600d3abf23330.png")</f>
        <v/>
      </c>
    </row>
    <row r="130">
      <c r="A130" t="inlineStr">
        <is>
          <t>Windows Format &amp; Installation</t>
        </is>
      </c>
      <c r="B130" t="inlineStr">
        <is>
          <t>إعادة برمجة أجهزة ويندوز</t>
        </is>
      </c>
      <c r="C130" t="inlineStr">
        <is>
          <t>Computers &amp; Laptops</t>
        </is>
      </c>
      <c r="D130" t="inlineStr">
        <is>
          <t>كمبيوتر ولاب توب</t>
        </is>
      </c>
      <c r="E130">
        <f>HYPERLINK("https://srvme.com/image/data/serviceIcon/serviceIcon_129_240123_081330_63cf68fa6445f.png")</f>
        <v/>
      </c>
    </row>
    <row r="131">
      <c r="A131" t="inlineStr">
        <is>
          <t>2 Lines Curtains</t>
        </is>
      </c>
      <c r="B131" t="inlineStr">
        <is>
          <t>ستائر سكتين</t>
        </is>
      </c>
      <c r="C131" t="inlineStr">
        <is>
          <t>Fabric Curtains</t>
        </is>
      </c>
      <c r="D131" t="inlineStr">
        <is>
          <t>ستاير خام</t>
        </is>
      </c>
      <c r="E131">
        <f>HYPERLINK("https://srvme.com/image/data/serviceIcon/serviceIcon_157_230123_142238_63ce6dfe78f28.png")</f>
        <v/>
      </c>
    </row>
    <row r="132">
      <c r="A132" t="inlineStr">
        <is>
          <t>Ac Maintenance Contract</t>
        </is>
      </c>
      <c r="B132" t="inlineStr">
        <is>
          <t>تركيب جهاز التحكم</t>
        </is>
      </c>
      <c r="C132" t="inlineStr">
        <is>
          <t>Maintenance Contract</t>
        </is>
      </c>
      <c r="D132" t="inlineStr">
        <is>
          <t>عقد صيانة سنوي</t>
        </is>
      </c>
      <c r="E132">
        <f>HYPERLINK("https://srvme.com/image/data/serviceIcon/serviceIcon_62_160223_121559_63edf44f1736e.png")</f>
        <v/>
      </c>
    </row>
    <row r="133">
      <c r="A133" t="inlineStr">
        <is>
          <t>Apartment Cleaning</t>
        </is>
      </c>
      <c r="B133" t="inlineStr">
        <is>
          <t>تنظيف شقه</t>
        </is>
      </c>
      <c r="C133" t="inlineStr">
        <is>
          <t>Cleaning</t>
        </is>
      </c>
      <c r="D133" t="inlineStr">
        <is>
          <t>تنظيف</t>
        </is>
      </c>
      <c r="E133">
        <f>HYPERLINK("https://srvme.com/image/data/serviceIcon/serviceIcon_69_240123_075024_63cf6390a2427.png")</f>
        <v/>
      </c>
    </row>
    <row r="134">
      <c r="A134" t="inlineStr">
        <is>
          <t>Cameras Installation</t>
        </is>
      </c>
      <c r="B134" t="inlineStr">
        <is>
          <t>تركيب كاميرات</t>
        </is>
      </c>
      <c r="C134" t="inlineStr">
        <is>
          <t>Cameras</t>
        </is>
      </c>
      <c r="D134" t="inlineStr">
        <is>
          <t>كاميرات</t>
        </is>
      </c>
      <c r="E134">
        <f>HYPERLINK("https://srvme.com/image/data/serviceIcon/serviceIcon_46_230123_131815_63ce5ee72ee0f.png")</f>
        <v/>
      </c>
    </row>
    <row r="135">
      <c r="A135" t="inlineStr">
        <is>
          <t>Central A/c Repair</t>
        </is>
      </c>
      <c r="B135" t="inlineStr">
        <is>
          <t>تصليح التكييف المركزي</t>
        </is>
      </c>
      <c r="C135" t="inlineStr">
        <is>
          <t>Central A/c</t>
        </is>
      </c>
      <c r="D135" t="inlineStr">
        <is>
          <t>تكييف مركزى</t>
        </is>
      </c>
      <c r="E135">
        <f>HYPERLINK("https://srvme.com/image/data/serviceIcon/serviceIcon_12_240123_133901_63cfb5450d5b1.png")</f>
        <v/>
      </c>
    </row>
    <row r="136">
      <c r="A136" t="inlineStr">
        <is>
          <t>Central Heater Replacement</t>
        </is>
      </c>
      <c r="B136" t="inlineStr">
        <is>
          <t>تبديل السخان المركزي</t>
        </is>
      </c>
      <c r="C136" t="inlineStr">
        <is>
          <t>Water Heater</t>
        </is>
      </c>
      <c r="D136" t="inlineStr">
        <is>
          <t>سخان المياه</t>
        </is>
      </c>
      <c r="E136">
        <f>HYPERLINK("https://srvme.com/image/data/serviceIcon/serviceIcon_86_250123_100751_63d0d54796e7c.png")</f>
        <v/>
      </c>
    </row>
    <row r="137">
      <c r="A137" t="inlineStr">
        <is>
          <t>Decor Maintenance</t>
        </is>
      </c>
      <c r="B137" t="inlineStr">
        <is>
          <t>صيانه ديكور</t>
        </is>
      </c>
      <c r="C137" t="inlineStr">
        <is>
          <t>Decor &amp; Gypsum Board</t>
        </is>
      </c>
      <c r="D137" t="inlineStr">
        <is>
          <t>ديكور وجبس بورد</t>
        </is>
      </c>
      <c r="E137">
        <f>HYPERLINK("https://srvme.com/image/data/serviceIcon/serviceIcon_267_230123_143604_63ce7124c7e39.png")</f>
        <v/>
      </c>
    </row>
    <row r="138">
      <c r="A138" t="inlineStr">
        <is>
          <t>Drain Cleaning Assessment</t>
        </is>
      </c>
      <c r="B138" t="inlineStr">
        <is>
          <t>تسليك بايبات الصرف الصحي</t>
        </is>
      </c>
      <c r="C138" t="inlineStr">
        <is>
          <t>Drain Cleaning</t>
        </is>
      </c>
      <c r="D138" t="inlineStr">
        <is>
          <t xml:space="preserve">تسليك البواليع </t>
        </is>
      </c>
      <c r="E138">
        <f>HYPERLINK("https://srvme.com/image/data/serviceIcon/serviceIcon_14_060923_084417_64f811b11e893.png")</f>
        <v/>
      </c>
    </row>
    <row r="139">
      <c r="A139" t="inlineStr">
        <is>
          <t>Installing Toilet Glass Fan</t>
        </is>
      </c>
      <c r="B139" t="inlineStr">
        <is>
          <t>تركيب و صيانة شفاط حمام</t>
        </is>
      </c>
      <c r="C139" t="inlineStr">
        <is>
          <t>Window Fan</t>
        </is>
      </c>
      <c r="D139" t="inlineStr">
        <is>
          <t>شفاط النافذة</t>
        </is>
      </c>
      <c r="E139">
        <f>HYPERLINK("https://srvme.com/image/data/serviceIcon/serviceIcon_21_240123_080809_63cf67b9a5eee.png")</f>
        <v/>
      </c>
    </row>
    <row r="140">
      <c r="A140" t="inlineStr">
        <is>
          <t>Interior Painting</t>
        </is>
      </c>
      <c r="B140" t="inlineStr">
        <is>
          <t>صبغ داخلي</t>
        </is>
      </c>
      <c r="C140" t="inlineStr">
        <is>
          <t>Painting &amp; Wallpaper</t>
        </is>
      </c>
      <c r="D140" t="inlineStr">
        <is>
          <t>صبغ و ورق جدران</t>
        </is>
      </c>
      <c r="E140">
        <f>HYPERLINK("https://srvme.com/image/data/serviceIcon/serviceIcon_7_250123_093536_63d0cdb89b046.png")</f>
        <v/>
      </c>
    </row>
    <row r="141">
      <c r="A141" t="inlineStr">
        <is>
          <t>Iseo Italian Cylinder Replacement</t>
        </is>
      </c>
      <c r="B141" t="inlineStr">
        <is>
          <t>تبديل سيلندر ايطالى (أيزو)</t>
        </is>
      </c>
      <c r="C141" t="inlineStr">
        <is>
          <t>Regular Locks</t>
        </is>
      </c>
      <c r="D141" t="inlineStr">
        <is>
          <t>اقفال منازل</t>
        </is>
      </c>
      <c r="E141">
        <f>HYPERLINK("https://srvme.com/image/data/serviceIcon/serviceIcon_161_240123_135116_63cfb8248884a.png")</f>
        <v/>
      </c>
    </row>
    <row r="142">
      <c r="A142" t="inlineStr">
        <is>
          <t>Light Bulb Replacement</t>
        </is>
      </c>
      <c r="B142" t="inlineStr">
        <is>
          <t>تبديل لايت</t>
        </is>
      </c>
      <c r="C142" t="inlineStr">
        <is>
          <t>Electrical</t>
        </is>
      </c>
      <c r="D142" t="inlineStr">
        <is>
          <t>كهربائي</t>
        </is>
      </c>
      <c r="E142">
        <f>HYPERLINK("https://srvme.com/image/data/serviceIcon/serviceIcon_3_230123_153845_63ce7fd5e490f.png")</f>
        <v/>
      </c>
    </row>
    <row r="143">
      <c r="A143" t="inlineStr">
        <is>
          <t>Mac Format &amp; Installation</t>
        </is>
      </c>
      <c r="B143" t="inlineStr">
        <is>
          <t>إعادة برمجة أجهزة ماك</t>
        </is>
      </c>
      <c r="C143" t="inlineStr">
        <is>
          <t>Computers &amp; Laptops</t>
        </is>
      </c>
      <c r="D143" t="inlineStr">
        <is>
          <t>كمبيوتر ولاب توب</t>
        </is>
      </c>
      <c r="E143">
        <f>HYPERLINK("https://srvme.com/image/data/serviceIcon/serviceIcon_130_240123_081345_63cf69094a0dd.png")</f>
        <v/>
      </c>
    </row>
    <row r="144">
      <c r="A144" t="inlineStr">
        <is>
          <t>New Ceramic Installation</t>
        </is>
      </c>
      <c r="B144" t="inlineStr">
        <is>
          <t>تركيب سيراميك جديد</t>
        </is>
      </c>
      <c r="C144" t="inlineStr">
        <is>
          <t>Ceramic Installation</t>
        </is>
      </c>
      <c r="D144" t="inlineStr">
        <is>
          <t>تركيب سيراميك</t>
        </is>
      </c>
      <c r="E144">
        <f>HYPERLINK("https://srvme.com/image/data/serviceIcon/serviceIcon_234_240123_085042_63cf71b2bda5a.png")</f>
        <v/>
      </c>
    </row>
    <row r="145">
      <c r="A145" t="inlineStr">
        <is>
          <t>New Marble Installation</t>
        </is>
      </c>
      <c r="B145" t="inlineStr">
        <is>
          <t>تركيب رخام جديد</t>
        </is>
      </c>
      <c r="C145" t="inlineStr">
        <is>
          <t>Marble Installation</t>
        </is>
      </c>
      <c r="D145" t="inlineStr">
        <is>
          <t>تركيب رخام</t>
        </is>
      </c>
      <c r="E145">
        <f>HYPERLINK("https://srvme.com/image/data/serviceIcon/serviceIcon_228_240123_085120_63cf71d82bbe6.png")</f>
        <v/>
      </c>
    </row>
    <row r="146">
      <c r="A146" t="inlineStr">
        <is>
          <t>New Parquet Installation</t>
        </is>
      </c>
      <c r="B146" t="inlineStr">
        <is>
          <t>تركيب باركيه جديد</t>
        </is>
      </c>
      <c r="C146" t="inlineStr">
        <is>
          <t>Parquet Installation</t>
        </is>
      </c>
      <c r="D146" t="inlineStr">
        <is>
          <t>تركيب باركيه</t>
        </is>
      </c>
      <c r="E146">
        <f>HYPERLINK("https://srvme.com/image/data/serviceIcon/serviceIcon_231_240123_085238_63cf72262e845.png")</f>
        <v/>
      </c>
    </row>
    <row r="147">
      <c r="A147" t="inlineStr">
        <is>
          <t>Office Sanitization</t>
        </is>
      </c>
      <c r="B147" t="inlineStr">
        <is>
          <t>تعقيم الشركات</t>
        </is>
      </c>
      <c r="C147" t="inlineStr">
        <is>
          <t>Sanitization</t>
        </is>
      </c>
      <c r="D147" t="inlineStr">
        <is>
          <t>تعقيم</t>
        </is>
      </c>
      <c r="E147">
        <f>HYPERLINK("https://srvme.com/image/data/serviceIcon/serviceIcon_164_230123_145204_63ce74e4c081d.png")</f>
        <v/>
      </c>
    </row>
    <row r="148">
      <c r="A148" t="inlineStr">
        <is>
          <t>Other Mobile Batteries</t>
        </is>
      </c>
      <c r="B148" t="inlineStr">
        <is>
          <t>بطاريات موبايل آخرى</t>
        </is>
      </c>
      <c r="C148" t="inlineStr">
        <is>
          <t>Other Repairs</t>
        </is>
      </c>
      <c r="D148" t="inlineStr">
        <is>
          <t>إصلاحات أخرى</t>
        </is>
      </c>
      <c r="E148">
        <f>HYPERLINK("https://srvme.com/image/data/serviceIcon/serviceIcon_180_240123_151642_63cfcc2a6af4a.png")</f>
        <v/>
      </c>
    </row>
    <row r="149">
      <c r="A149" t="inlineStr">
        <is>
          <t>Parking Shades Maintenance</t>
        </is>
      </c>
      <c r="B149" t="inlineStr">
        <is>
          <t>صيانة مظلات السيارات</t>
        </is>
      </c>
      <c r="C149" t="inlineStr">
        <is>
          <t>Parking Shades</t>
        </is>
      </c>
      <c r="D149" t="inlineStr">
        <is>
          <t>المظلات</t>
        </is>
      </c>
      <c r="E149">
        <f>HYPERLINK("https://srvme.com/image/data/serviceIcon/serviceIcon_266_240123_080002_63cf65d26d8e3.png")</f>
        <v/>
      </c>
    </row>
    <row r="150">
      <c r="A150" t="inlineStr">
        <is>
          <t>Queen/king Bed</t>
        </is>
      </c>
      <c r="B150" t="inlineStr">
        <is>
          <t>سرير مزوج</t>
        </is>
      </c>
      <c r="C150" t="inlineStr">
        <is>
          <t>Furniture Assembly</t>
        </is>
      </c>
      <c r="D150" t="inlineStr">
        <is>
          <t>تركيب اثاث</t>
        </is>
      </c>
      <c r="E150">
        <f>HYPERLINK("https://srvme.com/image/data/serviceIcon/serviceIcon_26_240123_092325_63cf795dda77d.png")</f>
        <v/>
      </c>
    </row>
    <row r="151">
      <c r="A151" t="inlineStr">
        <is>
          <t>Rodents Control</t>
        </is>
      </c>
      <c r="B151" t="inlineStr">
        <is>
          <t>مكافحة القوارض</t>
        </is>
      </c>
      <c r="C151" t="inlineStr">
        <is>
          <t>Pest Control</t>
        </is>
      </c>
      <c r="D151" t="inlineStr">
        <is>
          <t>مكافحة الحشرات</t>
        </is>
      </c>
      <c r="E151">
        <f>HYPERLINK("https://srvme.com/image/data/serviceIcon/serviceIcon_57_250123_094819_63d0d0b3d0973.png")</f>
        <v/>
      </c>
    </row>
    <row r="152">
      <c r="A152" t="inlineStr">
        <is>
          <t>Smart Tv Programing</t>
        </is>
      </c>
      <c r="B152" t="inlineStr">
        <is>
          <t>برمجة التلفزيون الذكي</t>
        </is>
      </c>
      <c r="C152" t="inlineStr">
        <is>
          <t>Tv &amp; Satellite</t>
        </is>
      </c>
      <c r="D152" t="inlineStr">
        <is>
          <t xml:space="preserve">التلفزيون و الستلايت </t>
        </is>
      </c>
      <c r="E152">
        <f>HYPERLINK("https://srvme.com/image/data/serviceIcon/serviceIcon_249_250123_102553_63d0d9810b50e.png")</f>
        <v/>
      </c>
    </row>
    <row r="153">
      <c r="A153" t="inlineStr">
        <is>
          <t>Tire Replacement</t>
        </is>
      </c>
      <c r="B153" t="inlineStr">
        <is>
          <t>تبديل تاير</t>
        </is>
      </c>
      <c r="C153" t="inlineStr">
        <is>
          <t>Car Repair</t>
        </is>
      </c>
      <c r="D153" t="inlineStr">
        <is>
          <t>صيانة سيارات</t>
        </is>
      </c>
      <c r="E153">
        <f>HYPERLINK("https://srvme.com/image/data/serviceIcon/serviceIcon_36_050524_143203_66376e338af2c.png")</f>
        <v/>
      </c>
    </row>
    <row r="154">
      <c r="A154" t="inlineStr">
        <is>
          <t>Toddler Box</t>
        </is>
      </c>
      <c r="B154" t="inlineStr">
        <is>
          <t>بدا يمشي</t>
        </is>
      </c>
      <c r="C154" t="inlineStr">
        <is>
          <t>Baby Proofing</t>
        </is>
      </c>
      <c r="D154" t="inlineStr">
        <is>
          <t>خدمة حماية الاطفال</t>
        </is>
      </c>
      <c r="E154">
        <f>HYPERLINK("https://srvme.com/image/data/serviceIcon/serviceIcon_336_240123_133606_63cfb4967dad1.png")</f>
        <v/>
      </c>
    </row>
    <row r="155">
      <c r="A155" t="inlineStr">
        <is>
          <t>Washer Or Dryer Cleaning</t>
        </is>
      </c>
      <c r="B155" t="inlineStr">
        <is>
          <t>تنظيف الغسالة أو النشافة</t>
        </is>
      </c>
      <c r="C155" t="inlineStr">
        <is>
          <t>Appliances Repair</t>
        </is>
      </c>
      <c r="D155" t="inlineStr">
        <is>
          <t>اجهزة منزلية</t>
        </is>
      </c>
      <c r="E155">
        <f>HYPERLINK("https://srvme.com/image/data/serviceIcon/serviceIcon_43_200923_102950_650a9f6e7b789.png")</f>
        <v/>
      </c>
    </row>
    <row r="156">
      <c r="A156" t="inlineStr">
        <is>
          <t>3 Lines Curtains</t>
        </is>
      </c>
      <c r="B156" t="inlineStr">
        <is>
          <t>ستائر ثلاث سكك</t>
        </is>
      </c>
      <c r="C156" t="inlineStr">
        <is>
          <t>Fabric Curtains</t>
        </is>
      </c>
      <c r="D156" t="inlineStr">
        <is>
          <t>ستاير خام</t>
        </is>
      </c>
      <c r="E156">
        <f>HYPERLINK("https://srvme.com/image/data/serviceIcon/serviceIcon_158_230123_142336_63ce6e384c233.png")</f>
        <v/>
      </c>
    </row>
    <row r="157">
      <c r="A157" t="inlineStr">
        <is>
          <t>Battery Recharge</t>
        </is>
      </c>
      <c r="B157" t="inlineStr">
        <is>
          <t>شحن البطارية</t>
        </is>
      </c>
      <c r="C157" t="inlineStr">
        <is>
          <t>Car Repair</t>
        </is>
      </c>
      <c r="D157" t="inlineStr">
        <is>
          <t>صيانة سيارات</t>
        </is>
      </c>
      <c r="E157">
        <f>HYPERLINK("https://srvme.com/image/data/serviceIcon/serviceIcon_32_050524_142716_66376d14ae3e2.png")</f>
        <v/>
      </c>
    </row>
    <row r="158">
      <c r="A158" t="inlineStr">
        <is>
          <t>Cockroaches Spray</t>
        </is>
      </c>
      <c r="B158" t="inlineStr">
        <is>
          <t>مكافحة الصرصور</t>
        </is>
      </c>
      <c r="C158" t="inlineStr">
        <is>
          <t>Pest Control</t>
        </is>
      </c>
      <c r="D158" t="inlineStr">
        <is>
          <t>مكافحة الحشرات</t>
        </is>
      </c>
      <c r="E158">
        <f>HYPERLINK("https://srvme.com/image/data/serviceIcon/serviceIcon_56_250123_094729_63d0d08134529.png")</f>
        <v/>
      </c>
    </row>
    <row r="159">
      <c r="A159" t="inlineStr">
        <is>
          <t>Floor Cleaning</t>
        </is>
      </c>
      <c r="B159" t="inlineStr">
        <is>
          <t>تنظيف ارضيات</t>
        </is>
      </c>
      <c r="C159" t="inlineStr">
        <is>
          <t>Cleaning</t>
        </is>
      </c>
      <c r="D159" t="inlineStr">
        <is>
          <t>تنظيف</t>
        </is>
      </c>
      <c r="E159">
        <f>HYPERLINK("https://srvme.com/image/data/serviceIcon/serviceIcon_72_240123_075110_63cf63bedf09e.png")</f>
        <v/>
      </c>
    </row>
    <row r="160">
      <c r="A160" t="inlineStr">
        <is>
          <t>Furniture Installation &amp; Reassembling</t>
        </is>
      </c>
      <c r="B160" t="inlineStr">
        <is>
          <t>فك وتركيب الأثاث وإعاة التجميع</t>
        </is>
      </c>
      <c r="C160" t="inlineStr">
        <is>
          <t>Furniture Assembly</t>
        </is>
      </c>
      <c r="D160" t="inlineStr">
        <is>
          <t>تركيب اثاث</t>
        </is>
      </c>
      <c r="E160">
        <f>HYPERLINK("https://srvme.com/image/data/serviceIcon/serviceIcon_27_240123_092051_63cf78c398305.png")</f>
        <v/>
      </c>
    </row>
    <row r="161">
      <c r="A161" t="inlineStr">
        <is>
          <t>Furniture Sanitization</t>
        </is>
      </c>
      <c r="B161" t="inlineStr">
        <is>
          <t xml:space="preserve">تعقيم الأثاث </t>
        </is>
      </c>
      <c r="C161" t="inlineStr">
        <is>
          <t>Sanitization</t>
        </is>
      </c>
      <c r="D161" t="inlineStr">
        <is>
          <t>تعقيم</t>
        </is>
      </c>
      <c r="E161">
        <f>HYPERLINK("https://srvme.com/image/data/serviceIcon/serviceIcon_166_230123_144418_63ce7312731af.png")</f>
        <v/>
      </c>
    </row>
    <row r="162">
      <c r="A162" t="inlineStr">
        <is>
          <t>Gypsum Board Installation</t>
        </is>
      </c>
      <c r="B162" t="inlineStr">
        <is>
          <t>تركيب جبس بورد</t>
        </is>
      </c>
      <c r="C162" t="inlineStr">
        <is>
          <t>Decor &amp; Gypsum Board</t>
        </is>
      </c>
      <c r="D162" t="inlineStr">
        <is>
          <t>ديكور وجبس بورد</t>
        </is>
      </c>
      <c r="E162">
        <f>HYPERLINK("https://srvme.com/image/data/serviceIcon/serviceIcon_73_230123_143759_63ce7197e2862.png")</f>
        <v/>
      </c>
    </row>
    <row r="163">
      <c r="A163" t="inlineStr">
        <is>
          <t>Installing &amp; Repairing Kitchen Hood</t>
        </is>
      </c>
      <c r="B163" t="inlineStr">
        <is>
          <t>تركيب و صيانة شفاط مطبخ</t>
        </is>
      </c>
      <c r="C163" t="inlineStr">
        <is>
          <t>Ventilation</t>
        </is>
      </c>
      <c r="D163" t="inlineStr">
        <is>
          <t xml:space="preserve">تهوية و شفاطات </t>
        </is>
      </c>
      <c r="E163">
        <f>HYPERLINK("https://srvme.com/image/data/serviceIcon/serviceIcon_22_240123_080749_63cf67a5b9c3b.png")</f>
        <v/>
      </c>
    </row>
    <row r="164">
      <c r="A164" t="inlineStr">
        <is>
          <t>Mini Split Capacitor Replacement</t>
        </is>
      </c>
      <c r="B164" t="inlineStr">
        <is>
          <t>تبديل المكثف</t>
        </is>
      </c>
      <c r="C164" t="inlineStr">
        <is>
          <t>Mini Split A/c</t>
        </is>
      </c>
      <c r="D164" t="inlineStr">
        <is>
          <t>وحدات تكييف</t>
        </is>
      </c>
      <c r="E164">
        <f>HYPERLINK("https://srvme.com/image/data/serviceIcon/serviceIcon_310_240123_134730_63cfb7425b56a.png")</f>
        <v/>
      </c>
    </row>
    <row r="165">
      <c r="A165" t="inlineStr">
        <is>
          <t>Outlets &amp; Switches Replacement</t>
        </is>
      </c>
      <c r="B165" t="inlineStr">
        <is>
          <t>تبديل بلاكات او سويتشات</t>
        </is>
      </c>
      <c r="C165" t="inlineStr">
        <is>
          <t>Electrical</t>
        </is>
      </c>
      <c r="D165" t="inlineStr">
        <is>
          <t>كهربائي</t>
        </is>
      </c>
      <c r="E165">
        <f>HYPERLINK("https://srvme.com/image/data/serviceIcon/serviceIcon_19_230123_154529_63ce816997bac.png")</f>
        <v/>
      </c>
    </row>
    <row r="166">
      <c r="A166" t="inlineStr">
        <is>
          <t>Preschool Box</t>
        </is>
      </c>
      <c r="B166" t="inlineStr">
        <is>
          <t>عفس البيت</t>
        </is>
      </c>
      <c r="C166" t="inlineStr">
        <is>
          <t>Baby Proofing</t>
        </is>
      </c>
      <c r="D166" t="inlineStr">
        <is>
          <t>خدمة حماية الاطفال</t>
        </is>
      </c>
      <c r="E166">
        <f>HYPERLINK("https://srvme.com/image/data/serviceIcon/serviceIcon_337_240123_133535_63cfb477e931c.png")</f>
        <v/>
      </c>
    </row>
    <row r="167">
      <c r="A167" t="inlineStr">
        <is>
          <t>Receiver Programming</t>
        </is>
      </c>
      <c r="B167" t="inlineStr">
        <is>
          <t>برمجة ريسيفر</t>
        </is>
      </c>
      <c r="C167" t="inlineStr">
        <is>
          <t>Tv &amp; Satellite</t>
        </is>
      </c>
      <c r="D167" t="inlineStr">
        <is>
          <t xml:space="preserve">التلفزيون و الستلايت </t>
        </is>
      </c>
      <c r="E167">
        <f>HYPERLINK("https://srvme.com/image/data/serviceIcon/serviceIcon_248_250123_102442_63d0d93a5c668.png")</f>
        <v/>
      </c>
    </row>
    <row r="168">
      <c r="A168" t="inlineStr">
        <is>
          <t>Refrigerator &amp; Freezer Repair</t>
        </is>
      </c>
      <c r="B168" t="inlineStr">
        <is>
          <t>إصلاح ثلاجة او فريزر</t>
        </is>
      </c>
      <c r="C168" t="inlineStr">
        <is>
          <t>Appliances Repair</t>
        </is>
      </c>
      <c r="D168" t="inlineStr">
        <is>
          <t>اجهزة منزلية</t>
        </is>
      </c>
      <c r="E168">
        <f>HYPERLINK("https://srvme.com/image/data/serviceIcon/serviceIcon_41_230123_131855_63ce5f0fafdfb.png")</f>
        <v/>
      </c>
    </row>
    <row r="169">
      <c r="A169" t="inlineStr">
        <is>
          <t>Remove Old &amp; Install New Ceramic</t>
        </is>
      </c>
      <c r="B169" t="inlineStr">
        <is>
          <t>إزالة سيراميك قديم و تركيب جديد</t>
        </is>
      </c>
      <c r="C169" t="inlineStr">
        <is>
          <t>Ceramic Installation</t>
        </is>
      </c>
      <c r="D169" t="inlineStr">
        <is>
          <t>تركيب سيراميك</t>
        </is>
      </c>
      <c r="E169">
        <f>HYPERLINK("https://srvme.com/image/data/serviceIcon/serviceIcon_226_240123_090910_63cf76060837b.png")</f>
        <v/>
      </c>
    </row>
    <row r="170">
      <c r="A170" t="inlineStr">
        <is>
          <t>Remove Old &amp; Install New Marble</t>
        </is>
      </c>
      <c r="B170" t="inlineStr">
        <is>
          <t>إزالة رخام قديم و تركيب جديد</t>
        </is>
      </c>
      <c r="C170" t="inlineStr">
        <is>
          <t>Marble Installation</t>
        </is>
      </c>
      <c r="D170" t="inlineStr">
        <is>
          <t>تركيب رخام</t>
        </is>
      </c>
      <c r="E170">
        <f>HYPERLINK("https://srvme.com/image/data/serviceIcon/serviceIcon_229_240123_090939_63cf76237c049.png")</f>
        <v/>
      </c>
    </row>
    <row r="171">
      <c r="A171" t="inlineStr">
        <is>
          <t>Remove Old &amp; Install New Parquet</t>
        </is>
      </c>
      <c r="B171" t="inlineStr">
        <is>
          <t>إزالة باركيه قديم و تركيب جديد</t>
        </is>
      </c>
      <c r="C171" t="inlineStr">
        <is>
          <t>Parquet Installation</t>
        </is>
      </c>
      <c r="D171" t="inlineStr">
        <is>
          <t>تركيب باركيه</t>
        </is>
      </c>
      <c r="E171">
        <f>HYPERLINK("https://srvme.com/image/data/serviceIcon/serviceIcon_232_240123_091009_63cf7641e9a7e.png")</f>
        <v/>
      </c>
    </row>
    <row r="172">
      <c r="A172" t="inlineStr">
        <is>
          <t>Thermostat Replacement</t>
        </is>
      </c>
      <c r="B172" t="inlineStr">
        <is>
          <t>تبديل ثرموستات</t>
        </is>
      </c>
      <c r="C172" t="inlineStr">
        <is>
          <t>Central A/c</t>
        </is>
      </c>
      <c r="D172" t="inlineStr">
        <is>
          <t>تكييف مركزى</t>
        </is>
      </c>
      <c r="E172">
        <f>HYPERLINK("https://srvme.com/image/data/serviceIcon/serviceIcon_2_240123_141934_63cfbec6b1210.png")</f>
        <v/>
      </c>
    </row>
    <row r="173">
      <c r="A173" t="inlineStr">
        <is>
          <t>Unlock Door &amp; Change Regular Cylinder</t>
        </is>
      </c>
      <c r="B173" t="inlineStr">
        <is>
          <t>فتح قفل الباب وتركيب سيلندر عادى</t>
        </is>
      </c>
      <c r="C173" t="inlineStr">
        <is>
          <t>Regular Locks</t>
        </is>
      </c>
      <c r="D173" t="inlineStr">
        <is>
          <t>اقفال منازل</t>
        </is>
      </c>
      <c r="E173">
        <f>HYPERLINK("https://srvme.com/image/data/serviceIcon/serviceIcon_162_240123_141631_63cfbe0f24538.png")</f>
        <v/>
      </c>
    </row>
    <row r="174">
      <c r="A174" t="inlineStr">
        <is>
          <t>Wood Painting</t>
        </is>
      </c>
      <c r="B174" t="inlineStr">
        <is>
          <t>صبغ خشب</t>
        </is>
      </c>
      <c r="C174" t="inlineStr">
        <is>
          <t>Painting &amp; Wallpaper</t>
        </is>
      </c>
      <c r="D174" t="inlineStr">
        <is>
          <t>صبغ و ورق جدران</t>
        </is>
      </c>
      <c r="E174">
        <f>HYPERLINK("https://srvme.com/image/data/serviceIcon/serviceIcon_9_250123_093837_63d0ce6d054e7.png")</f>
        <v/>
      </c>
    </row>
    <row r="175">
      <c r="A175" t="inlineStr">
        <is>
          <t>Battery Replacement</t>
        </is>
      </c>
      <c r="B175" t="inlineStr">
        <is>
          <t>تبديل البطاريه</t>
        </is>
      </c>
      <c r="C175" t="inlineStr">
        <is>
          <t>Car Repair</t>
        </is>
      </c>
      <c r="D175" t="inlineStr">
        <is>
          <t>صيانة سيارات</t>
        </is>
      </c>
      <c r="E175">
        <f>HYPERLINK("https://srvme.com/image/data/serviceIcon/serviceIcon_153_050524_142729_66376d217672e.png")</f>
        <v/>
      </c>
    </row>
    <row r="176">
      <c r="A176" t="inlineStr">
        <is>
          <t>Birds Control</t>
        </is>
      </c>
      <c r="B176" t="inlineStr">
        <is>
          <t>مكافحه الطيور</t>
        </is>
      </c>
      <c r="C176" t="inlineStr">
        <is>
          <t>Pest Control</t>
        </is>
      </c>
      <c r="D176" t="inlineStr">
        <is>
          <t>مكافحة الحشرات</t>
        </is>
      </c>
      <c r="E176">
        <f>HYPERLINK("https://srvme.com/image/data/serviceIcon/serviceIcon_55_250123_094645_63d0d05513406.png")</f>
        <v/>
      </c>
    </row>
    <row r="177">
      <c r="A177" t="inlineStr">
        <is>
          <t>Car Sanitization</t>
        </is>
      </c>
      <c r="B177" t="inlineStr">
        <is>
          <t>تعقيم السيارات</t>
        </is>
      </c>
      <c r="C177" t="inlineStr">
        <is>
          <t>Sanitization</t>
        </is>
      </c>
      <c r="D177" t="inlineStr">
        <is>
          <t>تعقيم</t>
        </is>
      </c>
      <c r="E177">
        <f>HYPERLINK("https://srvme.com/image/data/serviceIcon/serviceIcon_184_230123_143059_63ce6ff3310f6.png")</f>
        <v/>
      </c>
    </row>
    <row r="178">
      <c r="A178" t="inlineStr">
        <is>
          <t>Carpet Cleaning</t>
        </is>
      </c>
      <c r="B178" t="inlineStr">
        <is>
          <t>تنظيف السجاد</t>
        </is>
      </c>
      <c r="C178" t="inlineStr">
        <is>
          <t>Cleaning</t>
        </is>
      </c>
      <c r="D178" t="inlineStr">
        <is>
          <t>تنظيف</t>
        </is>
      </c>
      <c r="E178">
        <f>HYPERLINK("https://srvme.com/image/data/serviceIcon/serviceIcon_71_240123_075139_63cf63dba0bdc.png")</f>
        <v/>
      </c>
    </row>
    <row r="179">
      <c r="A179" t="inlineStr">
        <is>
          <t>Central Satellite Maintenance &amp; Repair</t>
        </is>
      </c>
      <c r="B179" t="inlineStr">
        <is>
          <t>صيانة و تصليح ساتلايت مركزى</t>
        </is>
      </c>
      <c r="C179" t="inlineStr">
        <is>
          <t>Tv &amp; Satellite</t>
        </is>
      </c>
      <c r="D179" t="inlineStr">
        <is>
          <t xml:space="preserve">التلفزيون و الستلايت </t>
        </is>
      </c>
      <c r="E179">
        <f>HYPERLINK("https://srvme.com/image/data/serviceIcon/serviceIcon_24_250123_101956_63d0d81c1f09e.png")</f>
        <v/>
      </c>
    </row>
    <row r="180">
      <c r="A180" t="inlineStr">
        <is>
          <t>Gas Leak Repair</t>
        </is>
      </c>
      <c r="B180" t="inlineStr">
        <is>
          <t>اصلاح تسريب الغاز</t>
        </is>
      </c>
      <c r="C180" t="inlineStr">
        <is>
          <t>Central A/c</t>
        </is>
      </c>
      <c r="D180" t="inlineStr">
        <is>
          <t>تكييف مركزى</t>
        </is>
      </c>
      <c r="E180">
        <f>HYPERLINK("https://srvme.com/image/data/serviceIcon/serviceIcon_330_240123_134136_63cfb5e031964.png")</f>
        <v/>
      </c>
    </row>
    <row r="181">
      <c r="A181" t="inlineStr">
        <is>
          <t>Gypsum Board Maintenance</t>
        </is>
      </c>
      <c r="B181" t="inlineStr">
        <is>
          <t>صيانة جبس بورد</t>
        </is>
      </c>
      <c r="C181" t="inlineStr">
        <is>
          <t>Decor &amp; Gypsum Board</t>
        </is>
      </c>
      <c r="D181" t="inlineStr">
        <is>
          <t>ديكور وجبس بورد</t>
        </is>
      </c>
      <c r="E181">
        <f>HYPERLINK("https://srvme.com/image/data/serviceIcon/serviceIcon_268_230123_144113_63ce725968424.png")</f>
        <v/>
      </c>
    </row>
    <row r="182">
      <c r="A182" t="inlineStr">
        <is>
          <t>Installing New Kitchen Hood Or Fan</t>
        </is>
      </c>
      <c r="B182" t="inlineStr">
        <is>
          <t>تركيب شفاط جديد او مروحة الشفاط</t>
        </is>
      </c>
      <c r="C182" t="inlineStr">
        <is>
          <t>Ventilation</t>
        </is>
      </c>
      <c r="D182" t="inlineStr">
        <is>
          <t xml:space="preserve">تهوية و شفاطات </t>
        </is>
      </c>
      <c r="E182">
        <f>HYPERLINK("https://srvme.com/image/data/serviceIcon/serviceIcon_253_240123_134608_63cfb6f09df2b.png")</f>
        <v/>
      </c>
    </row>
    <row r="183">
      <c r="A183" t="inlineStr">
        <is>
          <t>Lock Cylinder Replacement</t>
        </is>
      </c>
      <c r="B183" t="inlineStr">
        <is>
          <t>تبديل سيلندر</t>
        </is>
      </c>
      <c r="C183" t="inlineStr">
        <is>
          <t>Regular Locks</t>
        </is>
      </c>
      <c r="D183" t="inlineStr">
        <is>
          <t>اقفال منازل</t>
        </is>
      </c>
      <c r="E183">
        <f>HYPERLINK("https://srvme.com/image/data/serviceIcon/serviceIcon_297_240123_141202_63cfbd022727b.png")</f>
        <v/>
      </c>
    </row>
    <row r="184">
      <c r="A184" t="inlineStr">
        <is>
          <t>New Design &amp; Workshop</t>
        </is>
      </c>
      <c r="B184" t="inlineStr">
        <is>
          <t>تصميم و تنفيذ اثاث جديد</t>
        </is>
      </c>
      <c r="C184" t="inlineStr">
        <is>
          <t>Carpenter</t>
        </is>
      </c>
      <c r="D184" t="inlineStr">
        <is>
          <t>نجار</t>
        </is>
      </c>
      <c r="E184">
        <f>HYPERLINK("https://srvme.com/image/data/serviceIcon/serviceIcon_8_230123_132733_63ce611553ad7.png")</f>
        <v/>
      </c>
    </row>
    <row r="185">
      <c r="A185" t="inlineStr">
        <is>
          <t>Replacing Mini Circuit Breaker</t>
        </is>
      </c>
      <c r="B185" t="inlineStr">
        <is>
          <t>تبديل بريكر فرعي</t>
        </is>
      </c>
      <c r="C185" t="inlineStr">
        <is>
          <t>Electrical</t>
        </is>
      </c>
      <c r="D185" t="inlineStr">
        <is>
          <t>كهربائي</t>
        </is>
      </c>
      <c r="E185">
        <f>HYPERLINK("https://srvme.com/image/data/serviceIcon/serviceIcon_4_230123_154701_63ce81c52b791.png")</f>
        <v/>
      </c>
    </row>
    <row r="186">
      <c r="A186" t="inlineStr">
        <is>
          <t>Tv Dismounting &amp; Remounting</t>
        </is>
      </c>
      <c r="B186" t="inlineStr">
        <is>
          <t>تفكيك وإعادة تركيب التلفزيون</t>
        </is>
      </c>
      <c r="C186" t="inlineStr">
        <is>
          <t>Tv</t>
        </is>
      </c>
      <c r="D186" t="inlineStr">
        <is>
          <t>تلفاز</t>
        </is>
      </c>
      <c r="E186">
        <f>HYPERLINK("https://srvme.com/image/data/serviceIcon/serviceIcon_316_240123_134158_63cfb5f66dfea.png")</f>
        <v/>
      </c>
    </row>
    <row r="187">
      <c r="A187" t="inlineStr">
        <is>
          <t>Wallpaper</t>
        </is>
      </c>
      <c r="B187" t="inlineStr">
        <is>
          <t>ورق جدران</t>
        </is>
      </c>
      <c r="C187" t="inlineStr">
        <is>
          <t>Painting &amp; Wallpaper</t>
        </is>
      </c>
      <c r="D187" t="inlineStr">
        <is>
          <t>صبغ و ورق جدران</t>
        </is>
      </c>
      <c r="E187">
        <f>HYPERLINK("https://srvme.com/image/data/serviceIcon/serviceIcon_11_250123_093728_63d0ce284d53f.png")</f>
        <v/>
      </c>
    </row>
    <row r="188">
      <c r="A188" t="inlineStr">
        <is>
          <t>Water Dispenser Repair</t>
        </is>
      </c>
      <c r="B188" t="inlineStr">
        <is>
          <t>إصلاح براده مياه</t>
        </is>
      </c>
      <c r="C188" t="inlineStr">
        <is>
          <t>Appliances Repair</t>
        </is>
      </c>
      <c r="D188" t="inlineStr">
        <is>
          <t>اجهزة منزلية</t>
        </is>
      </c>
      <c r="E188">
        <f>HYPERLINK("https://srvme.com/image/data/serviceIcon/serviceIcon_44_230123_132330_63ce60228e929.png")</f>
        <v/>
      </c>
    </row>
    <row r="189">
      <c r="A189" t="inlineStr">
        <is>
          <t>Water Pump Replacement</t>
        </is>
      </c>
      <c r="B189" t="inlineStr">
        <is>
          <t>تبديل مضخة المياه</t>
        </is>
      </c>
      <c r="C189" t="inlineStr">
        <is>
          <t>Water Pump</t>
        </is>
      </c>
      <c r="D189" t="inlineStr">
        <is>
          <t>مضخات المياه</t>
        </is>
      </c>
      <c r="E189">
        <f>HYPERLINK("https://srvme.com/image/data/serviceIcon/serviceIcon_16_240123_084739_63cf70fbe5840.png")</f>
        <v/>
      </c>
    </row>
    <row r="190">
      <c r="A190" t="inlineStr">
        <is>
          <t>Capacitor Replacement</t>
        </is>
      </c>
      <c r="B190" t="inlineStr">
        <is>
          <t>تبديل المكثف</t>
        </is>
      </c>
      <c r="C190" t="inlineStr">
        <is>
          <t>Central A/c</t>
        </is>
      </c>
      <c r="D190" t="inlineStr">
        <is>
          <t>تكييف مركزى</t>
        </is>
      </c>
      <c r="E190">
        <f>HYPERLINK("https://srvme.com/image/data/serviceIcon/serviceIcon_331_240123_133625_63cfb4a959685.png")</f>
        <v/>
      </c>
    </row>
    <row r="191">
      <c r="A191" t="inlineStr">
        <is>
          <t>Kitchen Hood Cleaning</t>
        </is>
      </c>
      <c r="B191" t="inlineStr">
        <is>
          <t>تنظيف مدخنة المطبخ</t>
        </is>
      </c>
      <c r="C191" t="inlineStr">
        <is>
          <t>Cleaning</t>
        </is>
      </c>
      <c r="D191" t="inlineStr">
        <is>
          <t>تنظيف</t>
        </is>
      </c>
      <c r="E191">
        <f>HYPERLINK("https://srvme.com/image/data/serviceIcon/serviceIcon_68_240123_075221_63cf640527ae0.png")</f>
        <v/>
      </c>
    </row>
    <row r="192">
      <c r="A192" t="inlineStr">
        <is>
          <t>New Dish Installation</t>
        </is>
      </c>
      <c r="B192" t="inlineStr">
        <is>
          <t>تركيب دش جديد</t>
        </is>
      </c>
      <c r="C192" t="inlineStr">
        <is>
          <t>Tv &amp; Satellite</t>
        </is>
      </c>
      <c r="D192" t="inlineStr">
        <is>
          <t xml:space="preserve">التلفزيون و الستلايت </t>
        </is>
      </c>
      <c r="E192">
        <f>HYPERLINK("https://srvme.com/image/data/serviceIcon/serviceIcon_250_250123_102153_63d0d8915208e.png")</f>
        <v/>
      </c>
    </row>
    <row r="193">
      <c r="A193" t="inlineStr">
        <is>
          <t>Replacing Main Circuit Breaker</t>
        </is>
      </c>
      <c r="B193" t="inlineStr">
        <is>
          <t>تبديل بريكر رئيسي</t>
        </is>
      </c>
      <c r="C193" t="inlineStr">
        <is>
          <t>Electrical</t>
        </is>
      </c>
      <c r="D193" t="inlineStr">
        <is>
          <t>كهربائي</t>
        </is>
      </c>
      <c r="E193">
        <f>HYPERLINK("https://srvme.com/image/data/serviceIcon/serviceIcon_348_230123_154752_63ce81f8b61f1.png")</f>
        <v/>
      </c>
    </row>
    <row r="194">
      <c r="A194" t="inlineStr">
        <is>
          <t>Stove &amp; Oven Repair</t>
        </is>
      </c>
      <c r="B194" t="inlineStr">
        <is>
          <t>إصلاح الچولة والفرن</t>
        </is>
      </c>
      <c r="C194" t="inlineStr">
        <is>
          <t>Appliances Repair</t>
        </is>
      </c>
      <c r="D194" t="inlineStr">
        <is>
          <t>اجهزة منزلية</t>
        </is>
      </c>
      <c r="E194">
        <f>HYPERLINK("https://srvme.com/image/data/serviceIcon/serviceIcon_42_230123_132054_63ce5f86d58ac.png")</f>
        <v/>
      </c>
    </row>
    <row r="195">
      <c r="A195" t="inlineStr">
        <is>
          <t>Tv Mounting</t>
        </is>
      </c>
      <c r="B195" t="inlineStr">
        <is>
          <t>تركيب التلفزيون</t>
        </is>
      </c>
      <c r="C195" t="inlineStr">
        <is>
          <t>Tv</t>
        </is>
      </c>
      <c r="D195" t="inlineStr">
        <is>
          <t>تلفاز</t>
        </is>
      </c>
      <c r="E195">
        <f>HYPERLINK("https://srvme.com/image/data/serviceIcon/serviceIcon_315_240123_134251_63cfb62babd2b.png")</f>
        <v/>
      </c>
    </row>
    <row r="196">
      <c r="A196" t="inlineStr">
        <is>
          <t>Unlock Door &amp; Change Iseo Italian Cylinder</t>
        </is>
      </c>
      <c r="B196" t="inlineStr">
        <is>
          <t>فتح قفل الباب وتركيب سيلندر ايطالى</t>
        </is>
      </c>
      <c r="C196" t="inlineStr">
        <is>
          <t>Regular Locks</t>
        </is>
      </c>
      <c r="D196" t="inlineStr">
        <is>
          <t>اقفال منازل</t>
        </is>
      </c>
      <c r="E196">
        <f>HYPERLINK("https://srvme.com/image/data/serviceIcon/serviceIcon_307_240123_141445_63cfbda50d2d3.png")</f>
        <v/>
      </c>
    </row>
    <row r="197">
      <c r="A197" t="inlineStr">
        <is>
          <t>White Ant Spray</t>
        </is>
      </c>
      <c r="B197" t="inlineStr">
        <is>
          <t>مكافحة النمل الابيض</t>
        </is>
      </c>
      <c r="C197" t="inlineStr">
        <is>
          <t>Pest Control</t>
        </is>
      </c>
      <c r="D197" t="inlineStr">
        <is>
          <t>مكافحة الحشرات</t>
        </is>
      </c>
      <c r="E197">
        <f>HYPERLINK("https://srvme.com/image/data/serviceIcon/serviceIcon_58_250123_095129_63d0d171c8521.png")</f>
        <v/>
      </c>
    </row>
    <row r="198">
      <c r="A198" t="inlineStr">
        <is>
          <t>Central A/c Replacement</t>
        </is>
      </c>
      <c r="B198" t="inlineStr">
        <is>
          <t>تبديل تكييف مركزي</t>
        </is>
      </c>
      <c r="C198" t="inlineStr">
        <is>
          <t>Central A/c</t>
        </is>
      </c>
      <c r="D198" t="inlineStr">
        <is>
          <t>تكييف مركزى</t>
        </is>
      </c>
      <c r="E198">
        <f>HYPERLINK("https://srvme.com/image/data/serviceIcon/serviceIcon_235_240123_133929_63cfb5614c637.png")</f>
        <v/>
      </c>
    </row>
    <row r="199">
      <c r="A199" t="inlineStr">
        <is>
          <t>Chandelier Installation</t>
        </is>
      </c>
      <c r="B199" t="inlineStr">
        <is>
          <t>تركيب ثريا</t>
        </is>
      </c>
      <c r="C199" t="inlineStr">
        <is>
          <t>Electrical</t>
        </is>
      </c>
      <c r="D199" t="inlineStr">
        <is>
          <t>كهربائي</t>
        </is>
      </c>
      <c r="E199">
        <f>HYPERLINK("https://srvme.com/image/data/serviceIcon/serviceIcon_350_230123_153519_63ce7f072bd57.png")</f>
        <v/>
      </c>
    </row>
    <row r="200">
      <c r="A200" t="inlineStr">
        <is>
          <t>Dishwasher Repair</t>
        </is>
      </c>
      <c r="B200" t="inlineStr">
        <is>
          <t>جلاية صحون</t>
        </is>
      </c>
      <c r="C200" t="inlineStr">
        <is>
          <t>Appliances Repair</t>
        </is>
      </c>
      <c r="D200" t="inlineStr">
        <is>
          <t>اجهزة منزلية</t>
        </is>
      </c>
      <c r="E200">
        <f>HYPERLINK("https://srvme.com/image/data/serviceIcon/serviceIcon_254_230123_131423_63ce5dff6cd8d.png")</f>
        <v/>
      </c>
    </row>
    <row r="201">
      <c r="A201" t="inlineStr">
        <is>
          <t>Exterior Facade</t>
        </is>
      </c>
      <c r="B201" t="inlineStr">
        <is>
          <t>الواجهات الخارجية</t>
        </is>
      </c>
      <c r="C201" t="inlineStr">
        <is>
          <t>Cleaning</t>
        </is>
      </c>
      <c r="D201" t="inlineStr">
        <is>
          <t>تنظيف</t>
        </is>
      </c>
      <c r="E201">
        <f>HYPERLINK("https://srvme.com/image/data/serviceIcon/serviceIcon_67_230123_143647_63ce714f55bbb.png")</f>
        <v/>
      </c>
    </row>
    <row r="202">
      <c r="A202" t="inlineStr">
        <is>
          <t>Iseo Italian Lock Replacement</t>
        </is>
      </c>
      <c r="B202" t="inlineStr">
        <is>
          <t>تبديل قفل باب ايطالى (أيزو)</t>
        </is>
      </c>
      <c r="C202" t="inlineStr">
        <is>
          <t>Regular Locks</t>
        </is>
      </c>
      <c r="D202" t="inlineStr">
        <is>
          <t>اقفال منازل</t>
        </is>
      </c>
      <c r="E202">
        <f>HYPERLINK("https://srvme.com/image/data/serviceIcon/serviceIcon_309_240123_141104_63cfbcc8614c5.png")</f>
        <v/>
      </c>
    </row>
    <row r="203">
      <c r="A203" t="inlineStr">
        <is>
          <t>Lnb Installation</t>
        </is>
      </c>
      <c r="B203" t="inlineStr">
        <is>
          <t>تركيب LNB</t>
        </is>
      </c>
      <c r="C203" t="inlineStr">
        <is>
          <t>Tv &amp; Satellite</t>
        </is>
      </c>
      <c r="D203" t="inlineStr">
        <is>
          <t xml:space="preserve">التلفزيون و الستلايت </t>
        </is>
      </c>
      <c r="E203">
        <f>HYPERLINK("https://srvme.com/image/data/serviceIcon/serviceIcon_247_250123_102106_63d0d86230a81.png")</f>
        <v/>
      </c>
    </row>
    <row r="204">
      <c r="A204" t="inlineStr">
        <is>
          <t>Washing Machine Installation Or Relocation</t>
        </is>
      </c>
      <c r="B204" t="inlineStr">
        <is>
          <t>تركيب الغسالة أو نقلها</t>
        </is>
      </c>
      <c r="C204" t="inlineStr">
        <is>
          <t>General Plumbing Repair</t>
        </is>
      </c>
      <c r="D204" t="inlineStr">
        <is>
          <t>إصلاحات عامة وتركيبات للصرف الصحي</t>
        </is>
      </c>
      <c r="E204">
        <f>HYPERLINK("https://srvme.com/image/data/serviceIcon/serviceIcon_270_250123_103023_63d0da8f3e2e7.png")</f>
        <v/>
      </c>
    </row>
    <row r="205">
      <c r="A205" t="inlineStr">
        <is>
          <t>Weevil Insect Control</t>
        </is>
      </c>
      <c r="B205" t="inlineStr">
        <is>
          <t>مكافحة حشرة السوس</t>
        </is>
      </c>
      <c r="C205" t="inlineStr">
        <is>
          <t>Pest Control</t>
        </is>
      </c>
      <c r="D205" t="inlineStr">
        <is>
          <t>مكافحة الحشرات</t>
        </is>
      </c>
      <c r="E205">
        <f>HYPERLINK("https://srvme.com/image/data/serviceIcon/serviceIcon_66_250123_094920_63d0d0f093482.png")</f>
        <v/>
      </c>
    </row>
    <row r="206">
      <c r="A206" t="inlineStr">
        <is>
          <t>Ac Gas Filling</t>
        </is>
      </c>
      <c r="B206" t="inlineStr">
        <is>
          <t>تعبئة غاز التكييف</t>
        </is>
      </c>
      <c r="C206" t="inlineStr">
        <is>
          <t>Car Repair</t>
        </is>
      </c>
      <c r="D206" t="inlineStr">
        <is>
          <t>صيانة سيارات</t>
        </is>
      </c>
      <c r="E206">
        <f>HYPERLINK("https://srvme.com/image/data/serviceIcon/serviceIcon_220_050524_142656_66376d00b8d59.png")</f>
        <v/>
      </c>
    </row>
    <row r="207">
      <c r="A207" t="inlineStr">
        <is>
          <t>Central A/c Duct Cleaning</t>
        </is>
      </c>
      <c r="B207" t="inlineStr">
        <is>
          <t>تنظيف دكتات التكييف</t>
        </is>
      </c>
      <c r="C207" t="inlineStr">
        <is>
          <t>Central A/c</t>
        </is>
      </c>
      <c r="D207" t="inlineStr">
        <is>
          <t>تكييف مركزى</t>
        </is>
      </c>
      <c r="E207">
        <f>HYPERLINK("https://srvme.com/image/data/serviceIcon/serviceIcon_301_240123_133816_63cfb51885c1a.png")</f>
        <v/>
      </c>
    </row>
    <row r="208">
      <c r="A208" t="inlineStr">
        <is>
          <t>Furniture Cleaning</t>
        </is>
      </c>
      <c r="B208" t="inlineStr">
        <is>
          <t>تنظيف اثاث</t>
        </is>
      </c>
      <c r="C208" t="inlineStr">
        <is>
          <t>Cleaning</t>
        </is>
      </c>
      <c r="D208" t="inlineStr">
        <is>
          <t>تنظيف</t>
        </is>
      </c>
      <c r="E208">
        <f>HYPERLINK("https://srvme.com/image/data/serviceIcon/serviceIcon_70_240123_075243_63cf641b54308.png")</f>
        <v/>
      </c>
    </row>
    <row r="209">
      <c r="A209" t="inlineStr">
        <is>
          <t>Ice Maker</t>
        </is>
      </c>
      <c r="B209" t="inlineStr">
        <is>
          <t>صانعة الثلج</t>
        </is>
      </c>
      <c r="C209" t="inlineStr">
        <is>
          <t>Appliances Repair</t>
        </is>
      </c>
      <c r="D209" t="inlineStr">
        <is>
          <t>اجهزة منزلية</t>
        </is>
      </c>
      <c r="E209">
        <f>HYPERLINK("https://srvme.com/image/data/serviceIcon/serviceIcon_257_230123_131736_63ce5ec0133c5.png")</f>
        <v/>
      </c>
    </row>
    <row r="210">
      <c r="A210" t="inlineStr">
        <is>
          <t>Osn Installation &amp; Programing</t>
        </is>
      </c>
      <c r="B210" t="inlineStr">
        <is>
          <t>تركيب وبرمجة osn</t>
        </is>
      </c>
      <c r="C210" t="inlineStr">
        <is>
          <t>Tv &amp; Satellite</t>
        </is>
      </c>
      <c r="D210" t="inlineStr">
        <is>
          <t xml:space="preserve">التلفزيون و الستلايت </t>
        </is>
      </c>
      <c r="E210">
        <f>HYPERLINK("https://srvme.com/image/data/serviceIcon/serviceIcon_252_250123_102318_63d0d8e619fe7.png")</f>
        <v/>
      </c>
    </row>
    <row r="211">
      <c r="A211" t="inlineStr">
        <is>
          <t>Regular Lock Cylinder Replacement</t>
        </is>
      </c>
      <c r="B211" t="inlineStr">
        <is>
          <t>تبديل سيلندر عادى</t>
        </is>
      </c>
      <c r="C211" t="inlineStr">
        <is>
          <t>Regular Locks</t>
        </is>
      </c>
      <c r="D211" t="inlineStr">
        <is>
          <t>اقفال منازل</t>
        </is>
      </c>
      <c r="E211">
        <f>HYPERLINK("https://srvme.com/image/data/serviceIcon/serviceIcon_308_240123_141244_63cfbd2c0fd97.png")</f>
        <v/>
      </c>
    </row>
    <row r="212">
      <c r="A212" t="inlineStr">
        <is>
          <t>Disc Trimming</t>
        </is>
      </c>
      <c r="B212" t="inlineStr">
        <is>
          <t>خراطة دسكات</t>
        </is>
      </c>
      <c r="C212" t="inlineStr">
        <is>
          <t>Car Repair</t>
        </is>
      </c>
      <c r="D212" t="inlineStr">
        <is>
          <t>صيانة سيارات</t>
        </is>
      </c>
      <c r="E212">
        <f>HYPERLINK("https://srvme.com/image/data/serviceIcon/serviceIcon_218_050524_142801_66376d41939f8.png")</f>
        <v/>
      </c>
    </row>
    <row r="213">
      <c r="A213" t="inlineStr">
        <is>
          <t>Kitchen Cleaning</t>
        </is>
      </c>
      <c r="B213" t="inlineStr">
        <is>
          <t>تنظيف المطبخ</t>
        </is>
      </c>
      <c r="C213" t="inlineStr">
        <is>
          <t>Cleaning</t>
        </is>
      </c>
      <c r="D213" t="inlineStr">
        <is>
          <t>تنظيف</t>
        </is>
      </c>
      <c r="E213">
        <f>HYPERLINK("https://srvme.com/image/data/serviceIcon/serviceIcon_269_240123_075200_63cf63f0d7cda.png")</f>
        <v/>
      </c>
    </row>
    <row r="214">
      <c r="A214" t="inlineStr">
        <is>
          <t>Osn Service</t>
        </is>
      </c>
      <c r="B214" t="inlineStr">
        <is>
          <t>خدمات osn</t>
        </is>
      </c>
      <c r="C214" t="inlineStr">
        <is>
          <t>Tv &amp; Satellite</t>
        </is>
      </c>
      <c r="D214" t="inlineStr">
        <is>
          <t xml:space="preserve">التلفزيون و الستلايت </t>
        </is>
      </c>
      <c r="E214">
        <f>HYPERLINK("https://srvme.com/image/data/serviceIcon/serviceIcon_251_250123_102358_63d0d90e80de1.png")</f>
        <v/>
      </c>
    </row>
    <row r="215">
      <c r="A215" t="inlineStr">
        <is>
          <t>Rims Trimming</t>
        </is>
      </c>
      <c r="B215" t="inlineStr">
        <is>
          <t>خراطة إطارات</t>
        </is>
      </c>
      <c r="C215" t="inlineStr">
        <is>
          <t>Car Repair</t>
        </is>
      </c>
      <c r="D215" t="inlineStr">
        <is>
          <t>صيانة سيارات</t>
        </is>
      </c>
      <c r="E215">
        <f>HYPERLINK("https://srvme.com/image/data/serviceIcon/serviceIcon_221_050524_142932_66376d9c850b2.png")</f>
        <v/>
      </c>
    </row>
    <row r="216">
      <c r="A216" t="inlineStr">
        <is>
          <t>Brake Pads Change</t>
        </is>
      </c>
      <c r="B216" t="inlineStr">
        <is>
          <t>تبديل سفايف</t>
        </is>
      </c>
      <c r="C216" t="inlineStr">
        <is>
          <t>Car Repair</t>
        </is>
      </c>
      <c r="D216" t="inlineStr">
        <is>
          <t>صيانة سيارات</t>
        </is>
      </c>
      <c r="E216">
        <f>HYPERLINK("https://srvme.com/image/data/serviceIcon/serviceIcon_217_050524_142744_66376d306de84.png")</f>
        <v/>
      </c>
    </row>
    <row r="217">
      <c r="A217" t="inlineStr">
        <is>
          <t>Oil &amp; Filter Replacement</t>
        </is>
      </c>
      <c r="B217" t="inlineStr">
        <is>
          <t>تبديل دهن و فلتر</t>
        </is>
      </c>
      <c r="C217" t="inlineStr">
        <is>
          <t>Car Repair</t>
        </is>
      </c>
      <c r="D217" t="inlineStr">
        <is>
          <t>صيانة سيارات</t>
        </is>
      </c>
      <c r="E217">
        <f>HYPERLINK("https://srvme.com/image/data/serviceIcon/serviceIcon_187_050524_142914_66376d8ab2cfc.png")</f>
        <v/>
      </c>
    </row>
    <row r="218">
      <c r="A218" t="inlineStr">
        <is>
          <t>Suspension Works</t>
        </is>
      </c>
      <c r="B218" t="inlineStr">
        <is>
          <t>معاونات السيارة</t>
        </is>
      </c>
      <c r="C218" t="inlineStr">
        <is>
          <t>Car Repair</t>
        </is>
      </c>
      <c r="D218" t="inlineStr">
        <is>
          <t>صيانة سيارات</t>
        </is>
      </c>
      <c r="E218">
        <f>HYPERLINK("https://srvme.com/image/data/serviceIcon/serviceIcon_256_050524_142952_66376db0422c3.png")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2024-06-23T14:59:26Z</dcterms:created>
  <dcterms:modified xsi:type="dcterms:W3CDTF">2024-06-23T14:59:26Z</dcterms:modified>
</cp:coreProperties>
</file>