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컷팅지\"/>
    </mc:Choice>
  </mc:AlternateContent>
  <xr:revisionPtr revIDLastSave="0" documentId="8_{9B54D6C8-DFAF-4DBB-A333-F06302ED7932}" xr6:coauthVersionLast="47" xr6:coauthVersionMax="47" xr10:uidLastSave="{00000000-0000-0000-0000-000000000000}"/>
  <bookViews>
    <workbookView xWindow="-120" yWindow="-120" windowWidth="29040" windowHeight="15840" xr2:uid="{5FB79A0F-15D3-4CED-8D9E-09043D95DFC6}"/>
  </bookViews>
  <sheets>
    <sheet name="8021-H42" sheetId="1" r:id="rId1"/>
  </sheets>
  <definedNames>
    <definedName name="_xlnm._FilterDatabase" localSheetId="0" hidden="1">'8021-H42'!$A$2:$AQ$6</definedName>
    <definedName name="_xlnm.Print_Area" localSheetId="0">'8021-H42'!$A$1:$AE$6</definedName>
    <definedName name="_xlnm.Print_Titles" localSheetId="0">'8021-H42'!$2:$2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6" i="1" l="1"/>
  <c r="AL6" i="1"/>
  <c r="AH6" i="1"/>
  <c r="AE6" i="1"/>
  <c r="AD6" i="1"/>
  <c r="AC6" i="1"/>
  <c r="AB6" i="1"/>
  <c r="AA6" i="1"/>
  <c r="U6" i="1"/>
  <c r="T6" i="1"/>
  <c r="S6" i="1"/>
  <c r="N6" i="1"/>
  <c r="I6" i="1"/>
  <c r="C6" i="1"/>
  <c r="AQ5" i="1"/>
  <c r="AP5" i="1"/>
  <c r="AO5" i="1"/>
  <c r="AN5" i="1"/>
  <c r="AM5" i="1"/>
  <c r="AL5" i="1"/>
  <c r="AK5" i="1"/>
  <c r="AJ5" i="1"/>
  <c r="AI5" i="1"/>
  <c r="AH5" i="1"/>
  <c r="AF5" i="1"/>
  <c r="AG5" i="1" s="1"/>
  <c r="AQ4" i="1"/>
  <c r="AP4" i="1"/>
  <c r="AO4" i="1"/>
  <c r="AN4" i="1"/>
  <c r="AM4" i="1"/>
  <c r="AL4" i="1"/>
  <c r="AK4" i="1"/>
  <c r="AJ4" i="1"/>
  <c r="AI4" i="1"/>
  <c r="AH4" i="1"/>
  <c r="AG4" i="1"/>
  <c r="AF4" i="1"/>
  <c r="AQ3" i="1"/>
  <c r="AQ6" i="1" s="1"/>
  <c r="AP3" i="1"/>
  <c r="AO3" i="1"/>
  <c r="AO6" i="1" s="1"/>
  <c r="AN3" i="1"/>
  <c r="AN6" i="1" s="1"/>
  <c r="AM3" i="1"/>
  <c r="AM6" i="1" s="1"/>
  <c r="AL3" i="1"/>
  <c r="AK3" i="1"/>
  <c r="AK6" i="1" s="1"/>
  <c r="AJ3" i="1"/>
  <c r="AJ6" i="1" s="1"/>
  <c r="AI3" i="1"/>
  <c r="AI6" i="1" s="1"/>
  <c r="AH3" i="1"/>
  <c r="AF3" i="1"/>
  <c r="AG3" i="1" s="1"/>
</calcChain>
</file>

<file path=xl/sharedStrings.xml><?xml version="1.0" encoding="utf-8"?>
<sst xmlns="http://schemas.openxmlformats.org/spreadsheetml/2006/main" count="44" uniqueCount="34">
  <si>
    <t>H42</t>
    <phoneticPr fontId="2" type="noConversion"/>
  </si>
  <si>
    <t>3/28</t>
    <phoneticPr fontId="2" type="noConversion"/>
  </si>
  <si>
    <t>HP,E4,PU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</si>
  <si>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</si>
  <si>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</si>
  <si>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</si>
  <si>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중량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</si>
  <si>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</si>
  <si>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</si>
  <si>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</si>
  <si>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</si>
  <si>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</si>
  <si>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</si>
  <si>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</si>
  <si>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</si>
  <si>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</si>
  <si>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</si>
  <si>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</si>
  <si>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</si>
  <si>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t>B/BAND
65*9T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</si>
  <si>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</si>
  <si>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</si>
  <si>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</si>
  <si>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</si>
  <si>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</si>
  <si>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</si>
  <si>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</si>
  <si>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50*9T</t>
    <phoneticPr fontId="2" type="noConversion"/>
  </si>
  <si>
    <t>HOOP
Ø19</t>
    <phoneticPr fontId="2" type="noConversion"/>
  </si>
  <si>
    <t>X</t>
    <phoneticPr fontId="2" type="noConversion"/>
  </si>
  <si>
    <t>ZO</t>
    <phoneticPr fontId="2" type="noConversion"/>
  </si>
  <si>
    <t>75*75*9T</t>
    <phoneticPr fontId="2" type="noConversion"/>
  </si>
  <si>
    <t>85*9T</t>
    <phoneticPr fontId="2" type="noConversion"/>
  </si>
  <si>
    <r>
      <t xml:space="preserve">75*75*9T
</t>
    </r>
    <r>
      <rPr>
        <sz val="10"/>
        <color theme="1"/>
        <rFont val="맑은 고딕"/>
        <family val="3"/>
        <charset val="129"/>
        <scheme val="minor"/>
      </rPr>
      <t>보강재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</si>
</sst>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DEE"/>
        <bgColor indexed="64"/>
      </patternFill>
    </fill>
  </fills>
  <borders count="2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2" xfId="0" quotePrefix="1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0" borderId="11" xfId="0" quotePrefix="1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7" fillId="2" borderId="12" xfId="0" quotePrefix="1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7" fillId="2" borderId="12" xfId="0" quotePrefix="1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2341-F777-44B1-8210-ACB088F598CF}">
  <sheetPr>
    <pageSetUpPr fitToPage="1"/>
  </sheetPr>
  <dimension ref="A1:AQ6"/>
  <sheetViews>
    <sheetView tabSelected="1" workbookViewId="0">
      <pane ySplit="2" topLeftCell="A3" activePane="bottomLeft" state="frozen"/>
      <selection activeCell="F1" sqref="F1"/>
      <selection pane="bottomLeft" activeCell="K9" sqref="K9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4.75" style="1" customWidth="1"/>
    <col min="5" max="5" width="6.75" style="1" customWidth="1"/>
    <col min="6" max="6" width="3.625" style="1" customWidth="1"/>
    <col min="7" max="7" width="4.7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5.75" style="1" customWidth="1"/>
    <col min="13" max="13" width="2.5" style="1" customWidth="1"/>
    <col min="14" max="14" width="3.125" style="1" customWidth="1"/>
    <col min="15" max="15" width="5.75" style="1" customWidth="1"/>
    <col min="16" max="16" width="2.625" style="1" customWidth="1"/>
    <col min="17" max="17" width="8.5" style="1" customWidth="1"/>
    <col min="18" max="18" width="2.5" style="1" customWidth="1"/>
    <col min="19" max="19" width="3.25" style="1" customWidth="1"/>
    <col min="20" max="21" width="4.625" style="1" bestFit="1" customWidth="1"/>
    <col min="22" max="23" width="4.375" style="1" customWidth="1"/>
    <col min="24" max="24" width="4.5" style="1" customWidth="1"/>
    <col min="25" max="25" width="4.625" style="1" customWidth="1"/>
    <col min="26" max="26" width="6.375" style="1" customWidth="1"/>
    <col min="27" max="27" width="4.875" style="1" customWidth="1"/>
    <col min="28" max="28" width="5.625" style="1" bestFit="1" customWidth="1"/>
    <col min="29" max="29" width="4.5" style="1" bestFit="1" customWidth="1"/>
    <col min="30" max="30" width="7.125" style="1" customWidth="1"/>
    <col min="31" max="31" width="6" style="1" bestFit="1" customWidth="1"/>
    <col min="32" max="33" width="6" style="5" customWidth="1"/>
    <col min="34" max="16384" width="9" style="1"/>
  </cols>
  <sheetData>
    <row r="1" spans="1:43" ht="28.5" customHeight="1" thickBot="1" x14ac:dyDescent="0.35">
      <c r="E1" s="2">
        <v>8021</v>
      </c>
      <c r="G1" s="2" t="s">
        <v>0</v>
      </c>
      <c r="J1" s="3" t="s">
        <v>1</v>
      </c>
      <c r="L1" s="4"/>
      <c r="Q1" s="5" t="s">
        <v>2</v>
      </c>
    </row>
    <row r="2" spans="1:43" ht="35.25" customHeight="1" x14ac:dyDescent="0.3">
      <c r="A2" s="6" t="s">
        <v>3</v>
      </c>
      <c r="B2" s="6" t="s">
        <v>4</v>
      </c>
      <c r="C2" s="6" t="s">
        <v>5</v>
      </c>
      <c r="D2" s="7" t="s">
        <v>6</v>
      </c>
      <c r="E2" s="8" t="s">
        <v>7</v>
      </c>
      <c r="F2" s="9"/>
      <c r="G2" s="9"/>
      <c r="H2" s="9"/>
      <c r="I2" s="10"/>
      <c r="J2" s="8" t="s">
        <v>8</v>
      </c>
      <c r="K2" s="9"/>
      <c r="L2" s="9"/>
      <c r="M2" s="9"/>
      <c r="N2" s="10"/>
      <c r="O2" s="8" t="s">
        <v>9</v>
      </c>
      <c r="P2" s="9"/>
      <c r="Q2" s="9"/>
      <c r="R2" s="9"/>
      <c r="S2" s="10"/>
      <c r="T2" s="11" t="s">
        <v>10</v>
      </c>
      <c r="U2" s="12" t="s">
        <v>11</v>
      </c>
      <c r="V2" s="13" t="s">
        <v>12</v>
      </c>
      <c r="W2" s="6" t="s">
        <v>13</v>
      </c>
      <c r="X2" s="6" t="s">
        <v>14</v>
      </c>
      <c r="Y2" s="6" t="s">
        <v>15</v>
      </c>
      <c r="Z2" s="6" t="s">
        <v>16</v>
      </c>
      <c r="AA2" s="14" t="s">
        <v>17</v>
      </c>
      <c r="AB2" s="14" t="s">
        <v>18</v>
      </c>
      <c r="AC2" s="14" t="s">
        <v>18</v>
      </c>
      <c r="AD2" s="14" t="s">
        <v>19</v>
      </c>
      <c r="AE2" s="15" t="s">
        <v>20</v>
      </c>
      <c r="AF2" s="16"/>
      <c r="AG2" s="16"/>
      <c r="AH2" s="17" t="s">
        <v>21</v>
      </c>
      <c r="AI2" s="18" t="s">
        <v>22</v>
      </c>
      <c r="AJ2" s="18" t="s">
        <v>23</v>
      </c>
      <c r="AK2" s="18" t="s">
        <v>10</v>
      </c>
      <c r="AL2" s="18" t="s">
        <v>11</v>
      </c>
      <c r="AM2" s="18" t="s">
        <v>24</v>
      </c>
      <c r="AN2" s="18" t="s">
        <v>25</v>
      </c>
      <c r="AO2" s="18" t="s">
        <v>26</v>
      </c>
      <c r="AP2" s="18" t="s">
        <v>27</v>
      </c>
      <c r="AQ2" s="18" t="s">
        <v>28</v>
      </c>
    </row>
    <row r="3" spans="1:43" ht="24.95" customHeight="1" x14ac:dyDescent="0.3">
      <c r="A3" s="19"/>
      <c r="B3" s="20">
        <v>1</v>
      </c>
      <c r="C3" s="21">
        <v>1</v>
      </c>
      <c r="D3" s="22">
        <v>55.7</v>
      </c>
      <c r="E3" s="23">
        <v>2780</v>
      </c>
      <c r="F3" s="21"/>
      <c r="G3" s="21"/>
      <c r="H3" s="21" t="s">
        <v>29</v>
      </c>
      <c r="I3" s="22">
        <v>2</v>
      </c>
      <c r="J3" s="23"/>
      <c r="K3" s="21"/>
      <c r="L3" s="24"/>
      <c r="M3" s="21"/>
      <c r="N3" s="22"/>
      <c r="O3" s="23">
        <v>490</v>
      </c>
      <c r="P3" s="21"/>
      <c r="Q3" s="24"/>
      <c r="R3" s="21" t="s">
        <v>29</v>
      </c>
      <c r="S3" s="22">
        <v>4</v>
      </c>
      <c r="T3" s="23"/>
      <c r="U3" s="22">
        <v>4</v>
      </c>
      <c r="V3" s="25">
        <v>350</v>
      </c>
      <c r="W3" s="26">
        <v>330</v>
      </c>
      <c r="X3" s="21">
        <v>110</v>
      </c>
      <c r="Y3" s="21">
        <v>30</v>
      </c>
      <c r="Z3" s="27" t="s">
        <v>30</v>
      </c>
      <c r="AA3" s="21">
        <v>9</v>
      </c>
      <c r="AB3" s="21"/>
      <c r="AC3" s="21"/>
      <c r="AD3" s="28"/>
      <c r="AE3" s="29"/>
      <c r="AF3" s="30">
        <f>W3*(AA3-1)+X3+Y3</f>
        <v>2780</v>
      </c>
      <c r="AG3" s="30" t="b">
        <f>AF3=E3</f>
        <v>1</v>
      </c>
      <c r="AH3" s="31">
        <f>E3*I3</f>
        <v>5560</v>
      </c>
      <c r="AI3" s="21">
        <f>J3*N3</f>
        <v>0</v>
      </c>
      <c r="AJ3" s="21">
        <f>O3*S3</f>
        <v>1960</v>
      </c>
      <c r="AK3" s="21">
        <f t="shared" ref="AK3:AL5" si="0">T3</f>
        <v>0</v>
      </c>
      <c r="AL3" s="21">
        <f t="shared" si="0"/>
        <v>4</v>
      </c>
      <c r="AM3" s="21">
        <f>IF(V3=350,AA3*374,(IF(V3=300,AA3*324,AA3*424)))</f>
        <v>3366</v>
      </c>
      <c r="AN3" s="21">
        <f t="shared" ref="AN3:AQ5" si="1">AB3</f>
        <v>0</v>
      </c>
      <c r="AO3" s="21">
        <f t="shared" si="1"/>
        <v>0</v>
      </c>
      <c r="AP3" s="21">
        <f t="shared" si="1"/>
        <v>0</v>
      </c>
      <c r="AQ3" s="21">
        <f t="shared" si="1"/>
        <v>0</v>
      </c>
    </row>
    <row r="4" spans="1:43" ht="24.95" customHeight="1" x14ac:dyDescent="0.3">
      <c r="A4" s="19"/>
      <c r="B4" s="32">
        <v>2</v>
      </c>
      <c r="C4" s="21">
        <v>1</v>
      </c>
      <c r="D4" s="22">
        <v>75.900000000000006</v>
      </c>
      <c r="E4" s="23">
        <v>2790</v>
      </c>
      <c r="F4" s="21"/>
      <c r="G4" s="21"/>
      <c r="H4" s="21" t="s">
        <v>29</v>
      </c>
      <c r="I4" s="22">
        <v>2</v>
      </c>
      <c r="J4" s="23">
        <v>172</v>
      </c>
      <c r="K4" s="21"/>
      <c r="L4" s="24"/>
      <c r="M4" s="21" t="s">
        <v>29</v>
      </c>
      <c r="N4" s="22">
        <v>2</v>
      </c>
      <c r="O4" s="23">
        <v>1464</v>
      </c>
      <c r="P4" s="21"/>
      <c r="Q4" s="33" t="s">
        <v>31</v>
      </c>
      <c r="R4" s="21" t="s">
        <v>29</v>
      </c>
      <c r="S4" s="22">
        <v>2</v>
      </c>
      <c r="T4" s="23"/>
      <c r="U4" s="22">
        <v>4</v>
      </c>
      <c r="V4" s="34">
        <v>350</v>
      </c>
      <c r="W4" s="35">
        <v>340</v>
      </c>
      <c r="X4" s="21">
        <v>265</v>
      </c>
      <c r="Y4" s="21">
        <v>145</v>
      </c>
      <c r="Z4" s="27" t="s">
        <v>30</v>
      </c>
      <c r="AA4" s="21">
        <v>8</v>
      </c>
      <c r="AB4" s="21"/>
      <c r="AC4" s="21"/>
      <c r="AD4" s="28"/>
      <c r="AE4" s="29"/>
      <c r="AF4" s="30">
        <f>W4*(AA4-1)+X4+Y4</f>
        <v>2790</v>
      </c>
      <c r="AG4" s="30" t="b">
        <f>AF4=E4</f>
        <v>1</v>
      </c>
      <c r="AH4" s="31">
        <f>E4*I4</f>
        <v>5580</v>
      </c>
      <c r="AI4" s="21">
        <f>J4*N4</f>
        <v>344</v>
      </c>
      <c r="AJ4" s="21">
        <f>O4*S4</f>
        <v>2928</v>
      </c>
      <c r="AK4" s="21">
        <f t="shared" si="0"/>
        <v>0</v>
      </c>
      <c r="AL4" s="21">
        <f t="shared" si="0"/>
        <v>4</v>
      </c>
      <c r="AM4" s="21">
        <f>IF(V4=350,AA4*374,(IF(V4=300,AA4*324,AA4*424)))</f>
        <v>2992</v>
      </c>
      <c r="AN4" s="21">
        <f t="shared" si="1"/>
        <v>0</v>
      </c>
      <c r="AO4" s="21">
        <f t="shared" si="1"/>
        <v>0</v>
      </c>
      <c r="AP4" s="21">
        <f t="shared" si="1"/>
        <v>0</v>
      </c>
      <c r="AQ4" s="21">
        <f t="shared" si="1"/>
        <v>0</v>
      </c>
    </row>
    <row r="5" spans="1:43" ht="24.95" customHeight="1" x14ac:dyDescent="0.3">
      <c r="A5" s="19"/>
      <c r="B5" s="32">
        <v>2</v>
      </c>
      <c r="C5" s="21"/>
      <c r="D5" s="22"/>
      <c r="E5" s="23"/>
      <c r="F5" s="21"/>
      <c r="G5" s="21"/>
      <c r="H5" s="21"/>
      <c r="I5" s="22"/>
      <c r="J5" s="23">
        <v>201</v>
      </c>
      <c r="K5" s="21"/>
      <c r="L5" s="33" t="s">
        <v>32</v>
      </c>
      <c r="M5" s="21" t="s">
        <v>29</v>
      </c>
      <c r="N5" s="22">
        <v>2</v>
      </c>
      <c r="O5" s="23">
        <v>498</v>
      </c>
      <c r="P5" s="21"/>
      <c r="Q5" s="36" t="s">
        <v>33</v>
      </c>
      <c r="R5" s="21" t="s">
        <v>29</v>
      </c>
      <c r="S5" s="22">
        <v>1</v>
      </c>
      <c r="T5" s="23"/>
      <c r="U5" s="22"/>
      <c r="V5" s="34"/>
      <c r="W5" s="35"/>
      <c r="X5" s="21"/>
      <c r="Y5" s="21"/>
      <c r="Z5" s="27"/>
      <c r="AA5" s="21"/>
      <c r="AB5" s="21"/>
      <c r="AC5" s="21"/>
      <c r="AD5" s="28"/>
      <c r="AE5" s="29"/>
      <c r="AF5" s="30">
        <f>W5*(AA5-1)+X5+Y5</f>
        <v>0</v>
      </c>
      <c r="AG5" s="30" t="b">
        <f>AF5=E5</f>
        <v>1</v>
      </c>
      <c r="AH5" s="31">
        <f>E5*I5</f>
        <v>0</v>
      </c>
      <c r="AI5" s="21">
        <f>J5*N5</f>
        <v>402</v>
      </c>
      <c r="AJ5" s="21">
        <f>O5*S5</f>
        <v>498</v>
      </c>
      <c r="AK5" s="21">
        <f t="shared" si="0"/>
        <v>0</v>
      </c>
      <c r="AL5" s="21">
        <f t="shared" si="0"/>
        <v>0</v>
      </c>
      <c r="AM5" s="21">
        <f>IF(V5=350,AA5*374,(IF(V5=300,AA5*324,AA5*424)))</f>
        <v>0</v>
      </c>
      <c r="AN5" s="21">
        <f t="shared" si="1"/>
        <v>0</v>
      </c>
      <c r="AO5" s="21">
        <f t="shared" si="1"/>
        <v>0</v>
      </c>
      <c r="AP5" s="21">
        <f t="shared" si="1"/>
        <v>0</v>
      </c>
      <c r="AQ5" s="21">
        <f t="shared" si="1"/>
        <v>0</v>
      </c>
    </row>
    <row r="6" spans="1:43" ht="21" customHeight="1" thickBot="1" x14ac:dyDescent="0.35">
      <c r="A6" s="37"/>
      <c r="B6" s="37"/>
      <c r="C6" s="37">
        <f>SUM(C3:C5)</f>
        <v>2</v>
      </c>
      <c r="D6" s="38"/>
      <c r="E6" s="39"/>
      <c r="F6" s="40"/>
      <c r="G6" s="40"/>
      <c r="H6" s="40"/>
      <c r="I6" s="41">
        <f>SUM(I3:I5)</f>
        <v>4</v>
      </c>
      <c r="J6" s="39"/>
      <c r="K6" s="40"/>
      <c r="L6" s="40"/>
      <c r="M6" s="40"/>
      <c r="N6" s="41">
        <f>SUM(N3:N5)</f>
        <v>4</v>
      </c>
      <c r="O6" s="39"/>
      <c r="P6" s="40"/>
      <c r="Q6" s="40"/>
      <c r="R6" s="40"/>
      <c r="S6" s="41">
        <f>SUM(S3:S5)</f>
        <v>7</v>
      </c>
      <c r="T6" s="39">
        <f>SUM(T3:T4)</f>
        <v>0</v>
      </c>
      <c r="U6" s="41">
        <f>SUM(U3:U5)</f>
        <v>8</v>
      </c>
      <c r="V6" s="42"/>
      <c r="W6" s="37"/>
      <c r="X6" s="37"/>
      <c r="Y6" s="37"/>
      <c r="Z6" s="37"/>
      <c r="AA6" s="37">
        <f>SUM(AA3:AA5)</f>
        <v>17</v>
      </c>
      <c r="AB6" s="37">
        <f t="shared" ref="AB6:AQ6" si="2">SUM(AB3:AB3)</f>
        <v>0</v>
      </c>
      <c r="AC6" s="37">
        <f t="shared" si="2"/>
        <v>0</v>
      </c>
      <c r="AD6" s="37">
        <f t="shared" si="2"/>
        <v>0</v>
      </c>
      <c r="AE6" s="37">
        <f t="shared" si="2"/>
        <v>0</v>
      </c>
      <c r="AF6" s="43"/>
      <c r="AG6" s="43"/>
      <c r="AH6" s="37">
        <f t="shared" si="2"/>
        <v>5560</v>
      </c>
      <c r="AI6" s="37">
        <f t="shared" si="2"/>
        <v>0</v>
      </c>
      <c r="AJ6" s="37">
        <f t="shared" si="2"/>
        <v>1960</v>
      </c>
      <c r="AK6" s="37">
        <f t="shared" si="2"/>
        <v>0</v>
      </c>
      <c r="AL6" s="37">
        <f t="shared" si="2"/>
        <v>4</v>
      </c>
      <c r="AM6" s="37">
        <f t="shared" si="2"/>
        <v>3366</v>
      </c>
      <c r="AN6" s="37">
        <f t="shared" si="2"/>
        <v>0</v>
      </c>
      <c r="AO6" s="37">
        <f t="shared" si="2"/>
        <v>0</v>
      </c>
      <c r="AP6" s="37">
        <f t="shared" si="2"/>
        <v>0</v>
      </c>
      <c r="AQ6" s="37">
        <f t="shared" si="2"/>
        <v>0</v>
      </c>
    </row>
  </sheetData>
  <autoFilter ref="A2:AQ6" xr:uid="{00000000-0009-0000-0000-00000E000000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8021-H42</vt:lpstr>
      <vt:lpstr>'8021-H42'!Print_Area</vt:lpstr>
      <vt:lpstr>'8021-H42'!Print_Titles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2023-03-29T01:40:26Z</dcterms:created>
  <dcterms:modified xsi:type="dcterms:W3CDTF">2023-03-29T01:40:38Z</dcterms:modified>
</cp:coreProperties>
</file>