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9A72BA9-0EB5-4EB0-A7CB-31A21823A318}" xr6:coauthVersionLast="47" xr6:coauthVersionMax="47" xr10:uidLastSave="{00000000-0000-0000-0000-000000000000}"/>
  <bookViews>
    <workbookView xWindow="10965" yWindow="435" windowWidth="15840" windowHeight="14895" xr2:uid="{A1C8E089-7E4C-4708-A85E-7B8FE3571131}"/>
  </bookViews>
  <sheets>
    <sheet name="H12 (3)" sheetId="1" r:id="rId1"/>
  </sheets>
  <definedNames>
    <definedName name="_xlnm._FilterDatabase" localSheetId="0" hidden="1">'H12 (3)'!$A$2:$AO$24</definedName>
    <definedName name="_xlnm.Print_Area" localSheetId="0">'H12 (3)'!$A$1:$AE$24</definedName>
    <definedName name="_xlnm.Print_Titles" localSheetId="0">'H12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G3" i="1"/>
  <c r="AH3" i="1"/>
  <c r="AI3" i="1"/>
  <c r="AJ3" i="1"/>
  <c r="AK3" i="1"/>
  <c r="AL3" i="1"/>
  <c r="AM3" i="1"/>
  <c r="AN3" i="1"/>
  <c r="AO3" i="1"/>
  <c r="AF7" i="1"/>
  <c r="AG7" i="1"/>
  <c r="AH7" i="1"/>
  <c r="AI7" i="1"/>
  <c r="AJ7" i="1"/>
  <c r="AK7" i="1"/>
  <c r="AL7" i="1"/>
  <c r="AM7" i="1"/>
  <c r="AN7" i="1"/>
  <c r="AO7" i="1"/>
  <c r="AF11" i="1"/>
  <c r="AG11" i="1"/>
  <c r="AH11" i="1"/>
  <c r="AI11" i="1"/>
  <c r="AJ11" i="1"/>
  <c r="AK11" i="1"/>
  <c r="AL11" i="1"/>
  <c r="AM11" i="1"/>
  <c r="AN11" i="1"/>
  <c r="AO11" i="1"/>
  <c r="AF12" i="1"/>
  <c r="AG12" i="1"/>
  <c r="AH12" i="1"/>
  <c r="AI12" i="1"/>
  <c r="AJ12" i="1"/>
  <c r="AK12" i="1"/>
  <c r="AL12" i="1"/>
  <c r="AM12" i="1"/>
  <c r="AN12" i="1"/>
  <c r="AO12" i="1"/>
  <c r="AF13" i="1"/>
  <c r="AG13" i="1"/>
  <c r="AH13" i="1"/>
  <c r="AI13" i="1"/>
  <c r="AJ13" i="1"/>
  <c r="AK13" i="1"/>
  <c r="AL13" i="1"/>
  <c r="AM13" i="1"/>
  <c r="AN13" i="1"/>
  <c r="AO13" i="1"/>
  <c r="AF14" i="1"/>
  <c r="AG14" i="1"/>
  <c r="AH14" i="1"/>
  <c r="AI14" i="1"/>
  <c r="AJ14" i="1"/>
  <c r="AK14" i="1"/>
  <c r="AL14" i="1"/>
  <c r="AM14" i="1"/>
  <c r="AN14" i="1"/>
  <c r="AO14" i="1"/>
  <c r="AF15" i="1"/>
  <c r="AG15" i="1"/>
  <c r="AH15" i="1"/>
  <c r="AI15" i="1"/>
  <c r="AJ15" i="1"/>
  <c r="AK15" i="1"/>
  <c r="AL15" i="1"/>
  <c r="AM15" i="1"/>
  <c r="AN15" i="1"/>
  <c r="AO15" i="1"/>
  <c r="AF16" i="1"/>
  <c r="AG16" i="1"/>
  <c r="AH16" i="1"/>
  <c r="AI16" i="1"/>
  <c r="AJ16" i="1"/>
  <c r="AK16" i="1"/>
  <c r="AL16" i="1"/>
  <c r="AM16" i="1"/>
  <c r="AN16" i="1"/>
  <c r="AO16" i="1"/>
  <c r="AF17" i="1"/>
  <c r="AG17" i="1"/>
  <c r="AH17" i="1"/>
  <c r="AI17" i="1"/>
  <c r="AJ17" i="1"/>
  <c r="AK17" i="1"/>
  <c r="AL17" i="1"/>
  <c r="AM17" i="1"/>
  <c r="AN17" i="1"/>
  <c r="AO17" i="1"/>
  <c r="AH18" i="1"/>
  <c r="AF19" i="1"/>
  <c r="AG19" i="1"/>
  <c r="AH19" i="1"/>
  <c r="AI19" i="1"/>
  <c r="AJ19" i="1"/>
  <c r="AK19" i="1"/>
  <c r="AL19" i="1"/>
  <c r="AM19" i="1"/>
  <c r="AN19" i="1"/>
  <c r="AO19" i="1"/>
  <c r="AH20" i="1"/>
  <c r="AF21" i="1"/>
  <c r="AG21" i="1"/>
  <c r="AH21" i="1"/>
  <c r="AI21" i="1"/>
  <c r="AJ21" i="1"/>
  <c r="AK21" i="1"/>
  <c r="AL21" i="1"/>
  <c r="AM21" i="1"/>
  <c r="AN21" i="1"/>
  <c r="AO21" i="1"/>
  <c r="AF23" i="1"/>
  <c r="AG23" i="1"/>
  <c r="AH23" i="1"/>
  <c r="AI23" i="1"/>
  <c r="AJ23" i="1"/>
  <c r="AK23" i="1"/>
  <c r="AL23" i="1"/>
  <c r="AM23" i="1"/>
  <c r="AN23" i="1"/>
  <c r="AO23" i="1"/>
  <c r="C24" i="1"/>
  <c r="I24" i="1"/>
  <c r="N24" i="1"/>
  <c r="S24" i="1"/>
  <c r="T24" i="1"/>
  <c r="U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</calcChain>
</file>

<file path=xl/sharedStrings.xml><?xml version="1.0" encoding="utf-8"?>
<sst xmlns="http://schemas.openxmlformats.org/spreadsheetml/2006/main" count="96" uniqueCount="41">
  <si>
    <t>SEQ. 1,2,5,6,7,8,9,10,11,12 개정됨</t>
    <phoneticPr fontId="2" type="noConversion"/>
  </si>
  <si>
    <t>HP
(특도)</t>
    <phoneticPr fontId="2" type="noConversion"/>
  </si>
  <si>
    <t>X</t>
    <phoneticPr fontId="2" type="noConversion"/>
  </si>
  <si>
    <t>3P</t>
    <phoneticPr fontId="2" type="noConversion"/>
  </si>
  <si>
    <t>V86</t>
    <phoneticPr fontId="2" type="noConversion"/>
  </si>
  <si>
    <t>PM</t>
    <phoneticPr fontId="2" type="noConversion"/>
  </si>
  <si>
    <t>PG</t>
    <phoneticPr fontId="2" type="noConversion"/>
  </si>
  <si>
    <t>PZ</t>
    <phoneticPr fontId="2" type="noConversion"/>
  </si>
  <si>
    <t>X</t>
  </si>
  <si>
    <t>-36</t>
    <phoneticPr fontId="2" type="noConversion"/>
  </si>
  <si>
    <t>-36(N)
119도</t>
    <phoneticPr fontId="2" type="noConversion"/>
  </si>
  <si>
    <t>PP</t>
    <phoneticPr fontId="2" type="noConversion"/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</si>
  <si>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</si>
  <si>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</si>
  <si>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</si>
  <si>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</si>
  <si>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</si>
  <si>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</si>
  <si>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</si>
  <si>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</si>
  <si>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</si>
  <si>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</si>
  <si>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</si>
  <si>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</si>
  <si>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</si>
  <si>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</si>
  <si>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</si>
  <si>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</si>
  <si>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</si>
  <si>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</si>
  <si>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</si>
  <si>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</si>
  <si>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</si>
  <si>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</si>
  <si>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</si>
  <si>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</si>
  <si>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</si>
  <si>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</si>
  <si>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특도 E4,HP</t>
    <phoneticPr fontId="2" type="noConversion"/>
  </si>
  <si>
    <t>1/20개정</t>
    <phoneticPr fontId="2" type="noConversion"/>
  </si>
  <si>
    <t>H12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</si>
</sst>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quotePrefix="1" applyFont="1" applyFill="1" applyBorder="1" applyAlignment="1">
      <alignment horizontal="center" vertical="center"/>
    </xf>
    <xf numFmtId="176" fontId="1" fillId="3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3" borderId="10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3" borderId="7" xfId="0" quotePrefix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A3CC-0E1E-4A36-BC81-9199E5C578FE}">
  <sheetPr>
    <tabColor rgb="FFFFFF00"/>
    <pageSetUpPr fitToPage="1"/>
  </sheetPr>
  <dimension ref="A1:AO30"/>
  <sheetViews>
    <sheetView tabSelected="1" zoomScale="85" zoomScaleNormal="85" workbookViewId="0">
      <selection activeCell="O25" sqref="O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6.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4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46">
        <v>8100</v>
      </c>
      <c r="G1" s="45"/>
      <c r="J1" s="44" t="s">
        <v>40</v>
      </c>
      <c r="L1" s="43" t="s">
        <v>39</v>
      </c>
      <c r="Q1" s="42" t="s">
        <v>38</v>
      </c>
      <c r="S1" s="41"/>
      <c r="T1" s="41"/>
      <c r="U1" s="41"/>
      <c r="V1" s="41"/>
      <c r="W1" s="41"/>
    </row>
    <row r="2" spans="1:41" ht="35.25" customHeight="1" x14ac:dyDescent="0.3">
      <c r="A2" s="33" t="s">
        <v>37</v>
      </c>
      <c r="B2" s="33" t="s">
        <v>36</v>
      </c>
      <c r="C2" s="33" t="s">
        <v>35</v>
      </c>
      <c r="D2" s="40" t="s">
        <v>34</v>
      </c>
      <c r="E2" s="39" t="s">
        <v>33</v>
      </c>
      <c r="F2" s="38"/>
      <c r="G2" s="38"/>
      <c r="H2" s="38"/>
      <c r="I2" s="37"/>
      <c r="J2" s="39" t="s">
        <v>32</v>
      </c>
      <c r="K2" s="38"/>
      <c r="L2" s="38"/>
      <c r="M2" s="38"/>
      <c r="N2" s="37"/>
      <c r="O2" s="39" t="s">
        <v>31</v>
      </c>
      <c r="P2" s="38"/>
      <c r="Q2" s="38"/>
      <c r="R2" s="38"/>
      <c r="S2" s="37"/>
      <c r="T2" s="36" t="s">
        <v>18</v>
      </c>
      <c r="U2" s="35" t="s">
        <v>17</v>
      </c>
      <c r="V2" s="34" t="s">
        <v>30</v>
      </c>
      <c r="W2" s="33" t="s">
        <v>29</v>
      </c>
      <c r="X2" s="33" t="s">
        <v>28</v>
      </c>
      <c r="Y2" s="33" t="s">
        <v>27</v>
      </c>
      <c r="Z2" s="33" t="s">
        <v>26</v>
      </c>
      <c r="AA2" s="32" t="s">
        <v>25</v>
      </c>
      <c r="AB2" s="32" t="s">
        <v>24</v>
      </c>
      <c r="AC2" s="32" t="s">
        <v>23</v>
      </c>
      <c r="AD2" s="32" t="s">
        <v>13</v>
      </c>
      <c r="AE2" s="31" t="s">
        <v>22</v>
      </c>
      <c r="AF2" s="30" t="s">
        <v>21</v>
      </c>
      <c r="AG2" s="29" t="s">
        <v>20</v>
      </c>
      <c r="AH2" s="29" t="s">
        <v>19</v>
      </c>
      <c r="AI2" s="29" t="s">
        <v>18</v>
      </c>
      <c r="AJ2" s="29" t="s">
        <v>17</v>
      </c>
      <c r="AK2" s="29" t="s">
        <v>16</v>
      </c>
      <c r="AL2" s="29" t="s">
        <v>15</v>
      </c>
      <c r="AM2" s="29" t="s">
        <v>14</v>
      </c>
      <c r="AN2" s="29" t="s">
        <v>13</v>
      </c>
      <c r="AO2" s="29" t="s">
        <v>12</v>
      </c>
    </row>
    <row r="3" spans="1:41" ht="24" customHeight="1" x14ac:dyDescent="0.3">
      <c r="A3" s="22" t="s">
        <v>3</v>
      </c>
      <c r="B3" s="21">
        <v>1</v>
      </c>
      <c r="C3" s="13">
        <v>1</v>
      </c>
      <c r="D3" s="27">
        <v>26.3</v>
      </c>
      <c r="E3" s="18">
        <v>1595</v>
      </c>
      <c r="F3" s="13"/>
      <c r="G3" s="13">
        <v>-36</v>
      </c>
      <c r="H3" s="13" t="s">
        <v>2</v>
      </c>
      <c r="I3" s="17">
        <v>2</v>
      </c>
      <c r="J3" s="18">
        <v>177</v>
      </c>
      <c r="K3" s="13"/>
      <c r="L3" s="28" t="s">
        <v>10</v>
      </c>
      <c r="M3" s="13" t="s">
        <v>2</v>
      </c>
      <c r="N3" s="17">
        <v>1</v>
      </c>
      <c r="O3" s="18"/>
      <c r="P3" s="13"/>
      <c r="Q3" s="19"/>
      <c r="R3" s="13"/>
      <c r="S3" s="17"/>
      <c r="T3" s="18"/>
      <c r="U3" s="17"/>
      <c r="V3" s="16">
        <v>350</v>
      </c>
      <c r="W3" s="15">
        <v>330</v>
      </c>
      <c r="X3" s="13">
        <v>245</v>
      </c>
      <c r="Y3" s="13">
        <v>30</v>
      </c>
      <c r="Z3" s="23" t="s">
        <v>11</v>
      </c>
      <c r="AA3" s="13">
        <v>5</v>
      </c>
      <c r="AB3" s="13"/>
      <c r="AC3" s="13"/>
      <c r="AD3" s="12"/>
      <c r="AE3" s="11"/>
      <c r="AF3" s="10">
        <f>E3*I3</f>
        <v>3190</v>
      </c>
      <c r="AG3" s="9">
        <f>J3*N3</f>
        <v>177</v>
      </c>
      <c r="AH3" s="9">
        <f>O3*S3</f>
        <v>0</v>
      </c>
      <c r="AI3" s="9">
        <f>T3</f>
        <v>0</v>
      </c>
      <c r="AJ3" s="9">
        <f>U3</f>
        <v>0</v>
      </c>
      <c r="AK3" s="9">
        <f>IF(V3=350,AA3*374,(IF(V3=300,AA3*324,AA3*424)))</f>
        <v>1870</v>
      </c>
      <c r="AL3" s="9">
        <f>AB3</f>
        <v>0</v>
      </c>
      <c r="AM3" s="9">
        <f>AC3</f>
        <v>0</v>
      </c>
      <c r="AN3" s="9">
        <f>AD3</f>
        <v>0</v>
      </c>
      <c r="AO3" s="9">
        <f>AE3</f>
        <v>0</v>
      </c>
    </row>
    <row r="4" spans="1:41" ht="24" customHeight="1" x14ac:dyDescent="0.3">
      <c r="A4" s="22"/>
      <c r="B4" s="21">
        <v>1</v>
      </c>
      <c r="C4" s="13"/>
      <c r="D4" s="26"/>
      <c r="E4" s="18"/>
      <c r="F4" s="13"/>
      <c r="G4" s="13"/>
      <c r="H4" s="13"/>
      <c r="I4" s="17"/>
      <c r="J4" s="18">
        <v>194</v>
      </c>
      <c r="K4" s="13"/>
      <c r="L4" s="28" t="s">
        <v>10</v>
      </c>
      <c r="M4" s="13" t="s">
        <v>2</v>
      </c>
      <c r="N4" s="17">
        <v>1</v>
      </c>
      <c r="O4" s="18"/>
      <c r="P4" s="13"/>
      <c r="Q4" s="19"/>
      <c r="R4" s="13"/>
      <c r="S4" s="17"/>
      <c r="T4" s="18"/>
      <c r="U4" s="17"/>
      <c r="V4" s="25"/>
      <c r="W4" s="24"/>
      <c r="X4" s="13"/>
      <c r="Y4" s="13"/>
      <c r="Z4" s="23"/>
      <c r="AA4" s="13"/>
      <c r="AB4" s="13"/>
      <c r="AC4" s="13"/>
      <c r="AD4" s="12"/>
      <c r="AE4" s="11"/>
      <c r="AF4" s="10"/>
      <c r="AG4" s="9"/>
      <c r="AH4" s="9"/>
      <c r="AI4" s="9"/>
      <c r="AJ4" s="9"/>
      <c r="AK4" s="9"/>
      <c r="AL4" s="9"/>
      <c r="AM4" s="9"/>
      <c r="AN4" s="9"/>
      <c r="AO4" s="9"/>
    </row>
    <row r="5" spans="1:41" ht="24" customHeight="1" x14ac:dyDescent="0.3">
      <c r="A5" s="22"/>
      <c r="B5" s="21">
        <v>1</v>
      </c>
      <c r="C5" s="13"/>
      <c r="D5" s="26"/>
      <c r="E5" s="18"/>
      <c r="F5" s="13"/>
      <c r="G5" s="13"/>
      <c r="H5" s="13"/>
      <c r="I5" s="17"/>
      <c r="J5" s="18">
        <v>234</v>
      </c>
      <c r="K5" s="13"/>
      <c r="L5" s="19" t="s">
        <v>9</v>
      </c>
      <c r="M5" s="13" t="s">
        <v>2</v>
      </c>
      <c r="N5" s="17">
        <v>1</v>
      </c>
      <c r="O5" s="18"/>
      <c r="P5" s="13"/>
      <c r="Q5" s="19"/>
      <c r="R5" s="13"/>
      <c r="S5" s="17"/>
      <c r="T5" s="18"/>
      <c r="U5" s="17"/>
      <c r="V5" s="25"/>
      <c r="W5" s="24"/>
      <c r="X5" s="13"/>
      <c r="Y5" s="13"/>
      <c r="Z5" s="23"/>
      <c r="AA5" s="13"/>
      <c r="AB5" s="13"/>
      <c r="AC5" s="13"/>
      <c r="AD5" s="12"/>
      <c r="AE5" s="11"/>
      <c r="AF5" s="10"/>
      <c r="AG5" s="9"/>
      <c r="AH5" s="9"/>
      <c r="AI5" s="9"/>
      <c r="AJ5" s="9"/>
      <c r="AK5" s="9"/>
      <c r="AL5" s="9"/>
      <c r="AM5" s="9"/>
      <c r="AN5" s="9"/>
      <c r="AO5" s="9"/>
    </row>
    <row r="6" spans="1:41" ht="24" customHeight="1" x14ac:dyDescent="0.3">
      <c r="A6" s="22"/>
      <c r="B6" s="21">
        <v>1</v>
      </c>
      <c r="C6" s="13"/>
      <c r="D6" s="26"/>
      <c r="E6" s="18"/>
      <c r="F6" s="13"/>
      <c r="G6" s="13"/>
      <c r="H6" s="13"/>
      <c r="I6" s="17"/>
      <c r="J6" s="18">
        <v>347</v>
      </c>
      <c r="K6" s="13"/>
      <c r="L6" s="19" t="s">
        <v>9</v>
      </c>
      <c r="M6" s="13" t="s">
        <v>2</v>
      </c>
      <c r="N6" s="17">
        <v>1</v>
      </c>
      <c r="O6" s="18"/>
      <c r="P6" s="13"/>
      <c r="Q6" s="19"/>
      <c r="R6" s="13"/>
      <c r="S6" s="17"/>
      <c r="T6" s="18"/>
      <c r="U6" s="17"/>
      <c r="V6" s="25"/>
      <c r="W6" s="24"/>
      <c r="X6" s="13"/>
      <c r="Y6" s="13"/>
      <c r="Z6" s="23"/>
      <c r="AA6" s="13"/>
      <c r="AB6" s="13"/>
      <c r="AC6" s="13"/>
      <c r="AD6" s="12"/>
      <c r="AE6" s="11"/>
      <c r="AF6" s="10"/>
      <c r="AG6" s="9"/>
      <c r="AH6" s="9"/>
      <c r="AI6" s="9"/>
      <c r="AJ6" s="9"/>
      <c r="AK6" s="9"/>
      <c r="AL6" s="9"/>
      <c r="AM6" s="9"/>
      <c r="AN6" s="9"/>
      <c r="AO6" s="9"/>
    </row>
    <row r="7" spans="1:41" ht="24" customHeight="1" x14ac:dyDescent="0.3">
      <c r="A7" s="22" t="s">
        <v>3</v>
      </c>
      <c r="B7" s="21">
        <v>2</v>
      </c>
      <c r="C7" s="13">
        <v>1</v>
      </c>
      <c r="D7" s="27">
        <v>26.3</v>
      </c>
      <c r="E7" s="18">
        <v>1595</v>
      </c>
      <c r="F7" s="13"/>
      <c r="G7" s="13">
        <v>-36</v>
      </c>
      <c r="H7" s="13" t="s">
        <v>8</v>
      </c>
      <c r="I7" s="17">
        <v>2</v>
      </c>
      <c r="J7" s="18">
        <v>177</v>
      </c>
      <c r="K7" s="13"/>
      <c r="L7" s="28" t="s">
        <v>10</v>
      </c>
      <c r="M7" s="13" t="s">
        <v>8</v>
      </c>
      <c r="N7" s="17">
        <v>1</v>
      </c>
      <c r="O7" s="18"/>
      <c r="P7" s="13"/>
      <c r="Q7" s="19"/>
      <c r="R7" s="13"/>
      <c r="S7" s="17"/>
      <c r="T7" s="18"/>
      <c r="U7" s="17"/>
      <c r="V7" s="16">
        <v>350</v>
      </c>
      <c r="W7" s="15">
        <v>330</v>
      </c>
      <c r="X7" s="13">
        <v>245</v>
      </c>
      <c r="Y7" s="13">
        <v>30</v>
      </c>
      <c r="Z7" s="23" t="s">
        <v>11</v>
      </c>
      <c r="AA7" s="13">
        <v>5</v>
      </c>
      <c r="AB7" s="13"/>
      <c r="AC7" s="13"/>
      <c r="AD7" s="12"/>
      <c r="AE7" s="11"/>
      <c r="AF7" s="10">
        <f>E7*I7</f>
        <v>3190</v>
      </c>
      <c r="AG7" s="9">
        <f>J7*N7</f>
        <v>177</v>
      </c>
      <c r="AH7" s="9">
        <f>O7*S7</f>
        <v>0</v>
      </c>
      <c r="AI7" s="9">
        <f>T7</f>
        <v>0</v>
      </c>
      <c r="AJ7" s="9">
        <f>U7</f>
        <v>0</v>
      </c>
      <c r="AK7" s="9">
        <f>IF(V7=350,AA7*374,(IF(V7=300,AA7*324,AA7*424)))</f>
        <v>1870</v>
      </c>
      <c r="AL7" s="9">
        <f>AB7</f>
        <v>0</v>
      </c>
      <c r="AM7" s="9">
        <f>AC7</f>
        <v>0</v>
      </c>
      <c r="AN7" s="9">
        <f>AD7</f>
        <v>0</v>
      </c>
      <c r="AO7" s="9">
        <f>AE7</f>
        <v>0</v>
      </c>
    </row>
    <row r="8" spans="1:41" ht="24" customHeight="1" x14ac:dyDescent="0.3">
      <c r="A8" s="22"/>
      <c r="B8" s="21">
        <v>2</v>
      </c>
      <c r="C8" s="13"/>
      <c r="D8" s="26"/>
      <c r="E8" s="18"/>
      <c r="F8" s="13"/>
      <c r="G8" s="13"/>
      <c r="H8" s="13"/>
      <c r="I8" s="17"/>
      <c r="J8" s="18">
        <v>194</v>
      </c>
      <c r="K8" s="13"/>
      <c r="L8" s="28" t="s">
        <v>10</v>
      </c>
      <c r="M8" s="13" t="s">
        <v>8</v>
      </c>
      <c r="N8" s="17">
        <v>1</v>
      </c>
      <c r="O8" s="18"/>
      <c r="P8" s="13"/>
      <c r="Q8" s="19"/>
      <c r="R8" s="13"/>
      <c r="S8" s="17"/>
      <c r="T8" s="18"/>
      <c r="U8" s="17"/>
      <c r="V8" s="25"/>
      <c r="W8" s="24"/>
      <c r="X8" s="13"/>
      <c r="Y8" s="13"/>
      <c r="Z8" s="23"/>
      <c r="AA8" s="13"/>
      <c r="AB8" s="13"/>
      <c r="AC8" s="13"/>
      <c r="AD8" s="12"/>
      <c r="AE8" s="11"/>
      <c r="AF8" s="10"/>
      <c r="AG8" s="9"/>
      <c r="AH8" s="9"/>
      <c r="AI8" s="9"/>
      <c r="AJ8" s="9"/>
      <c r="AK8" s="9"/>
      <c r="AL8" s="9"/>
      <c r="AM8" s="9"/>
      <c r="AN8" s="9"/>
      <c r="AO8" s="9"/>
    </row>
    <row r="9" spans="1:41" ht="24" customHeight="1" x14ac:dyDescent="0.3">
      <c r="A9" s="22"/>
      <c r="B9" s="21">
        <v>2</v>
      </c>
      <c r="C9" s="13"/>
      <c r="D9" s="26"/>
      <c r="E9" s="18"/>
      <c r="F9" s="13"/>
      <c r="G9" s="13"/>
      <c r="H9" s="13"/>
      <c r="I9" s="17"/>
      <c r="J9" s="18">
        <v>234</v>
      </c>
      <c r="K9" s="13"/>
      <c r="L9" s="19" t="s">
        <v>9</v>
      </c>
      <c r="M9" s="13" t="s">
        <v>8</v>
      </c>
      <c r="N9" s="17">
        <v>1</v>
      </c>
      <c r="O9" s="18"/>
      <c r="P9" s="13"/>
      <c r="Q9" s="19"/>
      <c r="R9" s="13"/>
      <c r="S9" s="17"/>
      <c r="T9" s="18"/>
      <c r="U9" s="17"/>
      <c r="V9" s="25"/>
      <c r="W9" s="24"/>
      <c r="X9" s="13"/>
      <c r="Y9" s="13"/>
      <c r="Z9" s="23"/>
      <c r="AA9" s="13"/>
      <c r="AB9" s="13"/>
      <c r="AC9" s="13"/>
      <c r="AD9" s="12"/>
      <c r="AE9" s="11"/>
      <c r="AF9" s="10"/>
      <c r="AG9" s="9"/>
      <c r="AH9" s="9"/>
      <c r="AI9" s="9"/>
      <c r="AJ9" s="9"/>
      <c r="AK9" s="9"/>
      <c r="AL9" s="9"/>
      <c r="AM9" s="9"/>
      <c r="AN9" s="9"/>
      <c r="AO9" s="9"/>
    </row>
    <row r="10" spans="1:41" ht="24" customHeight="1" x14ac:dyDescent="0.3">
      <c r="A10" s="22"/>
      <c r="B10" s="21">
        <v>2</v>
      </c>
      <c r="C10" s="13"/>
      <c r="D10" s="26"/>
      <c r="E10" s="18"/>
      <c r="F10" s="13"/>
      <c r="G10" s="13"/>
      <c r="H10" s="13"/>
      <c r="I10" s="17"/>
      <c r="J10" s="18">
        <v>347</v>
      </c>
      <c r="K10" s="13"/>
      <c r="L10" s="19" t="s">
        <v>9</v>
      </c>
      <c r="M10" s="13" t="s">
        <v>8</v>
      </c>
      <c r="N10" s="17">
        <v>1</v>
      </c>
      <c r="O10" s="18"/>
      <c r="P10" s="13"/>
      <c r="Q10" s="19"/>
      <c r="R10" s="13"/>
      <c r="S10" s="17"/>
      <c r="T10" s="18"/>
      <c r="U10" s="17"/>
      <c r="V10" s="25"/>
      <c r="W10" s="24"/>
      <c r="X10" s="13"/>
      <c r="Y10" s="13"/>
      <c r="Z10" s="23"/>
      <c r="AA10" s="13"/>
      <c r="AB10" s="13"/>
      <c r="AC10" s="13"/>
      <c r="AD10" s="12"/>
      <c r="AE10" s="11"/>
      <c r="AF10" s="10"/>
      <c r="AG10" s="9"/>
      <c r="AH10" s="9"/>
      <c r="AI10" s="9"/>
      <c r="AJ10" s="9"/>
      <c r="AK10" s="9"/>
      <c r="AL10" s="9"/>
      <c r="AM10" s="9"/>
      <c r="AN10" s="9"/>
      <c r="AO10" s="9"/>
    </row>
    <row r="11" spans="1:41" ht="24" customHeight="1" x14ac:dyDescent="0.3">
      <c r="A11" s="22"/>
      <c r="B11" s="21">
        <v>3</v>
      </c>
      <c r="C11" s="13">
        <v>1</v>
      </c>
      <c r="D11" s="27">
        <v>55.3</v>
      </c>
      <c r="E11" s="18">
        <v>2860</v>
      </c>
      <c r="F11" s="13"/>
      <c r="G11" s="13"/>
      <c r="H11" s="13" t="s">
        <v>2</v>
      </c>
      <c r="I11" s="17">
        <v>2</v>
      </c>
      <c r="J11" s="18"/>
      <c r="K11" s="13"/>
      <c r="L11" s="13"/>
      <c r="M11" s="13"/>
      <c r="N11" s="17"/>
      <c r="O11" s="18">
        <v>522</v>
      </c>
      <c r="P11" s="13"/>
      <c r="Q11" s="19"/>
      <c r="R11" s="13" t="s">
        <v>2</v>
      </c>
      <c r="S11" s="17">
        <v>4</v>
      </c>
      <c r="T11" s="18"/>
      <c r="U11" s="17"/>
      <c r="V11" s="25">
        <v>350</v>
      </c>
      <c r="W11" s="24">
        <v>340</v>
      </c>
      <c r="X11" s="13">
        <v>110</v>
      </c>
      <c r="Y11" s="13">
        <v>30</v>
      </c>
      <c r="Z11" s="23" t="s">
        <v>7</v>
      </c>
      <c r="AA11" s="13">
        <v>9</v>
      </c>
      <c r="AB11" s="13"/>
      <c r="AC11" s="13"/>
      <c r="AD11" s="12"/>
      <c r="AE11" s="11"/>
      <c r="AF11" s="10">
        <f>E11*I11</f>
        <v>5720</v>
      </c>
      <c r="AG11" s="9">
        <f>J11*N11</f>
        <v>0</v>
      </c>
      <c r="AH11" s="9">
        <f>O11*S11</f>
        <v>2088</v>
      </c>
      <c r="AI11" s="9">
        <f>T11</f>
        <v>0</v>
      </c>
      <c r="AJ11" s="9">
        <f>U11</f>
        <v>0</v>
      </c>
      <c r="AK11" s="9">
        <f>IF(V11=350,AA11*374,(IF(V11=300,AA11*324,AA11*424)))</f>
        <v>3366</v>
      </c>
      <c r="AL11" s="9">
        <f>AB11</f>
        <v>0</v>
      </c>
      <c r="AM11" s="9">
        <f>AC11</f>
        <v>0</v>
      </c>
      <c r="AN11" s="9">
        <f>AD11</f>
        <v>0</v>
      </c>
      <c r="AO11" s="9">
        <f>AE11</f>
        <v>0</v>
      </c>
    </row>
    <row r="12" spans="1:41" ht="24" customHeight="1" x14ac:dyDescent="0.3">
      <c r="A12" s="22"/>
      <c r="B12" s="21">
        <v>5</v>
      </c>
      <c r="C12" s="13">
        <v>1</v>
      </c>
      <c r="D12" s="27">
        <v>36</v>
      </c>
      <c r="E12" s="18">
        <v>1509</v>
      </c>
      <c r="F12" s="13"/>
      <c r="G12" s="13"/>
      <c r="H12" s="13" t="s">
        <v>2</v>
      </c>
      <c r="I12" s="17">
        <v>2</v>
      </c>
      <c r="J12" s="18">
        <v>323</v>
      </c>
      <c r="K12" s="13"/>
      <c r="L12" s="13"/>
      <c r="M12" s="13" t="s">
        <v>2</v>
      </c>
      <c r="N12" s="17">
        <v>2</v>
      </c>
      <c r="O12" s="18">
        <v>753</v>
      </c>
      <c r="P12" s="13"/>
      <c r="Q12" s="19"/>
      <c r="R12" s="13" t="s">
        <v>2</v>
      </c>
      <c r="S12" s="17">
        <v>2</v>
      </c>
      <c r="T12" s="18"/>
      <c r="U12" s="17">
        <v>2</v>
      </c>
      <c r="V12" s="16">
        <v>350</v>
      </c>
      <c r="W12" s="15">
        <v>330</v>
      </c>
      <c r="X12" s="13">
        <v>159</v>
      </c>
      <c r="Y12" s="13">
        <v>30</v>
      </c>
      <c r="Z12" s="23" t="s">
        <v>6</v>
      </c>
      <c r="AA12" s="13">
        <v>5</v>
      </c>
      <c r="AB12" s="13"/>
      <c r="AC12" s="13"/>
      <c r="AD12" s="12"/>
      <c r="AE12" s="11"/>
      <c r="AF12" s="10">
        <f>E12*I12</f>
        <v>3018</v>
      </c>
      <c r="AG12" s="9">
        <f>J12*N12</f>
        <v>646</v>
      </c>
      <c r="AH12" s="9">
        <f>O12*S12</f>
        <v>1506</v>
      </c>
      <c r="AI12" s="9">
        <f>T12</f>
        <v>0</v>
      </c>
      <c r="AJ12" s="9">
        <f>U12</f>
        <v>2</v>
      </c>
      <c r="AK12" s="9">
        <f>IF(V12=350,AA12*374,(IF(V12=300,AA12*324,AA12*424)))</f>
        <v>1870</v>
      </c>
      <c r="AL12" s="9">
        <f>AB12</f>
        <v>0</v>
      </c>
      <c r="AM12" s="9">
        <f>AC12</f>
        <v>0</v>
      </c>
      <c r="AN12" s="9">
        <f>AD12</f>
        <v>0</v>
      </c>
      <c r="AO12" s="9">
        <f>AE12</f>
        <v>0</v>
      </c>
    </row>
    <row r="13" spans="1:41" ht="24" customHeight="1" x14ac:dyDescent="0.3">
      <c r="A13" s="22"/>
      <c r="B13" s="21">
        <v>6</v>
      </c>
      <c r="C13" s="13">
        <v>1</v>
      </c>
      <c r="D13" s="27">
        <v>26.8</v>
      </c>
      <c r="E13" s="18">
        <v>1460</v>
      </c>
      <c r="F13" s="13"/>
      <c r="G13" s="13"/>
      <c r="H13" s="13" t="s">
        <v>2</v>
      </c>
      <c r="I13" s="17">
        <v>2</v>
      </c>
      <c r="J13" s="18">
        <v>353</v>
      </c>
      <c r="K13" s="13"/>
      <c r="L13" s="13"/>
      <c r="M13" s="13" t="s">
        <v>2</v>
      </c>
      <c r="N13" s="17">
        <v>4</v>
      </c>
      <c r="O13" s="18"/>
      <c r="P13" s="13"/>
      <c r="Q13" s="19"/>
      <c r="R13" s="13"/>
      <c r="S13" s="17"/>
      <c r="T13" s="18"/>
      <c r="U13" s="17"/>
      <c r="V13" s="16">
        <v>350</v>
      </c>
      <c r="W13" s="15">
        <v>330</v>
      </c>
      <c r="X13" s="13">
        <v>110</v>
      </c>
      <c r="Y13" s="13">
        <v>30</v>
      </c>
      <c r="Z13" s="23" t="s">
        <v>6</v>
      </c>
      <c r="AA13" s="13">
        <v>5</v>
      </c>
      <c r="AB13" s="13"/>
      <c r="AC13" s="13"/>
      <c r="AD13" s="12"/>
      <c r="AE13" s="11"/>
      <c r="AF13" s="10">
        <f>E13*I13</f>
        <v>2920</v>
      </c>
      <c r="AG13" s="9">
        <f>J13*N13</f>
        <v>1412</v>
      </c>
      <c r="AH13" s="9">
        <f>O13*S13</f>
        <v>0</v>
      </c>
      <c r="AI13" s="9">
        <f>T13</f>
        <v>0</v>
      </c>
      <c r="AJ13" s="9">
        <f>U13</f>
        <v>0</v>
      </c>
      <c r="AK13" s="9">
        <f>IF(V13=350,AA13*374,(IF(V13=300,AA13*324,AA13*424)))</f>
        <v>1870</v>
      </c>
      <c r="AL13" s="9">
        <f>AB13</f>
        <v>0</v>
      </c>
      <c r="AM13" s="9">
        <f>AC13</f>
        <v>0</v>
      </c>
      <c r="AN13" s="9">
        <f>AD13</f>
        <v>0</v>
      </c>
      <c r="AO13" s="9">
        <f>AE13</f>
        <v>0</v>
      </c>
    </row>
    <row r="14" spans="1:41" ht="24" customHeight="1" x14ac:dyDescent="0.3">
      <c r="A14" s="22"/>
      <c r="B14" s="21">
        <v>7</v>
      </c>
      <c r="C14" s="13">
        <v>1</v>
      </c>
      <c r="D14" s="27">
        <v>36</v>
      </c>
      <c r="E14" s="18">
        <v>1509</v>
      </c>
      <c r="F14" s="13"/>
      <c r="G14" s="13"/>
      <c r="H14" s="13" t="s">
        <v>2</v>
      </c>
      <c r="I14" s="17">
        <v>2</v>
      </c>
      <c r="J14" s="18">
        <v>323</v>
      </c>
      <c r="K14" s="13"/>
      <c r="L14" s="13"/>
      <c r="M14" s="13" t="s">
        <v>2</v>
      </c>
      <c r="N14" s="17">
        <v>2</v>
      </c>
      <c r="O14" s="18">
        <v>753</v>
      </c>
      <c r="P14" s="13"/>
      <c r="Q14" s="19"/>
      <c r="R14" s="13" t="s">
        <v>2</v>
      </c>
      <c r="S14" s="17">
        <v>2</v>
      </c>
      <c r="T14" s="18"/>
      <c r="U14" s="17">
        <v>2</v>
      </c>
      <c r="V14" s="16">
        <v>350</v>
      </c>
      <c r="W14" s="15">
        <v>330</v>
      </c>
      <c r="X14" s="13">
        <v>159</v>
      </c>
      <c r="Y14" s="13">
        <v>30</v>
      </c>
      <c r="Z14" s="23" t="s">
        <v>6</v>
      </c>
      <c r="AA14" s="13">
        <v>5</v>
      </c>
      <c r="AB14" s="13"/>
      <c r="AC14" s="13"/>
      <c r="AD14" s="12"/>
      <c r="AE14" s="11"/>
      <c r="AF14" s="10">
        <f>E14*I14</f>
        <v>3018</v>
      </c>
      <c r="AG14" s="9">
        <f>J14*N14</f>
        <v>646</v>
      </c>
      <c r="AH14" s="9">
        <f>O14*S14</f>
        <v>1506</v>
      </c>
      <c r="AI14" s="9">
        <f>T14</f>
        <v>0</v>
      </c>
      <c r="AJ14" s="9">
        <f>U14</f>
        <v>2</v>
      </c>
      <c r="AK14" s="9">
        <f>IF(V14=350,AA14*374,(IF(V14=300,AA14*324,AA14*424)))</f>
        <v>1870</v>
      </c>
      <c r="AL14" s="9">
        <f>AB14</f>
        <v>0</v>
      </c>
      <c r="AM14" s="9">
        <f>AC14</f>
        <v>0</v>
      </c>
      <c r="AN14" s="9">
        <f>AD14</f>
        <v>0</v>
      </c>
      <c r="AO14" s="9">
        <f>AE14</f>
        <v>0</v>
      </c>
    </row>
    <row r="15" spans="1:41" ht="24" customHeight="1" x14ac:dyDescent="0.3">
      <c r="A15" s="22"/>
      <c r="B15" s="21">
        <v>8</v>
      </c>
      <c r="C15" s="13">
        <v>1</v>
      </c>
      <c r="D15" s="27">
        <v>91.6</v>
      </c>
      <c r="E15" s="18">
        <v>4535</v>
      </c>
      <c r="F15" s="13"/>
      <c r="G15" s="13"/>
      <c r="H15" s="13" t="s">
        <v>2</v>
      </c>
      <c r="I15" s="17">
        <v>2</v>
      </c>
      <c r="J15" s="18">
        <v>172</v>
      </c>
      <c r="K15" s="13"/>
      <c r="L15" s="13"/>
      <c r="M15" s="13" t="s">
        <v>2</v>
      </c>
      <c r="N15" s="17">
        <v>2</v>
      </c>
      <c r="O15" s="18">
        <v>850</v>
      </c>
      <c r="P15" s="13"/>
      <c r="Q15" s="19"/>
      <c r="R15" s="13" t="s">
        <v>2</v>
      </c>
      <c r="S15" s="17">
        <v>4</v>
      </c>
      <c r="T15" s="18"/>
      <c r="U15" s="17">
        <v>4</v>
      </c>
      <c r="V15" s="16">
        <v>350</v>
      </c>
      <c r="W15" s="15">
        <v>330</v>
      </c>
      <c r="X15" s="13">
        <v>215</v>
      </c>
      <c r="Y15" s="13">
        <v>30</v>
      </c>
      <c r="Z15" s="23" t="s">
        <v>6</v>
      </c>
      <c r="AA15" s="13">
        <v>14</v>
      </c>
      <c r="AB15" s="13"/>
      <c r="AC15" s="13"/>
      <c r="AD15" s="12"/>
      <c r="AE15" s="11"/>
      <c r="AF15" s="10">
        <f>E15*I15</f>
        <v>9070</v>
      </c>
      <c r="AG15" s="9">
        <f>J15*N15</f>
        <v>344</v>
      </c>
      <c r="AH15" s="9">
        <f>O15*S15</f>
        <v>3400</v>
      </c>
      <c r="AI15" s="9">
        <f>T15</f>
        <v>0</v>
      </c>
      <c r="AJ15" s="9">
        <f>U15</f>
        <v>4</v>
      </c>
      <c r="AK15" s="9">
        <f>IF(V15=350,AA15*374,(IF(V15=300,AA15*324,AA15*424)))</f>
        <v>5236</v>
      </c>
      <c r="AL15" s="9">
        <f>AB15</f>
        <v>0</v>
      </c>
      <c r="AM15" s="9">
        <f>AC15</f>
        <v>0</v>
      </c>
      <c r="AN15" s="9">
        <f>AD15</f>
        <v>0</v>
      </c>
      <c r="AO15" s="9">
        <f>AE15</f>
        <v>0</v>
      </c>
    </row>
    <row r="16" spans="1:41" ht="24" customHeight="1" x14ac:dyDescent="0.3">
      <c r="A16" s="22"/>
      <c r="B16" s="21">
        <v>9</v>
      </c>
      <c r="C16" s="13">
        <v>1</v>
      </c>
      <c r="D16" s="27">
        <v>88.2</v>
      </c>
      <c r="E16" s="18">
        <v>4325</v>
      </c>
      <c r="F16" s="13"/>
      <c r="G16" s="13"/>
      <c r="H16" s="13" t="s">
        <v>2</v>
      </c>
      <c r="I16" s="17">
        <v>2</v>
      </c>
      <c r="J16" s="18">
        <v>173</v>
      </c>
      <c r="K16" s="13"/>
      <c r="L16" s="13"/>
      <c r="M16" s="13" t="s">
        <v>2</v>
      </c>
      <c r="N16" s="17">
        <v>2</v>
      </c>
      <c r="O16" s="18">
        <v>850</v>
      </c>
      <c r="P16" s="13"/>
      <c r="Q16" s="19"/>
      <c r="R16" s="13" t="s">
        <v>2</v>
      </c>
      <c r="S16" s="17">
        <v>4</v>
      </c>
      <c r="T16" s="18"/>
      <c r="U16" s="17">
        <v>4</v>
      </c>
      <c r="V16" s="25">
        <v>350</v>
      </c>
      <c r="W16" s="24">
        <v>340</v>
      </c>
      <c r="X16" s="13">
        <v>215</v>
      </c>
      <c r="Y16" s="13">
        <v>30</v>
      </c>
      <c r="Z16" s="23" t="s">
        <v>6</v>
      </c>
      <c r="AA16" s="13">
        <v>13</v>
      </c>
      <c r="AB16" s="13"/>
      <c r="AC16" s="13"/>
      <c r="AD16" s="12"/>
      <c r="AE16" s="11"/>
      <c r="AF16" s="10">
        <f>E16*I16</f>
        <v>8650</v>
      </c>
      <c r="AG16" s="9">
        <f>J16*N16</f>
        <v>346</v>
      </c>
      <c r="AH16" s="9">
        <f>O16*S16</f>
        <v>3400</v>
      </c>
      <c r="AI16" s="9">
        <f>T16</f>
        <v>0</v>
      </c>
      <c r="AJ16" s="9">
        <f>U16</f>
        <v>4</v>
      </c>
      <c r="AK16" s="9">
        <f>IF(V16=350,AA16*374,(IF(V16=300,AA16*324,AA16*424)))</f>
        <v>4862</v>
      </c>
      <c r="AL16" s="9">
        <f>AB16</f>
        <v>0</v>
      </c>
      <c r="AM16" s="9">
        <f>AC16</f>
        <v>0</v>
      </c>
      <c r="AN16" s="9">
        <f>AD16</f>
        <v>0</v>
      </c>
      <c r="AO16" s="9">
        <f>AE16</f>
        <v>0</v>
      </c>
    </row>
    <row r="17" spans="1:41" ht="24" customHeight="1" x14ac:dyDescent="0.3">
      <c r="A17" s="22"/>
      <c r="B17" s="21">
        <v>10</v>
      </c>
      <c r="C17" s="13">
        <v>1</v>
      </c>
      <c r="D17" s="27">
        <v>82.6</v>
      </c>
      <c r="E17" s="18">
        <v>3877</v>
      </c>
      <c r="F17" s="13"/>
      <c r="G17" s="13"/>
      <c r="H17" s="13" t="s">
        <v>2</v>
      </c>
      <c r="I17" s="17">
        <v>2</v>
      </c>
      <c r="J17" s="18">
        <v>172</v>
      </c>
      <c r="K17" s="13"/>
      <c r="L17" s="13"/>
      <c r="M17" s="13" t="s">
        <v>2</v>
      </c>
      <c r="N17" s="17">
        <v>2</v>
      </c>
      <c r="O17" s="18">
        <v>850</v>
      </c>
      <c r="P17" s="13"/>
      <c r="Q17" s="19"/>
      <c r="R17" s="13" t="s">
        <v>2</v>
      </c>
      <c r="S17" s="17">
        <v>2</v>
      </c>
      <c r="T17" s="18"/>
      <c r="U17" s="17">
        <v>4</v>
      </c>
      <c r="V17" s="16">
        <v>350</v>
      </c>
      <c r="W17" s="15">
        <v>330</v>
      </c>
      <c r="X17" s="13">
        <v>217</v>
      </c>
      <c r="Y17" s="13">
        <v>30</v>
      </c>
      <c r="Z17" s="23" t="s">
        <v>6</v>
      </c>
      <c r="AA17" s="13">
        <v>12</v>
      </c>
      <c r="AB17" s="13"/>
      <c r="AC17" s="13"/>
      <c r="AD17" s="12"/>
      <c r="AE17" s="11"/>
      <c r="AF17" s="10">
        <f>E17*I17</f>
        <v>7754</v>
      </c>
      <c r="AG17" s="9">
        <f>J17*N17</f>
        <v>344</v>
      </c>
      <c r="AH17" s="9">
        <f>O17*S17</f>
        <v>1700</v>
      </c>
      <c r="AI17" s="9">
        <f>T17</f>
        <v>0</v>
      </c>
      <c r="AJ17" s="9">
        <f>U17</f>
        <v>4</v>
      </c>
      <c r="AK17" s="9">
        <f>IF(V17=350,AA17*374,(IF(V17=300,AA17*324,AA17*424)))</f>
        <v>4488</v>
      </c>
      <c r="AL17" s="9">
        <f>AB17</f>
        <v>0</v>
      </c>
      <c r="AM17" s="9">
        <f>AC17</f>
        <v>0</v>
      </c>
      <c r="AN17" s="9">
        <f>AD17</f>
        <v>0</v>
      </c>
      <c r="AO17" s="9">
        <f>AE17</f>
        <v>0</v>
      </c>
    </row>
    <row r="18" spans="1:41" ht="24" customHeight="1" x14ac:dyDescent="0.3">
      <c r="A18" s="22"/>
      <c r="B18" s="21">
        <v>10</v>
      </c>
      <c r="C18" s="13"/>
      <c r="D18" s="26"/>
      <c r="E18" s="18"/>
      <c r="F18" s="13"/>
      <c r="G18" s="13"/>
      <c r="H18" s="13"/>
      <c r="I18" s="17"/>
      <c r="J18" s="18"/>
      <c r="K18" s="13"/>
      <c r="L18" s="13"/>
      <c r="M18" s="13"/>
      <c r="N18" s="17"/>
      <c r="O18" s="18">
        <v>849</v>
      </c>
      <c r="P18" s="13"/>
      <c r="Q18" s="19"/>
      <c r="R18" s="13" t="s">
        <v>2</v>
      </c>
      <c r="S18" s="17">
        <v>2</v>
      </c>
      <c r="T18" s="18"/>
      <c r="U18" s="17"/>
      <c r="V18" s="25"/>
      <c r="W18" s="24"/>
      <c r="X18" s="13"/>
      <c r="Y18" s="13"/>
      <c r="Z18" s="23"/>
      <c r="AA18" s="13"/>
      <c r="AB18" s="13"/>
      <c r="AC18" s="13"/>
      <c r="AD18" s="12"/>
      <c r="AE18" s="11"/>
      <c r="AF18" s="10"/>
      <c r="AG18" s="9"/>
      <c r="AH18" s="9">
        <f>O18*S18</f>
        <v>1698</v>
      </c>
      <c r="AI18" s="9"/>
      <c r="AJ18" s="9"/>
      <c r="AK18" s="9"/>
      <c r="AL18" s="9"/>
      <c r="AM18" s="9"/>
      <c r="AN18" s="9"/>
      <c r="AO18" s="9"/>
    </row>
    <row r="19" spans="1:41" ht="24" customHeight="1" x14ac:dyDescent="0.3">
      <c r="A19" s="22"/>
      <c r="B19" s="21">
        <v>11</v>
      </c>
      <c r="C19" s="13">
        <v>1</v>
      </c>
      <c r="D19" s="27">
        <v>38.6</v>
      </c>
      <c r="E19" s="18">
        <v>1760</v>
      </c>
      <c r="F19" s="13"/>
      <c r="G19" s="13"/>
      <c r="H19" s="13" t="s">
        <v>2</v>
      </c>
      <c r="I19" s="17">
        <v>2</v>
      </c>
      <c r="J19" s="18"/>
      <c r="K19" s="13"/>
      <c r="L19" s="13"/>
      <c r="M19" s="13"/>
      <c r="N19" s="17"/>
      <c r="O19" s="18">
        <v>428</v>
      </c>
      <c r="P19" s="13"/>
      <c r="Q19" s="19"/>
      <c r="R19" s="13" t="s">
        <v>2</v>
      </c>
      <c r="S19" s="17">
        <v>2</v>
      </c>
      <c r="T19" s="18"/>
      <c r="U19" s="17">
        <v>2</v>
      </c>
      <c r="V19" s="25">
        <v>350</v>
      </c>
      <c r="W19" s="24">
        <v>340</v>
      </c>
      <c r="X19" s="13">
        <v>110</v>
      </c>
      <c r="Y19" s="13">
        <v>290</v>
      </c>
      <c r="Z19" s="23" t="s">
        <v>5</v>
      </c>
      <c r="AA19" s="13">
        <v>5</v>
      </c>
      <c r="AB19" s="13"/>
      <c r="AC19" s="13"/>
      <c r="AD19" s="12"/>
      <c r="AE19" s="11"/>
      <c r="AF19" s="10">
        <f>E19*I19</f>
        <v>3520</v>
      </c>
      <c r="AG19" s="9">
        <f>J19*N19</f>
        <v>0</v>
      </c>
      <c r="AH19" s="9">
        <f>O19*S19</f>
        <v>856</v>
      </c>
      <c r="AI19" s="9">
        <f>T19</f>
        <v>0</v>
      </c>
      <c r="AJ19" s="9">
        <f>U19</f>
        <v>2</v>
      </c>
      <c r="AK19" s="9">
        <f>IF(V19=350,AA19*374,(IF(V19=300,AA19*324,AA19*424)))</f>
        <v>1870</v>
      </c>
      <c r="AL19" s="9">
        <f>AB19</f>
        <v>0</v>
      </c>
      <c r="AM19" s="9">
        <f>AC19</f>
        <v>0</v>
      </c>
      <c r="AN19" s="9">
        <f>AD19</f>
        <v>0</v>
      </c>
      <c r="AO19" s="9">
        <f>AE19</f>
        <v>0</v>
      </c>
    </row>
    <row r="20" spans="1:41" ht="24" customHeight="1" x14ac:dyDescent="0.3">
      <c r="A20" s="22"/>
      <c r="B20" s="21">
        <v>11</v>
      </c>
      <c r="C20" s="13"/>
      <c r="D20" s="26"/>
      <c r="E20" s="18"/>
      <c r="F20" s="13"/>
      <c r="G20" s="13"/>
      <c r="H20" s="13"/>
      <c r="I20" s="17"/>
      <c r="J20" s="18"/>
      <c r="K20" s="13"/>
      <c r="L20" s="13"/>
      <c r="M20" s="13"/>
      <c r="N20" s="17"/>
      <c r="O20" s="18">
        <v>365</v>
      </c>
      <c r="P20" s="13"/>
      <c r="Q20" s="19" t="s">
        <v>4</v>
      </c>
      <c r="R20" s="13" t="s">
        <v>2</v>
      </c>
      <c r="S20" s="17">
        <v>2</v>
      </c>
      <c r="T20" s="18"/>
      <c r="U20" s="17"/>
      <c r="V20" s="25"/>
      <c r="W20" s="24"/>
      <c r="X20" s="13"/>
      <c r="Y20" s="13"/>
      <c r="Z20" s="23"/>
      <c r="AA20" s="13"/>
      <c r="AB20" s="13"/>
      <c r="AC20" s="13"/>
      <c r="AD20" s="12"/>
      <c r="AE20" s="11"/>
      <c r="AF20" s="10"/>
      <c r="AG20" s="9"/>
      <c r="AH20" s="9">
        <f>O20*S20</f>
        <v>730</v>
      </c>
      <c r="AI20" s="9"/>
      <c r="AJ20" s="9"/>
      <c r="AK20" s="9"/>
      <c r="AL20" s="9"/>
      <c r="AM20" s="9"/>
      <c r="AN20" s="9"/>
      <c r="AO20" s="9"/>
    </row>
    <row r="21" spans="1:41" ht="24" customHeight="1" x14ac:dyDescent="0.3">
      <c r="A21" s="22"/>
      <c r="B21" s="21">
        <v>12</v>
      </c>
      <c r="C21" s="13">
        <v>1</v>
      </c>
      <c r="D21" s="27">
        <v>38.6</v>
      </c>
      <c r="E21" s="18">
        <v>1760</v>
      </c>
      <c r="F21" s="13"/>
      <c r="G21" s="13"/>
      <c r="H21" s="13" t="s">
        <v>2</v>
      </c>
      <c r="I21" s="17">
        <v>2</v>
      </c>
      <c r="J21" s="18"/>
      <c r="K21" s="13"/>
      <c r="L21" s="13"/>
      <c r="M21" s="13"/>
      <c r="N21" s="17"/>
      <c r="O21" s="18">
        <v>428</v>
      </c>
      <c r="P21" s="13"/>
      <c r="Q21" s="19"/>
      <c r="R21" s="13" t="s">
        <v>2</v>
      </c>
      <c r="S21" s="17">
        <v>2</v>
      </c>
      <c r="T21" s="18"/>
      <c r="U21" s="17">
        <v>2</v>
      </c>
      <c r="V21" s="25">
        <v>350</v>
      </c>
      <c r="W21" s="24">
        <v>340</v>
      </c>
      <c r="X21" s="13">
        <v>110</v>
      </c>
      <c r="Y21" s="13">
        <v>290</v>
      </c>
      <c r="Z21" s="23" t="s">
        <v>5</v>
      </c>
      <c r="AA21" s="13">
        <v>5</v>
      </c>
      <c r="AB21" s="13"/>
      <c r="AC21" s="13"/>
      <c r="AD21" s="12"/>
      <c r="AE21" s="11"/>
      <c r="AF21" s="10">
        <f>E21*I21</f>
        <v>3520</v>
      </c>
      <c r="AG21" s="9">
        <f>J21*N21</f>
        <v>0</v>
      </c>
      <c r="AH21" s="9">
        <f>O21*S21</f>
        <v>856</v>
      </c>
      <c r="AI21" s="9">
        <f>T21</f>
        <v>0</v>
      </c>
      <c r="AJ21" s="9">
        <f>U21</f>
        <v>2</v>
      </c>
      <c r="AK21" s="9">
        <f>IF(V21=350,AA21*374,(IF(V21=300,AA21*324,AA21*424)))</f>
        <v>1870</v>
      </c>
      <c r="AL21" s="9">
        <f>AB21</f>
        <v>0</v>
      </c>
      <c r="AM21" s="9">
        <f>AC21</f>
        <v>0</v>
      </c>
      <c r="AN21" s="9">
        <f>AD21</f>
        <v>0</v>
      </c>
      <c r="AO21" s="9">
        <f>AE21</f>
        <v>0</v>
      </c>
    </row>
    <row r="22" spans="1:41" ht="24" customHeight="1" x14ac:dyDescent="0.3">
      <c r="A22" s="22"/>
      <c r="B22" s="21">
        <v>12</v>
      </c>
      <c r="C22" s="13"/>
      <c r="D22" s="26"/>
      <c r="E22" s="18"/>
      <c r="F22" s="13"/>
      <c r="G22" s="13"/>
      <c r="H22" s="13"/>
      <c r="I22" s="17"/>
      <c r="J22" s="18"/>
      <c r="K22" s="13"/>
      <c r="L22" s="13"/>
      <c r="M22" s="13"/>
      <c r="N22" s="17"/>
      <c r="O22" s="18">
        <v>365</v>
      </c>
      <c r="P22" s="13"/>
      <c r="Q22" s="19" t="s">
        <v>4</v>
      </c>
      <c r="R22" s="13" t="s">
        <v>2</v>
      </c>
      <c r="S22" s="17">
        <v>2</v>
      </c>
      <c r="T22" s="18"/>
      <c r="U22" s="17"/>
      <c r="V22" s="25"/>
      <c r="W22" s="24"/>
      <c r="X22" s="13"/>
      <c r="Y22" s="13"/>
      <c r="Z22" s="23"/>
      <c r="AA22" s="13"/>
      <c r="AB22" s="13"/>
      <c r="AC22" s="13"/>
      <c r="AD22" s="12"/>
      <c r="AE22" s="11"/>
      <c r="AF22" s="10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24" customHeight="1" x14ac:dyDescent="0.3">
      <c r="A23" s="22" t="s">
        <v>3</v>
      </c>
      <c r="B23" s="21">
        <v>13</v>
      </c>
      <c r="C23" s="13">
        <v>1</v>
      </c>
      <c r="D23" s="20">
        <v>44.1</v>
      </c>
      <c r="E23" s="18">
        <v>2780</v>
      </c>
      <c r="F23" s="13"/>
      <c r="G23" s="13"/>
      <c r="H23" s="13" t="s">
        <v>2</v>
      </c>
      <c r="I23" s="17">
        <v>2</v>
      </c>
      <c r="J23" s="18">
        <v>228</v>
      </c>
      <c r="K23" s="13"/>
      <c r="L23" s="13"/>
      <c r="M23" s="13" t="s">
        <v>2</v>
      </c>
      <c r="N23" s="17">
        <v>4</v>
      </c>
      <c r="O23" s="18"/>
      <c r="P23" s="13"/>
      <c r="Q23" s="19"/>
      <c r="R23" s="13"/>
      <c r="S23" s="17"/>
      <c r="T23" s="18">
        <v>4</v>
      </c>
      <c r="U23" s="17"/>
      <c r="V23" s="16">
        <v>350</v>
      </c>
      <c r="W23" s="15">
        <v>330</v>
      </c>
      <c r="X23" s="13">
        <v>110</v>
      </c>
      <c r="Y23" s="13">
        <v>30</v>
      </c>
      <c r="Z23" s="14" t="s">
        <v>1</v>
      </c>
      <c r="AA23" s="13">
        <v>9</v>
      </c>
      <c r="AB23" s="13"/>
      <c r="AC23" s="13"/>
      <c r="AD23" s="12"/>
      <c r="AE23" s="11"/>
      <c r="AF23" s="10">
        <f>E23*I23</f>
        <v>5560</v>
      </c>
      <c r="AG23" s="9">
        <f>J23*N23</f>
        <v>912</v>
      </c>
      <c r="AH23" s="9">
        <f>O23*S23</f>
        <v>0</v>
      </c>
      <c r="AI23" s="9">
        <f>T23</f>
        <v>4</v>
      </c>
      <c r="AJ23" s="9">
        <f>U23</f>
        <v>0</v>
      </c>
      <c r="AK23" s="9">
        <f>IF(V23=350,AA23*374,(IF(V23=300,AA23*324,AA23*424)))</f>
        <v>3366</v>
      </c>
      <c r="AL23" s="9">
        <f>AB23</f>
        <v>0</v>
      </c>
      <c r="AM23" s="9">
        <f>AC23</f>
        <v>0</v>
      </c>
      <c r="AN23" s="9">
        <f>AD23</f>
        <v>0</v>
      </c>
      <c r="AO23" s="9">
        <f>AE23</f>
        <v>0</v>
      </c>
    </row>
    <row r="24" spans="1:41" ht="21" customHeight="1" thickBot="1" x14ac:dyDescent="0.35">
      <c r="A24" s="3"/>
      <c r="B24" s="3"/>
      <c r="C24" s="3">
        <f>SUM(C3:C23)</f>
        <v>12</v>
      </c>
      <c r="D24" s="8"/>
      <c r="E24" s="6"/>
      <c r="F24" s="7"/>
      <c r="G24" s="7"/>
      <c r="H24" s="7"/>
      <c r="I24" s="5">
        <f>SUM(I3:I23)</f>
        <v>24</v>
      </c>
      <c r="J24" s="6"/>
      <c r="K24" s="7"/>
      <c r="L24" s="7"/>
      <c r="M24" s="7"/>
      <c r="N24" s="5">
        <f>SUM(N3:N23)</f>
        <v>26</v>
      </c>
      <c r="O24" s="6"/>
      <c r="P24" s="7"/>
      <c r="Q24" s="7"/>
      <c r="R24" s="7"/>
      <c r="S24" s="5">
        <f>SUM(S3:S23)</f>
        <v>28</v>
      </c>
      <c r="T24" s="6">
        <f>SUM(T3:T23)</f>
        <v>4</v>
      </c>
      <c r="U24" s="5">
        <f>SUM(U3:U23)</f>
        <v>20</v>
      </c>
      <c r="V24" s="4"/>
      <c r="W24" s="3"/>
      <c r="X24" s="3"/>
      <c r="Y24" s="3"/>
      <c r="Z24" s="3"/>
      <c r="AA24" s="3">
        <f>SUM(AA3:AA23)</f>
        <v>92</v>
      </c>
      <c r="AB24" s="3">
        <f>SUM(AB3:AB23)</f>
        <v>0</v>
      </c>
      <c r="AC24" s="3">
        <f>SUM(AC3:AC23)</f>
        <v>0</v>
      </c>
      <c r="AD24" s="3">
        <f>SUM(AD3:AD23)</f>
        <v>0</v>
      </c>
      <c r="AE24" s="3">
        <f>SUM(AE3:AE23)</f>
        <v>0</v>
      </c>
      <c r="AF24" s="3">
        <f>SUM(AF3:AF23)</f>
        <v>59130</v>
      </c>
      <c r="AG24" s="3">
        <f>SUM(AG3:AG23)</f>
        <v>5004</v>
      </c>
      <c r="AH24" s="3">
        <f>SUM(AH3:AH23)</f>
        <v>17740</v>
      </c>
      <c r="AI24" s="3">
        <f>SUM(AI3:AI23)</f>
        <v>4</v>
      </c>
      <c r="AJ24" s="3">
        <f>SUM(AJ3:AJ23)</f>
        <v>20</v>
      </c>
      <c r="AK24" s="3">
        <f>SUM(AK3:AK23)</f>
        <v>34408</v>
      </c>
      <c r="AL24" s="3">
        <f>SUM(AL3:AL23)</f>
        <v>0</v>
      </c>
      <c r="AM24" s="3">
        <f>SUM(AM3:AM23)</f>
        <v>0</v>
      </c>
      <c r="AN24" s="3">
        <f>SUM(AN3:AN23)</f>
        <v>0</v>
      </c>
      <c r="AO24" s="3">
        <f>SUM(AO3:AO23)</f>
        <v>0</v>
      </c>
    </row>
    <row r="29" spans="1:41" x14ac:dyDescent="0.3">
      <c r="E29" s="2" t="s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41" x14ac:dyDescent="0.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autoFilter ref="A2:AO24" xr:uid="{00000000-0009-0000-0000-00001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29:U30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H12 (3)</vt:lpstr>
      <vt:lpstr>'H12 (3)'!Print_Area</vt:lpstr>
      <vt:lpstr>'H12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2023-07-12T23:13:30Z</dcterms:created>
  <dcterms:modified xsi:type="dcterms:W3CDTF">2023-07-12T23:13:49Z</dcterms:modified>
</cp:coreProperties>
</file>