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00" yWindow="3225" windowWidth="25395" windowHeight="10770"/>
  </bookViews>
  <sheets>
    <sheet name="H19 (2)" sheetId="1" r:id="rId1"/>
  </sheets>
  <definedNames>
    <definedName name="_xlnm._FilterDatabase" localSheetId="0" hidden="1">'H19 (2)'!$A$2:$AO$15</definedName>
    <definedName name="_xlnm.Print_Area" localSheetId="0">'H19 (2)'!$A$1:$AE$14</definedName>
    <definedName name="_xlnm.Print_Titles" localSheetId="0">'H19 (2)'!$2:$2</definedName>
  </definedNames>
  <calcPr calcId="144525"/>
</workbook>
</file>

<file path=xl/calcChain.xml><?xml version="1.0" encoding="utf-8"?>
<calcChain xmlns="http://schemas.openxmlformats.org/spreadsheetml/2006/main">
  <c r="AL14" i="1" l="1"/>
  <c r="AH14" i="1"/>
  <c r="AE14" i="1"/>
  <c r="AD14" i="1"/>
  <c r="AC14" i="1"/>
  <c r="AB14" i="1"/>
  <c r="AA14" i="1"/>
  <c r="U14" i="1"/>
  <c r="T14" i="1"/>
  <c r="S14" i="1"/>
  <c r="N14" i="1"/>
  <c r="I14" i="1"/>
  <c r="C14" i="1"/>
  <c r="AO12" i="1"/>
  <c r="AN12" i="1"/>
  <c r="AM12" i="1"/>
  <c r="AL12" i="1"/>
  <c r="AK12" i="1"/>
  <c r="AJ12" i="1"/>
  <c r="AI12" i="1"/>
  <c r="AH12" i="1"/>
  <c r="AG12" i="1"/>
  <c r="AF12" i="1"/>
  <c r="AO3" i="1"/>
  <c r="AO14" i="1" s="1"/>
  <c r="AN3" i="1"/>
  <c r="AN14" i="1" s="1"/>
  <c r="AM3" i="1"/>
  <c r="AM14" i="1" s="1"/>
  <c r="AL3" i="1"/>
  <c r="AK3" i="1"/>
  <c r="AK14" i="1" s="1"/>
  <c r="AJ3" i="1"/>
  <c r="AJ14" i="1" s="1"/>
  <c r="AI3" i="1"/>
  <c r="AI14" i="1" s="1"/>
  <c r="AH3" i="1"/>
  <c r="AG3" i="1"/>
  <c r="AG14" i="1" s="1"/>
  <c r="AF3" i="1"/>
  <c r="AF14" i="1" s="1"/>
</calcChain>
</file>

<file path=xl/sharedStrings.xml><?xml version="1.0" encoding="utf-8"?>
<sst xmlns="http://schemas.openxmlformats.org/spreadsheetml/2006/main" count="66" uniqueCount="35">
  <si>
    <t>8105/8106/8107</t>
    <phoneticPr fontId="3" type="noConversion"/>
  </si>
  <si>
    <t>H19</t>
    <phoneticPr fontId="3" type="noConversion"/>
  </si>
  <si>
    <t>12/27</t>
    <phoneticPr fontId="3" type="noConversion"/>
  </si>
  <si>
    <t>E4,HP,PU</t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</si>
  <si>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</si>
  <si>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</si>
  <si>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</si>
  <si>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</si>
  <si>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</si>
  <si>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</si>
  <si>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</si>
  <si>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</si>
  <si>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</si>
  <si>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</si>
  <si>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</si>
  <si>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</si>
  <si>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</si>
  <si>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</si>
  <si>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</si>
  <si>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</si>
  <si>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</si>
  <si>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</si>
  <si>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</si>
  <si>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</si>
  <si>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</si>
  <si>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PAD
100</t>
    <phoneticPr fontId="3" type="noConversion"/>
  </si>
  <si>
    <t>PAD
130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</si>
  <si>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</si>
  <si>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</si>
  <si>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</si>
  <si>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</si>
  <si>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</si>
  <si>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EK</t>
    <phoneticPr fontId="3" type="noConversion"/>
  </si>
  <si>
    <t>EK</t>
    <phoneticPr fontId="3" type="noConversion"/>
  </si>
  <si>
    <t>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</si>
</sst>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m&quot;월&quot;\ dd&quot;일&quot;"/>
    <numFmt numFmtId="177" formatCode="_-* #,##0.0_-;\-* #,##0.0_-;_-* &quot;-&quot;_-;_-@_-"/>
    <numFmt numFmtId="178" formatCode="_-* #,##0.00_-;\-* #,##0.0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4" xfId="0" quotePrefix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177" fontId="4" fillId="0" borderId="0" xfId="1" quotePrefix="1" applyNumberFormat="1" applyFont="1" applyBorder="1" applyAlignment="1">
      <alignment vertical="center"/>
    </xf>
    <xf numFmtId="177" fontId="2" fillId="3" borderId="1" xfId="1" applyNumberFormat="1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78" fontId="2" fillId="0" borderId="24" xfId="1" applyNumberFormat="1" applyFont="1" applyFill="1" applyBorder="1" applyAlignment="1">
      <alignment horizontal="center" vertical="center"/>
    </xf>
    <xf numFmtId="178" fontId="2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5"/>
  <sheetViews>
    <sheetView tabSelected="1" workbookViewId="0">
      <selection activeCell="G9" sqref="G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375" style="42" customWidth="1"/>
    <col min="5" max="5" width="6.3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10.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10.75" style="1" customWidth="1"/>
    <col min="18" max="18" width="2.5" style="1" customWidth="1"/>
    <col min="19" max="19" width="3.25" style="1" customWidth="1"/>
    <col min="20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0"/>
      <c r="E1" s="3"/>
      <c r="G1" s="4" t="s">
        <v>1</v>
      </c>
      <c r="J1" s="5" t="s">
        <v>2</v>
      </c>
      <c r="K1" s="6"/>
      <c r="L1" s="7">
        <v>44575</v>
      </c>
      <c r="Q1" s="8" t="s">
        <v>3</v>
      </c>
    </row>
    <row r="2" spans="1:41" ht="35.25" customHeight="1" x14ac:dyDescent="0.3">
      <c r="A2" s="9" t="s">
        <v>4</v>
      </c>
      <c r="B2" s="9" t="s">
        <v>5</v>
      </c>
      <c r="C2" s="10" t="s">
        <v>6</v>
      </c>
      <c r="D2" s="41"/>
      <c r="E2" s="43" t="s">
        <v>7</v>
      </c>
      <c r="F2" s="44"/>
      <c r="G2" s="44"/>
      <c r="H2" s="44"/>
      <c r="I2" s="45"/>
      <c r="J2" s="43" t="s">
        <v>8</v>
      </c>
      <c r="K2" s="44"/>
      <c r="L2" s="44"/>
      <c r="M2" s="44"/>
      <c r="N2" s="45"/>
      <c r="O2" s="43" t="s">
        <v>9</v>
      </c>
      <c r="P2" s="44"/>
      <c r="Q2" s="44"/>
      <c r="R2" s="44"/>
      <c r="S2" s="45"/>
      <c r="T2" s="11" t="s">
        <v>10</v>
      </c>
      <c r="U2" s="12" t="s">
        <v>11</v>
      </c>
      <c r="V2" s="13" t="s">
        <v>12</v>
      </c>
      <c r="W2" s="9" t="s">
        <v>13</v>
      </c>
      <c r="X2" s="9" t="s">
        <v>14</v>
      </c>
      <c r="Y2" s="9" t="s">
        <v>15</v>
      </c>
      <c r="Z2" s="9" t="s">
        <v>16</v>
      </c>
      <c r="AA2" s="14" t="s">
        <v>17</v>
      </c>
      <c r="AB2" s="14" t="s">
        <v>18</v>
      </c>
      <c r="AC2" s="14" t="s">
        <v>19</v>
      </c>
      <c r="AD2" s="14" t="s">
        <v>20</v>
      </c>
      <c r="AE2" s="15" t="s">
        <v>21</v>
      </c>
      <c r="AF2" s="16" t="s">
        <v>22</v>
      </c>
      <c r="AG2" s="17" t="s">
        <v>23</v>
      </c>
      <c r="AH2" s="17" t="s">
        <v>24</v>
      </c>
      <c r="AI2" s="17" t="s">
        <v>25</v>
      </c>
      <c r="AJ2" s="17" t="s">
        <v>26</v>
      </c>
      <c r="AK2" s="17" t="s">
        <v>27</v>
      </c>
      <c r="AL2" s="17" t="s">
        <v>28</v>
      </c>
      <c r="AM2" s="17" t="s">
        <v>29</v>
      </c>
      <c r="AN2" s="17" t="s">
        <v>20</v>
      </c>
      <c r="AO2" s="17" t="s">
        <v>30</v>
      </c>
    </row>
    <row r="3" spans="1:41" ht="24" customHeight="1" x14ac:dyDescent="0.3">
      <c r="A3" s="18"/>
      <c r="B3" s="18">
        <v>1</v>
      </c>
      <c r="C3" s="19">
        <v>1</v>
      </c>
      <c r="D3" s="46">
        <v>72.09</v>
      </c>
      <c r="E3" s="20">
        <v>3200</v>
      </c>
      <c r="F3" s="21"/>
      <c r="G3" s="21"/>
      <c r="H3" s="21" t="s">
        <v>31</v>
      </c>
      <c r="I3" s="22">
        <v>1</v>
      </c>
      <c r="J3" s="20">
        <v>190</v>
      </c>
      <c r="K3" s="21"/>
      <c r="L3" s="23"/>
      <c r="M3" s="21" t="s">
        <v>31</v>
      </c>
      <c r="N3" s="22">
        <v>6</v>
      </c>
      <c r="O3" s="20"/>
      <c r="P3" s="21"/>
      <c r="Q3" s="24"/>
      <c r="R3" s="21"/>
      <c r="S3" s="25"/>
      <c r="T3" s="20">
        <v>6</v>
      </c>
      <c r="U3" s="25"/>
      <c r="V3" s="26">
        <v>350</v>
      </c>
      <c r="W3" s="27">
        <v>340</v>
      </c>
      <c r="X3" s="21">
        <v>110</v>
      </c>
      <c r="Y3" s="21">
        <v>30</v>
      </c>
      <c r="Z3" s="21" t="s">
        <v>32</v>
      </c>
      <c r="AA3" s="21">
        <v>10</v>
      </c>
      <c r="AB3" s="21"/>
      <c r="AC3" s="21"/>
      <c r="AD3" s="28">
        <v>2</v>
      </c>
      <c r="AE3" s="29"/>
      <c r="AF3" s="30">
        <f t="shared" ref="AF3" si="0">E3*I3</f>
        <v>3200</v>
      </c>
      <c r="AG3" s="31">
        <f t="shared" ref="AG3" si="1">J3*N3</f>
        <v>1140</v>
      </c>
      <c r="AH3" s="31">
        <f t="shared" ref="AH3" si="2">O3*S3</f>
        <v>0</v>
      </c>
      <c r="AI3" s="31">
        <f t="shared" ref="AI3:AJ3" si="3">T3</f>
        <v>6</v>
      </c>
      <c r="AJ3" s="31">
        <f t="shared" si="3"/>
        <v>0</v>
      </c>
      <c r="AK3" s="31">
        <f t="shared" ref="AK3" si="4">IF(V3=350,AA3*374,(IF(V3=300,AA3*324,AA3*424)))</f>
        <v>3740</v>
      </c>
      <c r="AL3" s="31">
        <f t="shared" ref="AL3:AO3" si="5">AB3</f>
        <v>0</v>
      </c>
      <c r="AM3" s="31">
        <f t="shared" si="5"/>
        <v>0</v>
      </c>
      <c r="AN3" s="31">
        <f t="shared" si="5"/>
        <v>2</v>
      </c>
      <c r="AO3" s="31">
        <f t="shared" si="5"/>
        <v>0</v>
      </c>
    </row>
    <row r="4" spans="1:41" ht="24" customHeight="1" x14ac:dyDescent="0.3">
      <c r="A4" s="18"/>
      <c r="B4" s="18">
        <v>2</v>
      </c>
      <c r="C4" s="19">
        <v>1</v>
      </c>
      <c r="D4" s="46">
        <v>67.53</v>
      </c>
      <c r="E4" s="20">
        <v>2860</v>
      </c>
      <c r="F4" s="21"/>
      <c r="G4" s="21"/>
      <c r="H4" s="21" t="s">
        <v>31</v>
      </c>
      <c r="I4" s="22">
        <v>1</v>
      </c>
      <c r="J4" s="20">
        <v>190</v>
      </c>
      <c r="K4" s="21"/>
      <c r="L4" s="23"/>
      <c r="M4" s="21" t="s">
        <v>31</v>
      </c>
      <c r="N4" s="22">
        <v>6</v>
      </c>
      <c r="O4" s="20"/>
      <c r="P4" s="21"/>
      <c r="Q4" s="24"/>
      <c r="R4" s="21"/>
      <c r="S4" s="25"/>
      <c r="T4" s="20">
        <v>6</v>
      </c>
      <c r="U4" s="25"/>
      <c r="V4" s="26">
        <v>350</v>
      </c>
      <c r="W4" s="27">
        <v>340</v>
      </c>
      <c r="X4" s="21">
        <v>110</v>
      </c>
      <c r="Y4" s="21">
        <v>30</v>
      </c>
      <c r="Z4" s="21" t="s">
        <v>33</v>
      </c>
      <c r="AA4" s="21">
        <v>9</v>
      </c>
      <c r="AB4" s="21"/>
      <c r="AC4" s="21"/>
      <c r="AD4" s="28">
        <v>2</v>
      </c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4" customHeight="1" x14ac:dyDescent="0.3">
      <c r="A5" s="18"/>
      <c r="B5" s="18">
        <v>3</v>
      </c>
      <c r="C5" s="19">
        <v>1</v>
      </c>
      <c r="D5" s="46">
        <v>24.42</v>
      </c>
      <c r="E5" s="20">
        <v>1500</v>
      </c>
      <c r="F5" s="21"/>
      <c r="G5" s="21"/>
      <c r="H5" s="21" t="s">
        <v>31</v>
      </c>
      <c r="I5" s="22">
        <v>1</v>
      </c>
      <c r="J5" s="20">
        <v>160</v>
      </c>
      <c r="K5" s="21"/>
      <c r="L5" s="23"/>
      <c r="M5" s="21" t="s">
        <v>31</v>
      </c>
      <c r="N5" s="22">
        <v>4</v>
      </c>
      <c r="O5" s="20"/>
      <c r="P5" s="21"/>
      <c r="Q5" s="24"/>
      <c r="R5" s="21"/>
      <c r="S5" s="25"/>
      <c r="T5" s="20">
        <v>4</v>
      </c>
      <c r="U5" s="25"/>
      <c r="V5" s="26">
        <v>350</v>
      </c>
      <c r="W5" s="27">
        <v>340</v>
      </c>
      <c r="X5" s="21">
        <v>110</v>
      </c>
      <c r="Y5" s="21">
        <v>30</v>
      </c>
      <c r="Z5" s="21" t="s">
        <v>33</v>
      </c>
      <c r="AA5" s="21">
        <v>5</v>
      </c>
      <c r="AB5" s="21"/>
      <c r="AC5" s="21"/>
      <c r="AD5" s="28"/>
      <c r="AE5" s="29"/>
      <c r="AF5" s="30"/>
      <c r="AG5" s="31"/>
      <c r="AH5" s="31"/>
      <c r="AI5" s="31"/>
      <c r="AJ5" s="31"/>
      <c r="AK5" s="31"/>
      <c r="AL5" s="31"/>
      <c r="AM5" s="31"/>
      <c r="AN5" s="31"/>
      <c r="AO5" s="31"/>
    </row>
    <row r="6" spans="1:41" ht="24" customHeight="1" x14ac:dyDescent="0.3">
      <c r="A6" s="18"/>
      <c r="B6" s="18">
        <v>4</v>
      </c>
      <c r="C6" s="19">
        <v>1</v>
      </c>
      <c r="D6" s="46">
        <v>24.42</v>
      </c>
      <c r="E6" s="20">
        <v>1500</v>
      </c>
      <c r="F6" s="21"/>
      <c r="G6" s="21"/>
      <c r="H6" s="21" t="s">
        <v>31</v>
      </c>
      <c r="I6" s="22">
        <v>1</v>
      </c>
      <c r="J6" s="20">
        <v>160</v>
      </c>
      <c r="K6" s="21"/>
      <c r="L6" s="23"/>
      <c r="M6" s="21" t="s">
        <v>31</v>
      </c>
      <c r="N6" s="22">
        <v>4</v>
      </c>
      <c r="O6" s="20"/>
      <c r="P6" s="21"/>
      <c r="Q6" s="24"/>
      <c r="R6" s="21"/>
      <c r="S6" s="25"/>
      <c r="T6" s="20">
        <v>4</v>
      </c>
      <c r="U6" s="25"/>
      <c r="V6" s="26">
        <v>350</v>
      </c>
      <c r="W6" s="27">
        <v>340</v>
      </c>
      <c r="X6" s="21">
        <v>110</v>
      </c>
      <c r="Y6" s="21">
        <v>30</v>
      </c>
      <c r="Z6" s="21" t="s">
        <v>33</v>
      </c>
      <c r="AA6" s="21">
        <v>5</v>
      </c>
      <c r="AB6" s="21"/>
      <c r="AC6" s="21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" customHeight="1" x14ac:dyDescent="0.3">
      <c r="A7" s="18"/>
      <c r="B7" s="18">
        <v>5</v>
      </c>
      <c r="C7" s="19">
        <v>1</v>
      </c>
      <c r="D7" s="46">
        <v>33.53</v>
      </c>
      <c r="E7" s="20">
        <v>2180</v>
      </c>
      <c r="F7" s="21"/>
      <c r="G7" s="21"/>
      <c r="H7" s="21" t="s">
        <v>31</v>
      </c>
      <c r="I7" s="22">
        <v>1</v>
      </c>
      <c r="J7" s="20">
        <v>160</v>
      </c>
      <c r="K7" s="21"/>
      <c r="L7" s="23"/>
      <c r="M7" s="21" t="s">
        <v>31</v>
      </c>
      <c r="N7" s="22">
        <v>4</v>
      </c>
      <c r="O7" s="20"/>
      <c r="P7" s="21"/>
      <c r="Q7" s="24"/>
      <c r="R7" s="21"/>
      <c r="S7" s="25"/>
      <c r="T7" s="20">
        <v>4</v>
      </c>
      <c r="U7" s="25"/>
      <c r="V7" s="26">
        <v>350</v>
      </c>
      <c r="W7" s="27">
        <v>340</v>
      </c>
      <c r="X7" s="21">
        <v>110</v>
      </c>
      <c r="Y7" s="21">
        <v>30</v>
      </c>
      <c r="Z7" s="21" t="s">
        <v>33</v>
      </c>
      <c r="AA7" s="21">
        <v>7</v>
      </c>
      <c r="AB7" s="21"/>
      <c r="AC7" s="21"/>
      <c r="AD7" s="28"/>
      <c r="AE7" s="29"/>
      <c r="AF7" s="30"/>
      <c r="AG7" s="31"/>
      <c r="AH7" s="31"/>
      <c r="AI7" s="31"/>
      <c r="AJ7" s="31"/>
      <c r="AK7" s="31"/>
      <c r="AL7" s="31"/>
      <c r="AM7" s="31"/>
      <c r="AN7" s="31"/>
      <c r="AO7" s="31"/>
    </row>
    <row r="8" spans="1:41" ht="24" customHeight="1" x14ac:dyDescent="0.3">
      <c r="A8" s="18"/>
      <c r="B8" s="18">
        <v>6</v>
      </c>
      <c r="C8" s="19">
        <v>1</v>
      </c>
      <c r="D8" s="46">
        <v>48.95</v>
      </c>
      <c r="E8" s="20">
        <v>3200</v>
      </c>
      <c r="F8" s="21"/>
      <c r="G8" s="21"/>
      <c r="H8" s="21" t="s">
        <v>31</v>
      </c>
      <c r="I8" s="22">
        <v>1</v>
      </c>
      <c r="J8" s="20">
        <v>160</v>
      </c>
      <c r="K8" s="21"/>
      <c r="L8" s="23"/>
      <c r="M8" s="21" t="s">
        <v>31</v>
      </c>
      <c r="N8" s="22">
        <v>6</v>
      </c>
      <c r="O8" s="20"/>
      <c r="P8" s="21"/>
      <c r="Q8" s="24"/>
      <c r="R8" s="21"/>
      <c r="S8" s="25"/>
      <c r="T8" s="20">
        <v>6</v>
      </c>
      <c r="U8" s="25"/>
      <c r="V8" s="26">
        <v>350</v>
      </c>
      <c r="W8" s="27">
        <v>340</v>
      </c>
      <c r="X8" s="21">
        <v>110</v>
      </c>
      <c r="Y8" s="21">
        <v>30</v>
      </c>
      <c r="Z8" s="21" t="s">
        <v>33</v>
      </c>
      <c r="AA8" s="21">
        <v>10</v>
      </c>
      <c r="AB8" s="21"/>
      <c r="AC8" s="21"/>
      <c r="AD8" s="28"/>
      <c r="AE8" s="29"/>
      <c r="AF8" s="30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24" customHeight="1" x14ac:dyDescent="0.3">
      <c r="A9" s="18"/>
      <c r="B9" s="18">
        <v>7</v>
      </c>
      <c r="C9" s="19">
        <v>1</v>
      </c>
      <c r="D9" s="46">
        <v>67.53</v>
      </c>
      <c r="E9" s="20">
        <v>2860</v>
      </c>
      <c r="F9" s="21"/>
      <c r="G9" s="21"/>
      <c r="H9" s="21" t="s">
        <v>31</v>
      </c>
      <c r="I9" s="22">
        <v>1</v>
      </c>
      <c r="J9" s="20">
        <v>190</v>
      </c>
      <c r="K9" s="21"/>
      <c r="L9" s="23"/>
      <c r="M9" s="21" t="s">
        <v>31</v>
      </c>
      <c r="N9" s="22">
        <v>6</v>
      </c>
      <c r="O9" s="20"/>
      <c r="P9" s="21"/>
      <c r="Q9" s="24"/>
      <c r="R9" s="21"/>
      <c r="S9" s="25"/>
      <c r="T9" s="20">
        <v>6</v>
      </c>
      <c r="U9" s="25"/>
      <c r="V9" s="26">
        <v>350</v>
      </c>
      <c r="W9" s="27">
        <v>340</v>
      </c>
      <c r="X9" s="21">
        <v>110</v>
      </c>
      <c r="Y9" s="21">
        <v>30</v>
      </c>
      <c r="Z9" s="21" t="s">
        <v>33</v>
      </c>
      <c r="AA9" s="21">
        <v>9</v>
      </c>
      <c r="AB9" s="21"/>
      <c r="AC9" s="21"/>
      <c r="AD9" s="28">
        <v>2</v>
      </c>
      <c r="AE9" s="29"/>
      <c r="AF9" s="30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24" customHeight="1" x14ac:dyDescent="0.3">
      <c r="A10" s="18"/>
      <c r="B10" s="18">
        <v>8</v>
      </c>
      <c r="C10" s="19">
        <v>1</v>
      </c>
      <c r="D10" s="46">
        <v>72.09</v>
      </c>
      <c r="E10" s="20">
        <v>3200</v>
      </c>
      <c r="F10" s="21"/>
      <c r="G10" s="21"/>
      <c r="H10" s="21" t="s">
        <v>31</v>
      </c>
      <c r="I10" s="22">
        <v>1</v>
      </c>
      <c r="J10" s="20">
        <v>190</v>
      </c>
      <c r="K10" s="21"/>
      <c r="L10" s="23"/>
      <c r="M10" s="21" t="s">
        <v>31</v>
      </c>
      <c r="N10" s="22">
        <v>6</v>
      </c>
      <c r="O10" s="20"/>
      <c r="P10" s="21"/>
      <c r="Q10" s="24"/>
      <c r="R10" s="21"/>
      <c r="S10" s="22"/>
      <c r="T10" s="32">
        <v>6</v>
      </c>
      <c r="U10" s="25"/>
      <c r="V10" s="26">
        <v>350</v>
      </c>
      <c r="W10" s="27">
        <v>340</v>
      </c>
      <c r="X10" s="21">
        <v>110</v>
      </c>
      <c r="Y10" s="21">
        <v>30</v>
      </c>
      <c r="Z10" s="21" t="s">
        <v>33</v>
      </c>
      <c r="AA10" s="21">
        <v>10</v>
      </c>
      <c r="AB10" s="21"/>
      <c r="AC10" s="21"/>
      <c r="AD10" s="28">
        <v>2</v>
      </c>
      <c r="AE10" s="29"/>
      <c r="AF10" s="30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ht="24" customHeight="1" x14ac:dyDescent="0.3">
      <c r="A11" s="18"/>
      <c r="B11" s="18">
        <v>9</v>
      </c>
      <c r="C11" s="19">
        <v>1</v>
      </c>
      <c r="D11" s="46">
        <v>84.94</v>
      </c>
      <c r="E11" s="20">
        <v>4220</v>
      </c>
      <c r="F11" s="21"/>
      <c r="G11" s="21"/>
      <c r="H11" s="21" t="s">
        <v>31</v>
      </c>
      <c r="I11" s="22">
        <v>1</v>
      </c>
      <c r="J11" s="20">
        <v>160</v>
      </c>
      <c r="K11" s="21"/>
      <c r="L11" s="23"/>
      <c r="M11" s="21" t="s">
        <v>31</v>
      </c>
      <c r="N11" s="22">
        <v>6</v>
      </c>
      <c r="O11" s="20"/>
      <c r="P11" s="21"/>
      <c r="Q11" s="24"/>
      <c r="R11" s="21"/>
      <c r="S11" s="22"/>
      <c r="T11" s="32">
        <v>6</v>
      </c>
      <c r="U11" s="25"/>
      <c r="V11" s="26">
        <v>350</v>
      </c>
      <c r="W11" s="27">
        <v>340</v>
      </c>
      <c r="X11" s="21">
        <v>110</v>
      </c>
      <c r="Y11" s="21">
        <v>30</v>
      </c>
      <c r="Z11" s="21" t="s">
        <v>33</v>
      </c>
      <c r="AA11" s="21">
        <v>13</v>
      </c>
      <c r="AB11" s="21"/>
      <c r="AC11" s="21"/>
      <c r="AD11" s="28">
        <v>2</v>
      </c>
      <c r="AE11" s="29"/>
      <c r="AF11" s="30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24" customHeight="1" x14ac:dyDescent="0.3">
      <c r="A12" s="18"/>
      <c r="B12" s="18">
        <v>10</v>
      </c>
      <c r="C12" s="19">
        <v>1</v>
      </c>
      <c r="D12" s="46">
        <v>71.260000000000005</v>
      </c>
      <c r="E12" s="20">
        <v>3200</v>
      </c>
      <c r="F12" s="21"/>
      <c r="G12" s="21"/>
      <c r="H12" s="21" t="s">
        <v>31</v>
      </c>
      <c r="I12" s="22">
        <v>1</v>
      </c>
      <c r="J12" s="20">
        <v>160</v>
      </c>
      <c r="K12" s="21"/>
      <c r="L12" s="23"/>
      <c r="M12" s="21" t="s">
        <v>31</v>
      </c>
      <c r="N12" s="22">
        <v>6</v>
      </c>
      <c r="O12" s="20"/>
      <c r="P12" s="21"/>
      <c r="Q12" s="24"/>
      <c r="R12" s="21"/>
      <c r="S12" s="22"/>
      <c r="T12" s="20">
        <v>6</v>
      </c>
      <c r="U12" s="25"/>
      <c r="V12" s="26">
        <v>350</v>
      </c>
      <c r="W12" s="27">
        <v>340</v>
      </c>
      <c r="X12" s="21">
        <v>110</v>
      </c>
      <c r="Y12" s="21">
        <v>30</v>
      </c>
      <c r="Z12" s="21" t="s">
        <v>33</v>
      </c>
      <c r="AA12" s="21">
        <v>10</v>
      </c>
      <c r="AB12" s="21"/>
      <c r="AC12" s="21"/>
      <c r="AD12" s="28">
        <v>2</v>
      </c>
      <c r="AE12" s="29"/>
      <c r="AF12" s="30">
        <f t="shared" ref="AF12" si="6">E12*I12</f>
        <v>3200</v>
      </c>
      <c r="AG12" s="31">
        <f t="shared" ref="AG12" si="7">J12*N12</f>
        <v>960</v>
      </c>
      <c r="AH12" s="31">
        <f t="shared" ref="AH12" si="8">O12*S12</f>
        <v>0</v>
      </c>
      <c r="AI12" s="31">
        <f t="shared" ref="AI12:AJ12" si="9">T12</f>
        <v>6</v>
      </c>
      <c r="AJ12" s="31">
        <f t="shared" si="9"/>
        <v>0</v>
      </c>
      <c r="AK12" s="31">
        <f t="shared" ref="AK12" si="10">IF(V12=350,AA12*374,(IF(V12=300,AA12*324,AA12*424)))</f>
        <v>3740</v>
      </c>
      <c r="AL12" s="31">
        <f t="shared" ref="AL12:AO12" si="11">AB12</f>
        <v>0</v>
      </c>
      <c r="AM12" s="31">
        <f t="shared" si="11"/>
        <v>0</v>
      </c>
      <c r="AN12" s="31">
        <f t="shared" si="11"/>
        <v>2</v>
      </c>
      <c r="AO12" s="31">
        <f t="shared" si="11"/>
        <v>0</v>
      </c>
    </row>
    <row r="13" spans="1:41" ht="24" customHeight="1" x14ac:dyDescent="0.3">
      <c r="A13" s="18"/>
      <c r="B13" s="18">
        <v>11</v>
      </c>
      <c r="C13" s="19">
        <v>1</v>
      </c>
      <c r="D13" s="46">
        <v>45.24</v>
      </c>
      <c r="E13" s="20">
        <v>2860</v>
      </c>
      <c r="F13" s="21"/>
      <c r="G13" s="21"/>
      <c r="H13" s="21" t="s">
        <v>31</v>
      </c>
      <c r="I13" s="22">
        <v>1</v>
      </c>
      <c r="J13" s="20">
        <v>160</v>
      </c>
      <c r="K13" s="21"/>
      <c r="L13" s="23"/>
      <c r="M13" s="21" t="s">
        <v>31</v>
      </c>
      <c r="N13" s="22">
        <v>6</v>
      </c>
      <c r="O13" s="20"/>
      <c r="P13" s="21"/>
      <c r="Q13" s="24"/>
      <c r="R13" s="21"/>
      <c r="S13" s="22"/>
      <c r="T13" s="20">
        <v>6</v>
      </c>
      <c r="U13" s="25"/>
      <c r="V13" s="26">
        <v>350</v>
      </c>
      <c r="W13" s="27">
        <v>340</v>
      </c>
      <c r="X13" s="21">
        <v>110</v>
      </c>
      <c r="Y13" s="21">
        <v>30</v>
      </c>
      <c r="Z13" s="21" t="s">
        <v>33</v>
      </c>
      <c r="AA13" s="21">
        <v>9</v>
      </c>
      <c r="AB13" s="21"/>
      <c r="AC13" s="21"/>
      <c r="AD13" s="28"/>
      <c r="AE13" s="29"/>
      <c r="AF13" s="30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ht="24.75" customHeight="1" thickBot="1" x14ac:dyDescent="0.35">
      <c r="A14" s="33"/>
      <c r="B14" s="33"/>
      <c r="C14" s="34">
        <f>SUM(C3:C13)</f>
        <v>11</v>
      </c>
      <c r="D14" s="47"/>
      <c r="E14" s="35"/>
      <c r="F14" s="36"/>
      <c r="G14" s="36"/>
      <c r="H14" s="36"/>
      <c r="I14" s="37">
        <f>SUM(I3:I13)</f>
        <v>11</v>
      </c>
      <c r="J14" s="35"/>
      <c r="K14" s="36"/>
      <c r="L14" s="36"/>
      <c r="M14" s="36"/>
      <c r="N14" s="38">
        <f>SUM(N3:N13)</f>
        <v>60</v>
      </c>
      <c r="O14" s="35"/>
      <c r="P14" s="36"/>
      <c r="Q14" s="36"/>
      <c r="R14" s="36"/>
      <c r="S14" s="37">
        <f>SUM(S3:S13)</f>
        <v>0</v>
      </c>
      <c r="T14" s="35">
        <f>SUM(T3:T13)</f>
        <v>60</v>
      </c>
      <c r="U14" s="37">
        <f>SUM(U3:U13)</f>
        <v>0</v>
      </c>
      <c r="V14" s="33"/>
      <c r="W14" s="33"/>
      <c r="X14" s="33"/>
      <c r="Y14" s="33"/>
      <c r="Z14" s="33"/>
      <c r="AA14" s="39">
        <f t="shared" ref="AA14:AO14" si="12">SUM(AA3:AA13)</f>
        <v>97</v>
      </c>
      <c r="AB14" s="39">
        <f t="shared" si="12"/>
        <v>0</v>
      </c>
      <c r="AC14" s="39">
        <f t="shared" si="12"/>
        <v>0</v>
      </c>
      <c r="AD14" s="39">
        <f t="shared" si="12"/>
        <v>12</v>
      </c>
      <c r="AE14" s="39">
        <f t="shared" si="12"/>
        <v>0</v>
      </c>
      <c r="AF14" s="39">
        <f t="shared" si="12"/>
        <v>6400</v>
      </c>
      <c r="AG14" s="39">
        <f t="shared" si="12"/>
        <v>2100</v>
      </c>
      <c r="AH14" s="39">
        <f t="shared" si="12"/>
        <v>0</v>
      </c>
      <c r="AI14" s="39">
        <f t="shared" si="12"/>
        <v>12</v>
      </c>
      <c r="AJ14" s="39">
        <f t="shared" si="12"/>
        <v>0</v>
      </c>
      <c r="AK14" s="39">
        <f t="shared" si="12"/>
        <v>7480</v>
      </c>
      <c r="AL14" s="39">
        <f t="shared" si="12"/>
        <v>0</v>
      </c>
      <c r="AM14" s="39">
        <f t="shared" si="12"/>
        <v>0</v>
      </c>
      <c r="AN14" s="39">
        <f t="shared" si="12"/>
        <v>4</v>
      </c>
      <c r="AO14" s="39">
        <f t="shared" si="12"/>
        <v>0</v>
      </c>
    </row>
    <row r="15" spans="1:41" x14ac:dyDescent="0.3">
      <c r="W15" s="1" t="s">
        <v>34</v>
      </c>
    </row>
  </sheetData>
  <autoFilter ref="A2:AO1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2" bottom="0.17" header="0.73" footer="0.17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H19 (2)</vt:lpstr>
      <vt:lpstr>'H19 (2)'!Print_Area</vt:lpstr>
      <vt:lpstr>'H19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2022-11-19T07:02:04Z</dcterms:created>
  <dcterms:modified xsi:type="dcterms:W3CDTF">2022-11-19T11:21:21Z</dcterms:modified>
</cp:coreProperties>
</file>