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230" windowWidth="27075" windowHeight="12765"/>
  </bookViews>
  <sheets>
    <sheet name="JT6" sheetId="1" r:id="rId1"/>
  </sheets>
  <definedNames>
    <definedName name="_xlnm._FilterDatabase" localSheetId="0" hidden="1">'JT6'!$A$2:$AO$8</definedName>
    <definedName name="_xlnm.Print_Area" localSheetId="0">'JT6'!$A$1:$AE$7</definedName>
    <definedName name="_xlnm.Print_Titles" localSheetId="0">'JT6'!$2:$2</definedName>
  </definedNames>
  <calcPr calcId="144525"/>
</workbook>
</file>

<file path=xl/calcChain.xml><?xml version="1.0" encoding="utf-8"?>
<calcChain xmlns="http://schemas.openxmlformats.org/spreadsheetml/2006/main">
  <c r="AO7" i="1" l="1"/>
  <c r="AK7" i="1"/>
  <c r="AG7" i="1"/>
  <c r="AE7" i="1"/>
  <c r="AD7" i="1"/>
  <c r="AC7" i="1"/>
  <c r="AB7" i="1"/>
  <c r="AA7" i="1"/>
  <c r="U7" i="1"/>
  <c r="T7" i="1"/>
  <c r="S7" i="1"/>
  <c r="N7" i="1"/>
  <c r="I7" i="1"/>
  <c r="C7" i="1"/>
  <c r="AO3" i="1"/>
  <c r="AN3" i="1"/>
  <c r="AN7" i="1" s="1"/>
  <c r="AM3" i="1"/>
  <c r="AM7" i="1" s="1"/>
  <c r="AL3" i="1"/>
  <c r="AL7" i="1" s="1"/>
  <c r="AK3" i="1"/>
  <c r="AJ3" i="1"/>
  <c r="AJ7" i="1" s="1"/>
  <c r="AI3" i="1"/>
  <c r="AI7" i="1" s="1"/>
  <c r="AH3" i="1"/>
  <c r="AH7" i="1" s="1"/>
  <c r="AG3" i="1"/>
  <c r="AF3" i="1"/>
  <c r="AF7" i="1" s="1"/>
</calcChain>
</file>

<file path=xl/sharedStrings.xml><?xml version="1.0" encoding="utf-8"?>
<sst xmlns="http://schemas.openxmlformats.org/spreadsheetml/2006/main" count="51" uniqueCount="37">
  <si>
    <t>8105/8106/8107</t>
    <phoneticPr fontId="3" type="noConversion"/>
  </si>
  <si>
    <t>JT6</t>
    <phoneticPr fontId="3" type="noConversion"/>
  </si>
  <si>
    <t>12/14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</si>
  <si>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</si>
  <si>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</si>
  <si>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</si>
  <si>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</si>
  <si>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</si>
  <si>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</si>
  <si>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</si>
  <si>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</si>
  <si>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</si>
  <si>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</si>
  <si>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</si>
  <si>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</si>
  <si>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</si>
  <si>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</si>
  <si>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</si>
  <si>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</si>
  <si>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</si>
  <si>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</si>
  <si>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</si>
  <si>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</si>
  <si>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</si>
  <si>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</si>
  <si>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</si>
  <si>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</si>
  <si>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</si>
  <si>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</si>
  <si>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</si>
  <si>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C10</t>
    <phoneticPr fontId="3" type="noConversion"/>
  </si>
  <si>
    <t>X</t>
    <phoneticPr fontId="3" type="noConversion"/>
  </si>
  <si>
    <t>P2</t>
    <phoneticPr fontId="3" type="noConversion"/>
  </si>
  <si>
    <t>4면모따기
하부2개상이 도면참조</t>
    <phoneticPr fontId="3" type="noConversion"/>
  </si>
  <si>
    <t>C40</t>
    <phoneticPr fontId="3" type="noConversion"/>
  </si>
  <si>
    <t>.</t>
    <phoneticPr fontId="3" type="noConversion"/>
  </si>
  <si>
    <t>▲95*95
9T-2EA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</si>
</sst>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8"/>
  <sheetViews>
    <sheetView tabSelected="1" workbookViewId="0">
      <selection activeCell="D7" sqref="D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5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1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2"/>
      <c r="E2" s="46" t="s">
        <v>7</v>
      </c>
      <c r="F2" s="47"/>
      <c r="G2" s="47"/>
      <c r="H2" s="47"/>
      <c r="I2" s="48"/>
      <c r="J2" s="46" t="s">
        <v>8</v>
      </c>
      <c r="K2" s="47"/>
      <c r="L2" s="47"/>
      <c r="M2" s="47"/>
      <c r="N2" s="48"/>
      <c r="O2" s="46" t="s">
        <v>9</v>
      </c>
      <c r="P2" s="47"/>
      <c r="Q2" s="47"/>
      <c r="R2" s="47"/>
      <c r="S2" s="48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28</v>
      </c>
      <c r="AO2" s="16" t="s">
        <v>29</v>
      </c>
    </row>
    <row r="3" spans="1:41" ht="24" customHeight="1" x14ac:dyDescent="0.3">
      <c r="A3" s="17"/>
      <c r="B3" s="17">
        <v>1</v>
      </c>
      <c r="C3" s="18">
        <v>1</v>
      </c>
      <c r="D3" s="43">
        <v>26.3</v>
      </c>
      <c r="E3" s="19">
        <v>1660</v>
      </c>
      <c r="F3" s="20"/>
      <c r="G3" s="20" t="s">
        <v>30</v>
      </c>
      <c r="H3" s="20" t="s">
        <v>31</v>
      </c>
      <c r="I3" s="21">
        <v>2</v>
      </c>
      <c r="J3" s="19">
        <v>173</v>
      </c>
      <c r="K3" s="20"/>
      <c r="L3" s="22" t="s">
        <v>30</v>
      </c>
      <c r="M3" s="20" t="s">
        <v>31</v>
      </c>
      <c r="N3" s="21">
        <v>2</v>
      </c>
      <c r="O3" s="19"/>
      <c r="P3" s="20"/>
      <c r="Q3" s="23"/>
      <c r="R3" s="20"/>
      <c r="S3" s="21"/>
      <c r="T3" s="19"/>
      <c r="U3" s="24"/>
      <c r="V3" s="25">
        <v>350</v>
      </c>
      <c r="W3" s="26">
        <v>330</v>
      </c>
      <c r="X3" s="20">
        <v>130</v>
      </c>
      <c r="Y3" s="20">
        <v>210</v>
      </c>
      <c r="Z3" s="27" t="s">
        <v>32</v>
      </c>
      <c r="AA3" s="20">
        <v>5</v>
      </c>
      <c r="AB3" s="20"/>
      <c r="AC3" s="20"/>
      <c r="AD3" s="28"/>
      <c r="AE3" s="29"/>
      <c r="AF3" s="30">
        <f t="shared" ref="AF3" si="0">E3*I3</f>
        <v>3320</v>
      </c>
      <c r="AG3" s="31">
        <f t="shared" ref="AG3" si="1">J3*N3</f>
        <v>346</v>
      </c>
      <c r="AH3" s="31">
        <f t="shared" ref="AH3" si="2">O3*S3</f>
        <v>0</v>
      </c>
      <c r="AI3" s="31">
        <f t="shared" ref="AI3:AJ3" si="3">T3</f>
        <v>0</v>
      </c>
      <c r="AJ3" s="31">
        <f t="shared" si="3"/>
        <v>0</v>
      </c>
      <c r="AK3" s="31">
        <f t="shared" ref="AK3" si="4">IF(V3=350,AA3*374,(IF(V3=300,AA3*324,AA3*424)))</f>
        <v>1870</v>
      </c>
      <c r="AL3" s="31">
        <f t="shared" ref="AL3:AO3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40.5" x14ac:dyDescent="0.3">
      <c r="A4" s="17"/>
      <c r="B4" s="17">
        <v>1</v>
      </c>
      <c r="C4" s="18"/>
      <c r="D4" s="43"/>
      <c r="E4" s="19"/>
      <c r="F4" s="20"/>
      <c r="G4" s="20"/>
      <c r="H4" s="20"/>
      <c r="I4" s="21"/>
      <c r="J4" s="19">
        <v>188</v>
      </c>
      <c r="K4" s="20"/>
      <c r="L4" s="32" t="s">
        <v>33</v>
      </c>
      <c r="M4" s="20" t="s">
        <v>31</v>
      </c>
      <c r="N4" s="21">
        <v>2</v>
      </c>
      <c r="O4" s="19"/>
      <c r="P4" s="20"/>
      <c r="Q4" s="23"/>
      <c r="R4" s="20"/>
      <c r="S4" s="21"/>
      <c r="T4" s="19"/>
      <c r="U4" s="24"/>
      <c r="V4" s="25"/>
      <c r="W4" s="26"/>
      <c r="X4" s="20"/>
      <c r="Y4" s="20"/>
      <c r="Z4" s="27"/>
      <c r="AA4" s="20"/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7"/>
      <c r="B5" s="17">
        <v>2</v>
      </c>
      <c r="C5" s="18">
        <v>1</v>
      </c>
      <c r="D5" s="43">
        <v>25.1</v>
      </c>
      <c r="E5" s="19">
        <v>1642</v>
      </c>
      <c r="F5" s="20"/>
      <c r="G5" s="20" t="s">
        <v>30</v>
      </c>
      <c r="H5" s="20" t="s">
        <v>31</v>
      </c>
      <c r="I5" s="21">
        <v>2</v>
      </c>
      <c r="J5" s="19">
        <v>173</v>
      </c>
      <c r="K5" s="20"/>
      <c r="L5" s="22" t="s">
        <v>30</v>
      </c>
      <c r="M5" s="20" t="s">
        <v>31</v>
      </c>
      <c r="N5" s="21">
        <v>2</v>
      </c>
      <c r="O5" s="19"/>
      <c r="P5" s="20"/>
      <c r="Q5" s="23"/>
      <c r="R5" s="20"/>
      <c r="S5" s="21"/>
      <c r="T5" s="33">
        <v>2</v>
      </c>
      <c r="U5" s="24"/>
      <c r="V5" s="25">
        <v>350</v>
      </c>
      <c r="W5" s="26">
        <v>330</v>
      </c>
      <c r="X5" s="20">
        <v>140</v>
      </c>
      <c r="Y5" s="20">
        <v>182</v>
      </c>
      <c r="Z5" s="27" t="s">
        <v>32</v>
      </c>
      <c r="AA5" s="20">
        <v>5</v>
      </c>
      <c r="AB5" s="20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7"/>
      <c r="B6" s="17">
        <v>3</v>
      </c>
      <c r="C6" s="18">
        <v>1</v>
      </c>
      <c r="D6" s="43">
        <v>36.9</v>
      </c>
      <c r="E6" s="19">
        <v>1958</v>
      </c>
      <c r="F6" s="20"/>
      <c r="G6" s="20" t="s">
        <v>30</v>
      </c>
      <c r="H6" s="20" t="s">
        <v>31</v>
      </c>
      <c r="I6" s="21">
        <v>2</v>
      </c>
      <c r="J6" s="19"/>
      <c r="K6" s="20"/>
      <c r="L6" s="22"/>
      <c r="M6" s="20"/>
      <c r="N6" s="21"/>
      <c r="O6" s="19">
        <v>451</v>
      </c>
      <c r="P6" s="20"/>
      <c r="Q6" s="23" t="s">
        <v>34</v>
      </c>
      <c r="R6" s="20" t="s">
        <v>31</v>
      </c>
      <c r="S6" s="21">
        <v>2</v>
      </c>
      <c r="T6" s="19">
        <v>2</v>
      </c>
      <c r="U6" s="24" t="s">
        <v>36</v>
      </c>
      <c r="V6" s="25">
        <v>350</v>
      </c>
      <c r="W6" s="26">
        <v>330</v>
      </c>
      <c r="X6" s="20">
        <v>100</v>
      </c>
      <c r="Y6" s="20">
        <v>208</v>
      </c>
      <c r="Z6" s="27" t="s">
        <v>32</v>
      </c>
      <c r="AA6" s="20">
        <v>6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.75" customHeight="1" thickBot="1" x14ac:dyDescent="0.35">
      <c r="A7" s="34"/>
      <c r="B7" s="34"/>
      <c r="C7" s="35">
        <f>SUM(C3:C6)</f>
        <v>3</v>
      </c>
      <c r="D7" s="44"/>
      <c r="E7" s="36"/>
      <c r="F7" s="37"/>
      <c r="G7" s="37"/>
      <c r="H7" s="37"/>
      <c r="I7" s="38">
        <f>SUM(I3:I6)</f>
        <v>6</v>
      </c>
      <c r="J7" s="36"/>
      <c r="K7" s="37"/>
      <c r="L7" s="37"/>
      <c r="M7" s="37"/>
      <c r="N7" s="39">
        <f>SUM(N3:N6)</f>
        <v>6</v>
      </c>
      <c r="O7" s="36"/>
      <c r="P7" s="37"/>
      <c r="Q7" s="37"/>
      <c r="R7" s="37"/>
      <c r="S7" s="38">
        <f>SUM(S3:S6)</f>
        <v>2</v>
      </c>
      <c r="T7" s="36">
        <f>SUM(T3:T6)</f>
        <v>4</v>
      </c>
      <c r="U7" s="38">
        <f>SUM(U3:U6)</f>
        <v>0</v>
      </c>
      <c r="V7" s="34"/>
      <c r="W7" s="34"/>
      <c r="X7" s="34"/>
      <c r="Y7" s="34"/>
      <c r="Z7" s="34"/>
      <c r="AA7" s="40">
        <f t="shared" ref="AA7:AO7" si="6">SUM(AA3:AA6)</f>
        <v>16</v>
      </c>
      <c r="AB7" s="40">
        <f t="shared" si="6"/>
        <v>0</v>
      </c>
      <c r="AC7" s="40">
        <f t="shared" si="6"/>
        <v>0</v>
      </c>
      <c r="AD7" s="40">
        <f t="shared" si="6"/>
        <v>0</v>
      </c>
      <c r="AE7" s="40">
        <f t="shared" si="6"/>
        <v>0</v>
      </c>
      <c r="AF7" s="40">
        <f t="shared" si="6"/>
        <v>3320</v>
      </c>
      <c r="AG7" s="40">
        <f t="shared" si="6"/>
        <v>346</v>
      </c>
      <c r="AH7" s="40">
        <f t="shared" si="6"/>
        <v>0</v>
      </c>
      <c r="AI7" s="40">
        <f t="shared" si="6"/>
        <v>0</v>
      </c>
      <c r="AJ7" s="40">
        <f t="shared" si="6"/>
        <v>0</v>
      </c>
      <c r="AK7" s="40">
        <f t="shared" si="6"/>
        <v>1870</v>
      </c>
      <c r="AL7" s="40">
        <f t="shared" si="6"/>
        <v>0</v>
      </c>
      <c r="AM7" s="40">
        <f t="shared" si="6"/>
        <v>0</v>
      </c>
      <c r="AN7" s="40">
        <f t="shared" si="6"/>
        <v>0</v>
      </c>
      <c r="AO7" s="40">
        <f t="shared" si="6"/>
        <v>0</v>
      </c>
    </row>
    <row r="8" spans="1:41" x14ac:dyDescent="0.3">
      <c r="W8" s="1" t="s">
        <v>35</v>
      </c>
    </row>
  </sheetData>
  <autoFilter ref="A2:AO8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JT6</vt:lpstr>
      <vt:lpstr>'JT6'!Print_Area</vt:lpstr>
      <vt:lpstr>'JT6'!Print_Titles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2022-11-19T07:00:55Z</dcterms:created>
  <dcterms:modified xsi:type="dcterms:W3CDTF">2022-11-19T11:34:01Z</dcterms:modified>
</cp:coreProperties>
</file>