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417177C5-B743-4759-BB93-17B4725F5C46}" xr6:coauthVersionLast="47" xr6:coauthVersionMax="47" xr10:uidLastSave="{00000000-0000-0000-0000-000000000000}"/>
  <bookViews>
    <workbookView xWindow="16305" yWindow="1620" windowWidth="11115" windowHeight="15390" xr2:uid="{16D304D0-D3C0-4702-9AA0-691C7B47A957}"/>
  </bookViews>
  <sheets>
    <sheet name="H19" sheetId="1" r:id="rId1"/>
  </sheets>
  <definedNames>
    <definedName name="_xlnm._FilterDatabase" localSheetId="0" hidden="1">'H19'!$A$2:$AO$6</definedName>
    <definedName name="_xlnm.Print_Area" localSheetId="0">'H19'!$A$1:$AE$6</definedName>
    <definedName name="_xlnm.Print_Titles" localSheetId="0">'H19'!$2:$2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" l="1"/>
  <c r="AD6" i="1"/>
  <c r="AC6" i="1"/>
  <c r="AB6" i="1"/>
  <c r="AA6" i="1"/>
  <c r="U6" i="1"/>
  <c r="T6" i="1"/>
  <c r="S6" i="1"/>
  <c r="N6" i="1"/>
  <c r="I6" i="1"/>
  <c r="C6" i="1"/>
  <c r="AO3" i="1"/>
  <c r="AO6" i="1" s="1"/>
  <c r="AN3" i="1"/>
  <c r="AN6" i="1" s="1"/>
  <c r="AM3" i="1"/>
  <c r="AM6" i="1" s="1"/>
  <c r="AL3" i="1"/>
  <c r="AL6" i="1" s="1"/>
  <c r="AK3" i="1"/>
  <c r="AK6" i="1" s="1"/>
  <c r="AJ3" i="1"/>
  <c r="AJ6" i="1" s="1"/>
  <c r="AI3" i="1"/>
  <c r="AI6" i="1" s="1"/>
  <c r="AH3" i="1"/>
  <c r="AH6" i="1" s="1"/>
  <c r="AG3" i="1"/>
  <c r="AG6" i="1" s="1"/>
  <c r="AF3" i="1"/>
  <c r="AF6" i="1" s="1"/>
</calcChain>
</file>

<file path=xl/sharedStrings.xml><?xml version="1.0" encoding="utf-8"?>
<sst xmlns="http://schemas.openxmlformats.org/spreadsheetml/2006/main" count="48" uniqueCount="34">
  <si>
    <t>(8113/8114/8115/8116/8122)</t>
    <phoneticPr fontId="2" type="noConversion"/>
  </si>
  <si>
    <t>H19</t>
    <phoneticPr fontId="2" type="noConversion"/>
  </si>
  <si>
    <t>11/30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</si>
  <si>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</si>
  <si>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</si>
  <si>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</si>
  <si>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</si>
  <si>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</si>
  <si>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</si>
  <si>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</si>
  <si>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</si>
  <si>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</si>
  <si>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</si>
  <si>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</si>
  <si>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</si>
  <si>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</si>
  <si>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</si>
  <si>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</si>
  <si>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</si>
  <si>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</si>
  <si>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</si>
  <si>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</si>
  <si>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</si>
  <si>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</si>
  <si>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</si>
  <si>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</si>
  <si>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</si>
  <si>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</si>
  <si>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</si>
  <si>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</si>
  <si>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</si>
  <si>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LT PAD
6EA</t>
    <phoneticPr fontId="2" type="noConversion"/>
  </si>
  <si>
    <t>PP</t>
    <phoneticPr fontId="2" type="noConversion"/>
  </si>
  <si>
    <t>중량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</si>
</sst>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0349-3188-4C8E-8DDB-544D8ED433A1}">
  <sheetPr>
    <pageSetUpPr fitToPage="1"/>
  </sheetPr>
  <dimension ref="A1:AO6"/>
  <sheetViews>
    <sheetView tabSelected="1" workbookViewId="0">
      <selection activeCell="D3" sqref="D3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4.75" style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875" style="1" bestFit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8.125" style="1" customWidth="1"/>
    <col min="18" max="18" width="2.5" style="1" customWidth="1"/>
    <col min="19" max="19" width="3.25" style="1" customWidth="1"/>
    <col min="20" max="20" width="5.87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M1" s="5"/>
      <c r="N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42" t="s">
        <v>33</v>
      </c>
      <c r="E2" s="10" t="s">
        <v>7</v>
      </c>
      <c r="F2" s="11"/>
      <c r="G2" s="11"/>
      <c r="H2" s="11"/>
      <c r="I2" s="12"/>
      <c r="J2" s="10" t="s">
        <v>8</v>
      </c>
      <c r="K2" s="11"/>
      <c r="L2" s="11"/>
      <c r="M2" s="11"/>
      <c r="N2" s="12"/>
      <c r="O2" s="10" t="s">
        <v>9</v>
      </c>
      <c r="P2" s="11"/>
      <c r="Q2" s="11"/>
      <c r="R2" s="11"/>
      <c r="S2" s="12"/>
      <c r="T2" s="13" t="s">
        <v>10</v>
      </c>
      <c r="U2" s="14" t="s">
        <v>11</v>
      </c>
      <c r="V2" s="15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6" t="s">
        <v>17</v>
      </c>
      <c r="AB2" s="16" t="s">
        <v>18</v>
      </c>
      <c r="AC2" s="16" t="s">
        <v>19</v>
      </c>
      <c r="AD2" s="16" t="s">
        <v>20</v>
      </c>
      <c r="AE2" s="17" t="s">
        <v>21</v>
      </c>
      <c r="AF2" s="18" t="s">
        <v>22</v>
      </c>
      <c r="AG2" s="19" t="s">
        <v>23</v>
      </c>
      <c r="AH2" s="19" t="s">
        <v>24</v>
      </c>
      <c r="AI2" s="19" t="s">
        <v>10</v>
      </c>
      <c r="AJ2" s="19" t="s">
        <v>11</v>
      </c>
      <c r="AK2" s="19" t="s">
        <v>25</v>
      </c>
      <c r="AL2" s="19" t="s">
        <v>26</v>
      </c>
      <c r="AM2" s="19" t="s">
        <v>27</v>
      </c>
      <c r="AN2" s="19" t="s">
        <v>20</v>
      </c>
      <c r="AO2" s="19" t="s">
        <v>28</v>
      </c>
    </row>
    <row r="3" spans="1:41" ht="24" customHeight="1" x14ac:dyDescent="0.3">
      <c r="A3" s="20" t="s">
        <v>29</v>
      </c>
      <c r="B3" s="21">
        <v>4</v>
      </c>
      <c r="C3" s="22">
        <v>1</v>
      </c>
      <c r="D3" s="43">
        <v>82.3</v>
      </c>
      <c r="E3" s="23">
        <v>4430</v>
      </c>
      <c r="F3" s="24"/>
      <c r="G3" s="24"/>
      <c r="H3" s="24" t="s">
        <v>30</v>
      </c>
      <c r="I3" s="25">
        <v>2</v>
      </c>
      <c r="J3" s="23"/>
      <c r="K3" s="24"/>
      <c r="L3" s="26"/>
      <c r="M3" s="24"/>
      <c r="N3" s="25"/>
      <c r="O3" s="23">
        <v>395</v>
      </c>
      <c r="P3" s="24"/>
      <c r="Q3" s="26"/>
      <c r="R3" s="24" t="s">
        <v>30</v>
      </c>
      <c r="S3" s="25">
        <v>6</v>
      </c>
      <c r="T3" s="23"/>
      <c r="U3" s="27" t="s">
        <v>31</v>
      </c>
      <c r="V3" s="28">
        <v>350</v>
      </c>
      <c r="W3" s="29">
        <v>330</v>
      </c>
      <c r="X3" s="24">
        <v>110</v>
      </c>
      <c r="Y3" s="24">
        <v>30</v>
      </c>
      <c r="Z3" s="30" t="s">
        <v>32</v>
      </c>
      <c r="AA3" s="24">
        <v>14</v>
      </c>
      <c r="AB3" s="24"/>
      <c r="AC3" s="24"/>
      <c r="AD3" s="31"/>
      <c r="AE3" s="32"/>
      <c r="AF3" s="33">
        <f>E3*I3</f>
        <v>8860</v>
      </c>
      <c r="AG3" s="24">
        <f t="shared" ref="AG3" si="0">J3*N3</f>
        <v>0</v>
      </c>
      <c r="AH3" s="24">
        <f t="shared" ref="AH3" si="1">O3*S3</f>
        <v>2370</v>
      </c>
      <c r="AI3" s="24">
        <f t="shared" ref="AI3:AJ3" si="2">T3</f>
        <v>0</v>
      </c>
      <c r="AJ3" s="24" t="str">
        <f t="shared" si="2"/>
        <v>LT PAD
6EA</v>
      </c>
      <c r="AK3" s="24">
        <f t="shared" ref="AK3" si="3">IF(V3=350,AA3*374,(IF(V3=300,AA3*324,AA3*424)))</f>
        <v>5236</v>
      </c>
      <c r="AL3" s="24">
        <f t="shared" ref="AL3:AO3" si="4">AB3</f>
        <v>0</v>
      </c>
      <c r="AM3" s="24">
        <f t="shared" si="4"/>
        <v>0</v>
      </c>
      <c r="AN3" s="24">
        <f t="shared" si="4"/>
        <v>0</v>
      </c>
      <c r="AO3" s="24">
        <f t="shared" si="4"/>
        <v>0</v>
      </c>
    </row>
    <row r="4" spans="1:41" ht="24" customHeight="1" x14ac:dyDescent="0.3">
      <c r="A4" s="20" t="s">
        <v>29</v>
      </c>
      <c r="B4" s="21">
        <v>6</v>
      </c>
      <c r="C4" s="22">
        <v>1</v>
      </c>
      <c r="D4" s="43">
        <v>66.900000000000006</v>
      </c>
      <c r="E4" s="23">
        <v>3110</v>
      </c>
      <c r="F4" s="24"/>
      <c r="G4" s="24"/>
      <c r="H4" s="24" t="s">
        <v>30</v>
      </c>
      <c r="I4" s="25">
        <v>2</v>
      </c>
      <c r="J4" s="23"/>
      <c r="K4" s="24"/>
      <c r="L4" s="24"/>
      <c r="M4" s="24"/>
      <c r="N4" s="25"/>
      <c r="O4" s="23">
        <v>449</v>
      </c>
      <c r="P4" s="24"/>
      <c r="Q4" s="26"/>
      <c r="R4" s="24" t="s">
        <v>30</v>
      </c>
      <c r="S4" s="25">
        <v>6</v>
      </c>
      <c r="T4" s="23"/>
      <c r="U4" s="27" t="s">
        <v>31</v>
      </c>
      <c r="V4" s="28">
        <v>350</v>
      </c>
      <c r="W4" s="29">
        <v>330</v>
      </c>
      <c r="X4" s="24">
        <v>110</v>
      </c>
      <c r="Y4" s="24">
        <v>30</v>
      </c>
      <c r="Z4" s="30" t="s">
        <v>32</v>
      </c>
      <c r="AA4" s="24">
        <v>10</v>
      </c>
      <c r="AB4" s="24"/>
      <c r="AC4" s="24"/>
      <c r="AD4" s="31"/>
      <c r="AE4" s="32"/>
      <c r="AF4" s="33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4" customHeight="1" x14ac:dyDescent="0.3">
      <c r="A5" s="20" t="s">
        <v>29</v>
      </c>
      <c r="B5" s="21">
        <v>7</v>
      </c>
      <c r="C5" s="22">
        <v>1</v>
      </c>
      <c r="D5" s="43">
        <v>67.7</v>
      </c>
      <c r="E5" s="23">
        <v>3440</v>
      </c>
      <c r="F5" s="24"/>
      <c r="G5" s="24"/>
      <c r="H5" s="24" t="s">
        <v>30</v>
      </c>
      <c r="I5" s="25">
        <v>2</v>
      </c>
      <c r="J5" s="23"/>
      <c r="K5" s="24"/>
      <c r="L5" s="24"/>
      <c r="M5" s="24"/>
      <c r="N5" s="25"/>
      <c r="O5" s="23">
        <v>369</v>
      </c>
      <c r="P5" s="24"/>
      <c r="Q5" s="26"/>
      <c r="R5" s="24" t="s">
        <v>30</v>
      </c>
      <c r="S5" s="25">
        <v>6</v>
      </c>
      <c r="T5" s="23"/>
      <c r="U5" s="27" t="s">
        <v>31</v>
      </c>
      <c r="V5" s="28">
        <v>350</v>
      </c>
      <c r="W5" s="29">
        <v>330</v>
      </c>
      <c r="X5" s="24">
        <v>110</v>
      </c>
      <c r="Y5" s="24">
        <v>30</v>
      </c>
      <c r="Z5" s="30" t="s">
        <v>32</v>
      </c>
      <c r="AA5" s="24">
        <v>11</v>
      </c>
      <c r="AB5" s="24"/>
      <c r="AC5" s="24"/>
      <c r="AD5" s="31"/>
      <c r="AE5" s="32"/>
      <c r="AF5" s="33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21" customHeight="1" thickBot="1" x14ac:dyDescent="0.35">
      <c r="A6" s="34"/>
      <c r="B6" s="34"/>
      <c r="C6" s="35">
        <f>SUM(C3:C5)</f>
        <v>3</v>
      </c>
      <c r="D6" s="44"/>
      <c r="E6" s="36"/>
      <c r="F6" s="37"/>
      <c r="G6" s="37"/>
      <c r="H6" s="37"/>
      <c r="I6" s="38">
        <f>SUM(I3:I5)</f>
        <v>6</v>
      </c>
      <c r="J6" s="36"/>
      <c r="K6" s="37"/>
      <c r="L6" s="37"/>
      <c r="M6" s="37"/>
      <c r="N6" s="39">
        <f>SUM(N3:N5)</f>
        <v>0</v>
      </c>
      <c r="O6" s="36"/>
      <c r="P6" s="37"/>
      <c r="Q6" s="37"/>
      <c r="R6" s="37"/>
      <c r="S6" s="38">
        <f>SUM(S3:S5)</f>
        <v>18</v>
      </c>
      <c r="T6" s="36">
        <f>SUM(T3:T5)</f>
        <v>0</v>
      </c>
      <c r="U6" s="38">
        <f>SUM(U3:U5)</f>
        <v>0</v>
      </c>
      <c r="V6" s="40"/>
      <c r="W6" s="34"/>
      <c r="X6" s="34"/>
      <c r="Y6" s="34"/>
      <c r="Z6" s="34"/>
      <c r="AA6" s="41">
        <f t="shared" ref="AA6:AO6" si="5">SUM(AA3:AA5)</f>
        <v>35</v>
      </c>
      <c r="AB6" s="41">
        <f t="shared" si="5"/>
        <v>0</v>
      </c>
      <c r="AC6" s="41">
        <f t="shared" si="5"/>
        <v>0</v>
      </c>
      <c r="AD6" s="41">
        <f t="shared" si="5"/>
        <v>0</v>
      </c>
      <c r="AE6" s="41">
        <f t="shared" si="5"/>
        <v>0</v>
      </c>
      <c r="AF6" s="41">
        <f t="shared" si="5"/>
        <v>8860</v>
      </c>
      <c r="AG6" s="41">
        <f t="shared" si="5"/>
        <v>0</v>
      </c>
      <c r="AH6" s="41">
        <f t="shared" si="5"/>
        <v>2370</v>
      </c>
      <c r="AI6" s="41">
        <f t="shared" si="5"/>
        <v>0</v>
      </c>
      <c r="AJ6" s="41">
        <f t="shared" si="5"/>
        <v>0</v>
      </c>
      <c r="AK6" s="41">
        <f t="shared" si="5"/>
        <v>5236</v>
      </c>
      <c r="AL6" s="41">
        <f t="shared" si="5"/>
        <v>0</v>
      </c>
      <c r="AM6" s="41">
        <f t="shared" si="5"/>
        <v>0</v>
      </c>
      <c r="AN6" s="41">
        <f t="shared" si="5"/>
        <v>0</v>
      </c>
      <c r="AO6" s="41">
        <f t="shared" si="5"/>
        <v>0</v>
      </c>
    </row>
  </sheetData>
  <autoFilter ref="A2:AO6" xr:uid="{00000000-0009-0000-0000-000006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M1:N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H19</vt:lpstr>
      <vt:lpstr>'H19'!Print_Area</vt:lpstr>
      <vt:lpstr>'H19'!Print_Titles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2023-03-27T01:46:07Z</dcterms:created>
  <dcterms:modified xsi:type="dcterms:W3CDTF">2023-03-27T01:46:44Z</dcterms:modified>
</cp:coreProperties>
</file>