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101642E3-C5F5-4D1F-B96A-59845A7ECAE7}" xr6:coauthVersionLast="47" xr6:coauthVersionMax="47" xr10:uidLastSave="{00000000-0000-0000-0000-000000000000}"/>
  <bookViews>
    <workbookView xWindow="-120" yWindow="-120" windowWidth="29040" windowHeight="15840" xr2:uid="{AB312275-48E5-4E68-9F84-BE053987760C}"/>
  </bookViews>
  <sheets>
    <sheet name="JT4" sheetId="1" r:id="rId1"/>
  </sheets>
  <definedNames>
    <definedName name="_xlnm._FilterDatabase" localSheetId="0" hidden="1">'JT4'!$A$2:$AO$15</definedName>
    <definedName name="_xlnm.Print_Area" localSheetId="0">'JT4'!$A$1:$AE$15</definedName>
    <definedName name="_xlnm.Print_Titles" localSheetId="0">'JT4'!$2:$2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5" i="1" l="1"/>
  <c r="AD15" i="1"/>
  <c r="AC15" i="1"/>
  <c r="AB15" i="1"/>
  <c r="AA15" i="1"/>
  <c r="U15" i="1"/>
  <c r="T15" i="1"/>
  <c r="S15" i="1"/>
  <c r="N15" i="1"/>
  <c r="I15" i="1"/>
  <c r="D15" i="1"/>
  <c r="C15" i="1"/>
  <c r="AO13" i="1"/>
  <c r="AN13" i="1"/>
  <c r="AM13" i="1"/>
  <c r="AL13" i="1"/>
  <c r="AK13" i="1"/>
  <c r="AJ13" i="1"/>
  <c r="AI13" i="1"/>
  <c r="AH13" i="1"/>
  <c r="AG13" i="1"/>
  <c r="AF13" i="1"/>
  <c r="AO10" i="1"/>
  <c r="AN10" i="1"/>
  <c r="AN15" i="1" s="1"/>
  <c r="AM10" i="1"/>
  <c r="AL10" i="1"/>
  <c r="AK10" i="1"/>
  <c r="AJ10" i="1"/>
  <c r="AI10" i="1"/>
  <c r="AH10" i="1"/>
  <c r="AG10" i="1"/>
  <c r="AF10" i="1"/>
  <c r="AF15" i="1" s="1"/>
  <c r="AO7" i="1"/>
  <c r="AO15" i="1" s="1"/>
  <c r="AN7" i="1"/>
  <c r="AM7" i="1"/>
  <c r="AL7" i="1"/>
  <c r="AK7" i="1"/>
  <c r="AJ7" i="1"/>
  <c r="AI7" i="1"/>
  <c r="AH7" i="1"/>
  <c r="AG7" i="1"/>
  <c r="AG15" i="1" s="1"/>
  <c r="AF7" i="1"/>
  <c r="AO4" i="1"/>
  <c r="AN4" i="1"/>
  <c r="AM4" i="1"/>
  <c r="AL4" i="1"/>
  <c r="AK4" i="1"/>
  <c r="AJ4" i="1"/>
  <c r="AI4" i="1"/>
  <c r="AI15" i="1" s="1"/>
  <c r="AH4" i="1"/>
  <c r="AH15" i="1" s="1"/>
  <c r="AG4" i="1"/>
  <c r="AF4" i="1"/>
  <c r="AO3" i="1"/>
  <c r="AN3" i="1"/>
  <c r="AM3" i="1"/>
  <c r="AM15" i="1" s="1"/>
  <c r="AL3" i="1"/>
  <c r="AL15" i="1" s="1"/>
  <c r="AK3" i="1"/>
  <c r="AK15" i="1" s="1"/>
  <c r="AJ3" i="1"/>
  <c r="AJ15" i="1" s="1"/>
  <c r="AI3" i="1"/>
  <c r="AH3" i="1"/>
  <c r="AG3" i="1"/>
  <c r="AF3" i="1"/>
</calcChain>
</file>

<file path=xl/sharedStrings.xml><?xml version="1.0" encoding="utf-8"?>
<sst xmlns="http://schemas.openxmlformats.org/spreadsheetml/2006/main" count="93" uniqueCount="47">
  <si>
    <t>8140/8198/8199</t>
    <phoneticPr fontId="2" type="noConversion"/>
  </si>
  <si>
    <t>JT4</t>
    <phoneticPr fontId="2" type="noConversion"/>
  </si>
  <si>
    <t>1/12</t>
    <phoneticPr fontId="2" type="noConversion"/>
  </si>
  <si>
    <t>E4,E6,E7,HP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</si>
  <si>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</si>
  <si>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</si>
  <si>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</si>
  <si>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</si>
  <si>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</si>
  <si>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</si>
  <si>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</si>
  <si>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</si>
  <si>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</si>
  <si>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</si>
  <si>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</si>
  <si>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</si>
  <si>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</si>
  <si>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</si>
  <si>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</si>
  <si>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</si>
  <si>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</si>
  <si>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</si>
  <si>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</si>
  <si>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</si>
  <si>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</si>
  <si>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</si>
  <si>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</si>
  <si>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</si>
  <si>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</si>
  <si>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</si>
  <si>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3P</t>
    <phoneticPr fontId="2" type="noConversion"/>
  </si>
  <si>
    <t>01</t>
  </si>
  <si>
    <t>X</t>
    <phoneticPr fontId="2" type="noConversion"/>
  </si>
  <si>
    <t>▲100*100*10T
4EA</t>
    <phoneticPr fontId="2" type="noConversion"/>
  </si>
  <si>
    <t>UL</t>
    <phoneticPr fontId="2" type="noConversion"/>
  </si>
  <si>
    <t>도면참조</t>
    <phoneticPr fontId="2" type="noConversion"/>
  </si>
  <si>
    <t>02</t>
  </si>
  <si>
    <t>▲100*100*10T
6EA</t>
    <phoneticPr fontId="2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</si>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</sst>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76" fontId="3" fillId="0" borderId="0" xfId="0" quotePrefix="1" applyNumberFormat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1" fillId="5" borderId="18" xfId="0" applyFont="1" applyFill="1" applyBorder="1" applyAlignment="1">
      <alignment horizontal="center" vertical="center"/>
    </xf>
    <xf numFmtId="2" fontId="1" fillId="5" borderId="19" xfId="0" applyNumberFormat="1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28EA-059F-4179-8BC6-E8290D8CDD13}">
  <sheetPr>
    <pageSetUpPr fitToPage="1"/>
  </sheetPr>
  <dimension ref="A1:AO15"/>
  <sheetViews>
    <sheetView tabSelected="1" zoomScale="115" zoomScaleNormal="115" workbookViewId="0">
      <selection activeCell="G13" sqref="G13"/>
    </sheetView>
  </sheetViews>
  <sheetFormatPr defaultColWidth="9" defaultRowHeight="13.5" x14ac:dyDescent="0.3"/>
  <cols>
    <col min="1" max="1" width="4.375" style="1" customWidth="1"/>
    <col min="2" max="2" width="4.5" style="1" bestFit="1" customWidth="1"/>
    <col min="3" max="3" width="4.75" style="1" bestFit="1" customWidth="1"/>
    <col min="4" max="4" width="6" style="1" customWidth="1"/>
    <col min="5" max="5" width="6.375" style="1" customWidth="1"/>
    <col min="6" max="6" width="3.625" style="1" customWidth="1"/>
    <col min="7" max="7" width="10.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customWidth="1"/>
    <col min="12" max="12" width="8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0" width="6.75" style="1" customWidth="1"/>
    <col min="21" max="21" width="4.625" style="1" customWidth="1"/>
    <col min="22" max="23" width="4.375" style="1" customWidth="1"/>
    <col min="24" max="24" width="4.5" style="1" customWidth="1"/>
    <col min="25" max="25" width="4.625" style="1" customWidth="1"/>
    <col min="26" max="26" width="6" style="1" customWidth="1"/>
    <col min="27" max="27" width="4.12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45.75" customHeight="1" thickBot="1" x14ac:dyDescent="0.35">
      <c r="B1" s="2" t="s">
        <v>0</v>
      </c>
      <c r="C1" s="2"/>
      <c r="D1" s="2"/>
      <c r="E1" s="2"/>
      <c r="F1" s="2"/>
      <c r="G1" s="2"/>
      <c r="J1" s="3" t="s">
        <v>1</v>
      </c>
      <c r="L1" s="4" t="s">
        <v>2</v>
      </c>
      <c r="P1" s="5"/>
      <c r="Q1" s="6" t="s">
        <v>3</v>
      </c>
      <c r="R1" s="5"/>
    </row>
    <row r="2" spans="1:41" ht="35.25" customHeight="1" x14ac:dyDescent="0.3">
      <c r="A2" s="7" t="s">
        <v>4</v>
      </c>
      <c r="B2" s="7" t="s">
        <v>5</v>
      </c>
      <c r="C2" s="7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5" t="s">
        <v>21</v>
      </c>
      <c r="AE2" s="16" t="s">
        <v>22</v>
      </c>
      <c r="AF2" s="17" t="s">
        <v>23</v>
      </c>
      <c r="AG2" s="18" t="s">
        <v>24</v>
      </c>
      <c r="AH2" s="18" t="s">
        <v>25</v>
      </c>
      <c r="AI2" s="18" t="s">
        <v>11</v>
      </c>
      <c r="AJ2" s="18" t="s">
        <v>12</v>
      </c>
      <c r="AK2" s="18" t="s">
        <v>26</v>
      </c>
      <c r="AL2" s="18" t="s">
        <v>27</v>
      </c>
      <c r="AM2" s="18" t="s">
        <v>28</v>
      </c>
      <c r="AN2" s="18" t="s">
        <v>21</v>
      </c>
      <c r="AO2" s="18" t="s">
        <v>29</v>
      </c>
    </row>
    <row r="3" spans="1:41" ht="48" customHeight="1" x14ac:dyDescent="0.3">
      <c r="A3" s="19" t="s">
        <v>30</v>
      </c>
      <c r="B3" s="20" t="s">
        <v>31</v>
      </c>
      <c r="C3" s="21">
        <v>1</v>
      </c>
      <c r="D3" s="22">
        <v>40</v>
      </c>
      <c r="E3" s="23">
        <v>1525</v>
      </c>
      <c r="F3" s="21"/>
      <c r="G3" s="21"/>
      <c r="H3" s="21" t="s">
        <v>32</v>
      </c>
      <c r="I3" s="24">
        <v>2</v>
      </c>
      <c r="J3" s="23"/>
      <c r="K3" s="21"/>
      <c r="L3" s="21"/>
      <c r="M3" s="21"/>
      <c r="N3" s="24"/>
      <c r="O3" s="23">
        <v>498</v>
      </c>
      <c r="P3" s="21"/>
      <c r="Q3" s="25"/>
      <c r="R3" s="21" t="s">
        <v>32</v>
      </c>
      <c r="S3" s="24">
        <v>2</v>
      </c>
      <c r="T3" s="26" t="s">
        <v>33</v>
      </c>
      <c r="U3" s="24"/>
      <c r="V3" s="27">
        <v>350</v>
      </c>
      <c r="W3" s="28">
        <v>340</v>
      </c>
      <c r="X3" s="29">
        <v>40</v>
      </c>
      <c r="Y3" s="29">
        <v>125</v>
      </c>
      <c r="Z3" s="30" t="s">
        <v>34</v>
      </c>
      <c r="AA3" s="29">
        <v>5</v>
      </c>
      <c r="AB3" s="29"/>
      <c r="AC3" s="21"/>
      <c r="AD3" s="31"/>
      <c r="AE3" s="32"/>
      <c r="AF3" s="33">
        <f>E3*I3</f>
        <v>3050</v>
      </c>
      <c r="AG3" s="21">
        <f>J3*N3</f>
        <v>0</v>
      </c>
      <c r="AH3" s="21">
        <f>O3*S3</f>
        <v>996</v>
      </c>
      <c r="AI3" s="21" t="str">
        <f>T3</f>
        <v>▲100*100*10T
4EA</v>
      </c>
      <c r="AJ3" s="21">
        <f>U3</f>
        <v>0</v>
      </c>
      <c r="AK3" s="21">
        <f>IF(V3=350,AA3*374,(IF(V3=300,AA3*324,AA3*424)))</f>
        <v>1870</v>
      </c>
      <c r="AL3" s="21">
        <f t="shared" ref="AL3:AO4" si="0">AB3</f>
        <v>0</v>
      </c>
      <c r="AM3" s="21">
        <f t="shared" si="0"/>
        <v>0</v>
      </c>
      <c r="AN3" s="21">
        <f t="shared" si="0"/>
        <v>0</v>
      </c>
      <c r="AO3" s="21">
        <f t="shared" si="0"/>
        <v>0</v>
      </c>
    </row>
    <row r="4" spans="1:41" ht="48" customHeight="1" x14ac:dyDescent="0.3">
      <c r="A4" s="19"/>
      <c r="B4" s="20" t="s">
        <v>31</v>
      </c>
      <c r="C4" s="21"/>
      <c r="D4" s="34"/>
      <c r="E4" s="23"/>
      <c r="F4" s="21"/>
      <c r="G4" s="21"/>
      <c r="H4" s="21"/>
      <c r="I4" s="24"/>
      <c r="J4" s="23"/>
      <c r="K4" s="21"/>
      <c r="L4" s="21"/>
      <c r="M4" s="21"/>
      <c r="N4" s="24"/>
      <c r="O4" s="23"/>
      <c r="P4" s="21"/>
      <c r="Q4" s="25" t="s">
        <v>35</v>
      </c>
      <c r="R4" s="21" t="s">
        <v>32</v>
      </c>
      <c r="S4" s="24">
        <v>2</v>
      </c>
      <c r="T4" s="26"/>
      <c r="U4" s="24"/>
      <c r="V4" s="27"/>
      <c r="W4" s="28"/>
      <c r="X4" s="29"/>
      <c r="Y4" s="29"/>
      <c r="Z4" s="30"/>
      <c r="AA4" s="29"/>
      <c r="AB4" s="29"/>
      <c r="AC4" s="21"/>
      <c r="AD4" s="31"/>
      <c r="AE4" s="32"/>
      <c r="AF4" s="33">
        <f>E4*I4</f>
        <v>0</v>
      </c>
      <c r="AG4" s="21">
        <f>J4*N4</f>
        <v>0</v>
      </c>
      <c r="AH4" s="21">
        <f>O4*S4</f>
        <v>0</v>
      </c>
      <c r="AI4" s="21">
        <f>T4</f>
        <v>0</v>
      </c>
      <c r="AJ4" s="21">
        <f>U4</f>
        <v>0</v>
      </c>
      <c r="AK4" s="21">
        <f>IF(V4=350,AA4*374,(IF(V4=300,AA4*324,AA4*424)))</f>
        <v>0</v>
      </c>
      <c r="AL4" s="21">
        <f t="shared" si="0"/>
        <v>0</v>
      </c>
      <c r="AM4" s="21">
        <f t="shared" si="0"/>
        <v>0</v>
      </c>
      <c r="AN4" s="21">
        <f t="shared" si="0"/>
        <v>0</v>
      </c>
      <c r="AO4" s="21">
        <f t="shared" si="0"/>
        <v>0</v>
      </c>
    </row>
    <row r="5" spans="1:41" ht="48" customHeight="1" x14ac:dyDescent="0.3">
      <c r="A5" s="19" t="s">
        <v>30</v>
      </c>
      <c r="B5" s="20" t="s">
        <v>36</v>
      </c>
      <c r="C5" s="21">
        <v>1</v>
      </c>
      <c r="D5" s="35">
        <v>71.5</v>
      </c>
      <c r="E5" s="23">
        <v>3295</v>
      </c>
      <c r="F5" s="21"/>
      <c r="G5" s="21"/>
      <c r="H5" s="21" t="s">
        <v>32</v>
      </c>
      <c r="I5" s="24">
        <v>2</v>
      </c>
      <c r="J5" s="23"/>
      <c r="K5" s="21"/>
      <c r="L5" s="21"/>
      <c r="M5" s="21"/>
      <c r="N5" s="24"/>
      <c r="O5" s="23">
        <v>497</v>
      </c>
      <c r="P5" s="21"/>
      <c r="Q5" s="25"/>
      <c r="R5" s="21" t="s">
        <v>32</v>
      </c>
      <c r="S5" s="24">
        <v>6</v>
      </c>
      <c r="T5" s="26" t="s">
        <v>37</v>
      </c>
      <c r="U5" s="24"/>
      <c r="V5" s="27">
        <v>350</v>
      </c>
      <c r="W5" s="28">
        <v>340</v>
      </c>
      <c r="X5" s="29">
        <v>195</v>
      </c>
      <c r="Y5" s="29">
        <v>40</v>
      </c>
      <c r="Z5" s="30" t="s">
        <v>34</v>
      </c>
      <c r="AA5" s="29">
        <v>10</v>
      </c>
      <c r="AB5" s="29"/>
      <c r="AC5" s="21"/>
      <c r="AD5" s="31"/>
      <c r="AE5" s="32"/>
      <c r="AF5" s="33"/>
      <c r="AG5" s="21"/>
      <c r="AH5" s="21"/>
      <c r="AI5" s="21"/>
      <c r="AJ5" s="21"/>
      <c r="AK5" s="21"/>
      <c r="AL5" s="21"/>
      <c r="AM5" s="21"/>
      <c r="AN5" s="21"/>
      <c r="AO5" s="21"/>
    </row>
    <row r="6" spans="1:41" ht="48" customHeight="1" x14ac:dyDescent="0.3">
      <c r="A6" s="19" t="s">
        <v>30</v>
      </c>
      <c r="B6" s="20" t="s">
        <v>38</v>
      </c>
      <c r="C6" s="21">
        <v>1</v>
      </c>
      <c r="D6" s="35">
        <v>26.5</v>
      </c>
      <c r="E6" s="23">
        <v>1500</v>
      </c>
      <c r="F6" s="21"/>
      <c r="G6" s="21"/>
      <c r="H6" s="21" t="s">
        <v>32</v>
      </c>
      <c r="I6" s="24">
        <v>2</v>
      </c>
      <c r="J6" s="23">
        <v>179</v>
      </c>
      <c r="K6" s="21"/>
      <c r="L6" s="21"/>
      <c r="M6" s="21" t="s">
        <v>32</v>
      </c>
      <c r="N6" s="24">
        <v>4</v>
      </c>
      <c r="O6" s="23"/>
      <c r="P6" s="21"/>
      <c r="Q6" s="25"/>
      <c r="R6" s="21"/>
      <c r="S6" s="24"/>
      <c r="T6" s="26">
        <v>4</v>
      </c>
      <c r="U6" s="24"/>
      <c r="V6" s="27">
        <v>350</v>
      </c>
      <c r="W6" s="28">
        <v>340</v>
      </c>
      <c r="X6" s="29">
        <v>50</v>
      </c>
      <c r="Y6" s="29">
        <v>90</v>
      </c>
      <c r="Z6" s="30" t="s">
        <v>34</v>
      </c>
      <c r="AA6" s="29">
        <v>5</v>
      </c>
      <c r="AB6" s="29"/>
      <c r="AC6" s="21"/>
      <c r="AD6" s="31"/>
      <c r="AE6" s="32"/>
      <c r="AF6" s="33"/>
      <c r="AG6" s="21"/>
      <c r="AH6" s="21"/>
      <c r="AI6" s="21"/>
      <c r="AJ6" s="21"/>
      <c r="AK6" s="21"/>
      <c r="AL6" s="21"/>
      <c r="AM6" s="21"/>
      <c r="AN6" s="21"/>
      <c r="AO6" s="21"/>
    </row>
    <row r="7" spans="1:41" ht="48" customHeight="1" x14ac:dyDescent="0.3">
      <c r="A7" s="19" t="s">
        <v>30</v>
      </c>
      <c r="B7" s="20" t="s">
        <v>39</v>
      </c>
      <c r="C7" s="21">
        <v>1</v>
      </c>
      <c r="D7" s="35">
        <v>68.8</v>
      </c>
      <c r="E7" s="23">
        <v>4360</v>
      </c>
      <c r="F7" s="21"/>
      <c r="G7" s="21"/>
      <c r="H7" s="21" t="s">
        <v>32</v>
      </c>
      <c r="I7" s="24">
        <v>2</v>
      </c>
      <c r="J7" s="23">
        <v>179</v>
      </c>
      <c r="K7" s="21"/>
      <c r="L7" s="21"/>
      <c r="M7" s="21" t="s">
        <v>32</v>
      </c>
      <c r="N7" s="24">
        <v>8</v>
      </c>
      <c r="O7" s="23"/>
      <c r="P7" s="21"/>
      <c r="Q7" s="25"/>
      <c r="R7" s="21"/>
      <c r="S7" s="24"/>
      <c r="T7" s="26">
        <v>8</v>
      </c>
      <c r="U7" s="24"/>
      <c r="V7" s="27">
        <v>350</v>
      </c>
      <c r="W7" s="28">
        <v>340</v>
      </c>
      <c r="X7" s="29">
        <v>230</v>
      </c>
      <c r="Y7" s="29">
        <v>50</v>
      </c>
      <c r="Z7" s="30" t="s">
        <v>34</v>
      </c>
      <c r="AA7" s="29">
        <v>13</v>
      </c>
      <c r="AB7" s="29"/>
      <c r="AC7" s="21"/>
      <c r="AD7" s="31"/>
      <c r="AE7" s="32"/>
      <c r="AF7" s="33">
        <f>E7*I7</f>
        <v>8720</v>
      </c>
      <c r="AG7" s="21">
        <f>J7*N7</f>
        <v>1432</v>
      </c>
      <c r="AH7" s="21">
        <f>O7*S7</f>
        <v>0</v>
      </c>
      <c r="AI7" s="21">
        <f>T7</f>
        <v>8</v>
      </c>
      <c r="AJ7" s="21">
        <f>U7</f>
        <v>0</v>
      </c>
      <c r="AK7" s="21">
        <f>IF(V7=350,AA7*374,(IF(V7=300,AA7*324,AA7*424)))</f>
        <v>4862</v>
      </c>
      <c r="AL7" s="21">
        <f t="shared" ref="AL7:AO7" si="1">AB7</f>
        <v>0</v>
      </c>
      <c r="AM7" s="21">
        <f t="shared" si="1"/>
        <v>0</v>
      </c>
      <c r="AN7" s="21">
        <f t="shared" si="1"/>
        <v>0</v>
      </c>
      <c r="AO7" s="21">
        <f t="shared" si="1"/>
        <v>0</v>
      </c>
    </row>
    <row r="8" spans="1:41" ht="48" customHeight="1" x14ac:dyDescent="0.3">
      <c r="A8" s="19" t="s">
        <v>30</v>
      </c>
      <c r="B8" s="20" t="s">
        <v>40</v>
      </c>
      <c r="C8" s="21">
        <v>1</v>
      </c>
      <c r="D8" s="35">
        <v>108.1</v>
      </c>
      <c r="E8" s="23">
        <v>7006</v>
      </c>
      <c r="F8" s="21"/>
      <c r="G8" s="21"/>
      <c r="H8" s="21" t="s">
        <v>32</v>
      </c>
      <c r="I8" s="24">
        <v>2</v>
      </c>
      <c r="J8" s="23">
        <v>179</v>
      </c>
      <c r="K8" s="21"/>
      <c r="L8" s="21"/>
      <c r="M8" s="21" t="s">
        <v>32</v>
      </c>
      <c r="N8" s="24">
        <v>10</v>
      </c>
      <c r="O8" s="23"/>
      <c r="P8" s="21"/>
      <c r="Q8" s="25"/>
      <c r="R8" s="21"/>
      <c r="S8" s="24"/>
      <c r="T8" s="26">
        <v>10</v>
      </c>
      <c r="U8" s="24"/>
      <c r="V8" s="27">
        <v>350</v>
      </c>
      <c r="W8" s="28">
        <v>340</v>
      </c>
      <c r="X8" s="29">
        <v>156</v>
      </c>
      <c r="Y8" s="29">
        <v>50</v>
      </c>
      <c r="Z8" s="30" t="s">
        <v>34</v>
      </c>
      <c r="AA8" s="29">
        <v>21</v>
      </c>
      <c r="AB8" s="29"/>
      <c r="AC8" s="21"/>
      <c r="AD8" s="31"/>
      <c r="AE8" s="32"/>
      <c r="AF8" s="33"/>
      <c r="AG8" s="21"/>
      <c r="AH8" s="21"/>
      <c r="AI8" s="21"/>
      <c r="AJ8" s="21"/>
      <c r="AK8" s="21"/>
      <c r="AL8" s="21"/>
      <c r="AM8" s="21"/>
      <c r="AN8" s="21"/>
      <c r="AO8" s="21"/>
    </row>
    <row r="9" spans="1:41" ht="48" customHeight="1" x14ac:dyDescent="0.3">
      <c r="A9" s="19" t="s">
        <v>30</v>
      </c>
      <c r="B9" s="20" t="s">
        <v>41</v>
      </c>
      <c r="C9" s="21">
        <v>1</v>
      </c>
      <c r="D9" s="35">
        <v>26.2</v>
      </c>
      <c r="E9" s="23">
        <v>1510</v>
      </c>
      <c r="F9" s="21"/>
      <c r="G9" s="21"/>
      <c r="H9" s="21" t="s">
        <v>32</v>
      </c>
      <c r="I9" s="24">
        <v>2</v>
      </c>
      <c r="J9" s="23">
        <v>179</v>
      </c>
      <c r="K9" s="21"/>
      <c r="L9" s="21"/>
      <c r="M9" s="21" t="s">
        <v>32</v>
      </c>
      <c r="N9" s="24">
        <v>4</v>
      </c>
      <c r="O9" s="23"/>
      <c r="P9" s="21"/>
      <c r="Q9" s="25"/>
      <c r="R9" s="21"/>
      <c r="S9" s="24"/>
      <c r="T9" s="26">
        <v>4</v>
      </c>
      <c r="U9" s="24"/>
      <c r="V9" s="27">
        <v>350</v>
      </c>
      <c r="W9" s="28">
        <v>340</v>
      </c>
      <c r="X9" s="29">
        <v>50</v>
      </c>
      <c r="Y9" s="29">
        <v>100</v>
      </c>
      <c r="Z9" s="30" t="s">
        <v>34</v>
      </c>
      <c r="AA9" s="29">
        <v>5</v>
      </c>
      <c r="AB9" s="29"/>
      <c r="AC9" s="21"/>
      <c r="AD9" s="31"/>
      <c r="AE9" s="32"/>
      <c r="AF9" s="33"/>
      <c r="AG9" s="21"/>
      <c r="AH9" s="21"/>
      <c r="AI9" s="21"/>
      <c r="AJ9" s="21"/>
      <c r="AK9" s="21"/>
      <c r="AL9" s="21"/>
      <c r="AM9" s="21"/>
      <c r="AN9" s="21"/>
      <c r="AO9" s="21"/>
    </row>
    <row r="10" spans="1:41" ht="48" customHeight="1" x14ac:dyDescent="0.3">
      <c r="A10" s="19" t="s">
        <v>30</v>
      </c>
      <c r="B10" s="20" t="s">
        <v>42</v>
      </c>
      <c r="C10" s="21">
        <v>1</v>
      </c>
      <c r="D10" s="35">
        <v>51.5</v>
      </c>
      <c r="E10" s="23">
        <v>3330</v>
      </c>
      <c r="F10" s="21"/>
      <c r="G10" s="21"/>
      <c r="H10" s="21" t="s">
        <v>32</v>
      </c>
      <c r="I10" s="24">
        <v>2</v>
      </c>
      <c r="J10" s="23">
        <v>179</v>
      </c>
      <c r="K10" s="21"/>
      <c r="L10" s="21"/>
      <c r="M10" s="21" t="s">
        <v>32</v>
      </c>
      <c r="N10" s="24">
        <v>6</v>
      </c>
      <c r="O10" s="23"/>
      <c r="P10" s="21"/>
      <c r="Q10" s="25"/>
      <c r="R10" s="21"/>
      <c r="S10" s="24"/>
      <c r="T10" s="26">
        <v>6</v>
      </c>
      <c r="U10" s="24"/>
      <c r="V10" s="27">
        <v>350</v>
      </c>
      <c r="W10" s="28">
        <v>340</v>
      </c>
      <c r="X10" s="29">
        <v>220</v>
      </c>
      <c r="Y10" s="29">
        <v>50</v>
      </c>
      <c r="Z10" s="30" t="s">
        <v>34</v>
      </c>
      <c r="AA10" s="29">
        <v>10</v>
      </c>
      <c r="AB10" s="29"/>
      <c r="AC10" s="21"/>
      <c r="AD10" s="31"/>
      <c r="AE10" s="32"/>
      <c r="AF10" s="33">
        <f>E10*I10</f>
        <v>6660</v>
      </c>
      <c r="AG10" s="21">
        <f>J10*N10</f>
        <v>1074</v>
      </c>
      <c r="AH10" s="21">
        <f>O10*S10</f>
        <v>0</v>
      </c>
      <c r="AI10" s="21">
        <f>T10</f>
        <v>6</v>
      </c>
      <c r="AJ10" s="21">
        <f>U10</f>
        <v>0</v>
      </c>
      <c r="AK10" s="21">
        <f>IF(V10=350,AA10*374,(IF(V10=300,AA10*324,AA10*424)))</f>
        <v>3740</v>
      </c>
      <c r="AL10" s="21">
        <f t="shared" ref="AL10:AO10" si="2">AB10</f>
        <v>0</v>
      </c>
      <c r="AM10" s="21">
        <f t="shared" si="2"/>
        <v>0</v>
      </c>
      <c r="AN10" s="21">
        <f t="shared" si="2"/>
        <v>0</v>
      </c>
      <c r="AO10" s="21">
        <f t="shared" si="2"/>
        <v>0</v>
      </c>
    </row>
    <row r="11" spans="1:41" ht="48" customHeight="1" x14ac:dyDescent="0.3">
      <c r="A11" s="19" t="s">
        <v>30</v>
      </c>
      <c r="B11" s="20" t="s">
        <v>43</v>
      </c>
      <c r="C11" s="21">
        <v>1</v>
      </c>
      <c r="D11" s="35">
        <v>81.7</v>
      </c>
      <c r="E11" s="23">
        <v>5200</v>
      </c>
      <c r="F11" s="21"/>
      <c r="G11" s="21"/>
      <c r="H11" s="21" t="s">
        <v>32</v>
      </c>
      <c r="I11" s="24">
        <v>2</v>
      </c>
      <c r="J11" s="23">
        <v>179</v>
      </c>
      <c r="K11" s="21"/>
      <c r="L11" s="21"/>
      <c r="M11" s="21" t="s">
        <v>32</v>
      </c>
      <c r="N11" s="24">
        <v>8</v>
      </c>
      <c r="O11" s="23"/>
      <c r="P11" s="21"/>
      <c r="Q11" s="25"/>
      <c r="R11" s="21"/>
      <c r="S11" s="24"/>
      <c r="T11" s="26">
        <v>8</v>
      </c>
      <c r="U11" s="24"/>
      <c r="V11" s="27">
        <v>350</v>
      </c>
      <c r="W11" s="28">
        <v>340</v>
      </c>
      <c r="X11" s="29">
        <v>50</v>
      </c>
      <c r="Y11" s="29">
        <v>50</v>
      </c>
      <c r="Z11" s="30" t="s">
        <v>34</v>
      </c>
      <c r="AA11" s="29">
        <v>16</v>
      </c>
      <c r="AB11" s="29"/>
      <c r="AC11" s="21"/>
      <c r="AD11" s="31"/>
      <c r="AE11" s="32"/>
      <c r="AF11" s="33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ht="48" customHeight="1" x14ac:dyDescent="0.3">
      <c r="A12" s="19" t="s">
        <v>30</v>
      </c>
      <c r="B12" s="20" t="s">
        <v>44</v>
      </c>
      <c r="C12" s="21">
        <v>1</v>
      </c>
      <c r="D12" s="35">
        <v>68.400000000000006</v>
      </c>
      <c r="E12" s="23">
        <v>4180</v>
      </c>
      <c r="F12" s="21"/>
      <c r="G12" s="21"/>
      <c r="H12" s="21" t="s">
        <v>32</v>
      </c>
      <c r="I12" s="24">
        <v>2</v>
      </c>
      <c r="J12" s="23">
        <v>179</v>
      </c>
      <c r="K12" s="21"/>
      <c r="L12" s="21"/>
      <c r="M12" s="21" t="s">
        <v>32</v>
      </c>
      <c r="N12" s="24">
        <v>8</v>
      </c>
      <c r="O12" s="23"/>
      <c r="P12" s="21"/>
      <c r="Q12" s="25"/>
      <c r="R12" s="21"/>
      <c r="S12" s="24"/>
      <c r="T12" s="26">
        <v>8</v>
      </c>
      <c r="U12" s="24"/>
      <c r="V12" s="27">
        <v>350</v>
      </c>
      <c r="W12" s="28">
        <v>340</v>
      </c>
      <c r="X12" s="29">
        <v>50</v>
      </c>
      <c r="Y12" s="29">
        <v>50</v>
      </c>
      <c r="Z12" s="30" t="s">
        <v>34</v>
      </c>
      <c r="AA12" s="29">
        <v>13</v>
      </c>
      <c r="AB12" s="29"/>
      <c r="AC12" s="21"/>
      <c r="AD12" s="31"/>
      <c r="AE12" s="32"/>
      <c r="AF12" s="33"/>
      <c r="AG12" s="21"/>
      <c r="AH12" s="21"/>
      <c r="AI12" s="21"/>
      <c r="AJ12" s="21"/>
      <c r="AK12" s="21"/>
      <c r="AL12" s="21"/>
      <c r="AM12" s="21"/>
      <c r="AN12" s="21"/>
      <c r="AO12" s="21"/>
    </row>
    <row r="13" spans="1:41" ht="48" customHeight="1" x14ac:dyDescent="0.3">
      <c r="A13" s="19" t="s">
        <v>30</v>
      </c>
      <c r="B13" s="20" t="s">
        <v>45</v>
      </c>
      <c r="C13" s="21">
        <v>1</v>
      </c>
      <c r="D13" s="35">
        <v>73</v>
      </c>
      <c r="E13" s="23">
        <v>4520</v>
      </c>
      <c r="F13" s="21"/>
      <c r="G13" s="21"/>
      <c r="H13" s="21" t="s">
        <v>32</v>
      </c>
      <c r="I13" s="24">
        <v>2</v>
      </c>
      <c r="J13" s="23">
        <v>179</v>
      </c>
      <c r="K13" s="21"/>
      <c r="L13" s="21"/>
      <c r="M13" s="21" t="s">
        <v>32</v>
      </c>
      <c r="N13" s="24">
        <v>8</v>
      </c>
      <c r="O13" s="23"/>
      <c r="P13" s="21"/>
      <c r="Q13" s="25"/>
      <c r="R13" s="21"/>
      <c r="S13" s="24"/>
      <c r="T13" s="26">
        <v>8</v>
      </c>
      <c r="U13" s="24"/>
      <c r="V13" s="27">
        <v>350</v>
      </c>
      <c r="W13" s="28">
        <v>340</v>
      </c>
      <c r="X13" s="29">
        <v>50</v>
      </c>
      <c r="Y13" s="29">
        <v>50</v>
      </c>
      <c r="Z13" s="30" t="s">
        <v>34</v>
      </c>
      <c r="AA13" s="29">
        <v>14</v>
      </c>
      <c r="AB13" s="29"/>
      <c r="AC13" s="21"/>
      <c r="AD13" s="31"/>
      <c r="AE13" s="32"/>
      <c r="AF13" s="33">
        <f>E13*I13</f>
        <v>9040</v>
      </c>
      <c r="AG13" s="21">
        <f>J13*N13</f>
        <v>1432</v>
      </c>
      <c r="AH13" s="21">
        <f>O13*S13</f>
        <v>0</v>
      </c>
      <c r="AI13" s="21">
        <f>T13</f>
        <v>8</v>
      </c>
      <c r="AJ13" s="21">
        <f>U13</f>
        <v>0</v>
      </c>
      <c r="AK13" s="21">
        <f>IF(V13=350,AA13*374,(IF(V13=300,AA13*324,AA13*424)))</f>
        <v>5236</v>
      </c>
      <c r="AL13" s="21">
        <f t="shared" ref="AL13:AO13" si="3">AB13</f>
        <v>0</v>
      </c>
      <c r="AM13" s="21">
        <f t="shared" si="3"/>
        <v>0</v>
      </c>
      <c r="AN13" s="21">
        <f t="shared" si="3"/>
        <v>0</v>
      </c>
      <c r="AO13" s="21">
        <f t="shared" si="3"/>
        <v>0</v>
      </c>
    </row>
    <row r="14" spans="1:41" ht="48" customHeight="1" x14ac:dyDescent="0.3">
      <c r="A14" s="19" t="s">
        <v>30</v>
      </c>
      <c r="B14" s="20" t="s">
        <v>46</v>
      </c>
      <c r="C14" s="21">
        <v>1</v>
      </c>
      <c r="D14" s="34">
        <v>27.2</v>
      </c>
      <c r="E14" s="23">
        <v>1510</v>
      </c>
      <c r="F14" s="21"/>
      <c r="G14" s="21"/>
      <c r="H14" s="21" t="s">
        <v>32</v>
      </c>
      <c r="I14" s="24">
        <v>2</v>
      </c>
      <c r="J14" s="23">
        <v>179</v>
      </c>
      <c r="K14" s="21"/>
      <c r="L14" s="21"/>
      <c r="M14" s="21" t="s">
        <v>32</v>
      </c>
      <c r="N14" s="24">
        <v>4</v>
      </c>
      <c r="O14" s="23"/>
      <c r="P14" s="21"/>
      <c r="Q14" s="25"/>
      <c r="R14" s="21"/>
      <c r="S14" s="24"/>
      <c r="T14" s="26">
        <v>4</v>
      </c>
      <c r="U14" s="24"/>
      <c r="V14" s="27">
        <v>350</v>
      </c>
      <c r="W14" s="28">
        <v>340</v>
      </c>
      <c r="X14" s="29">
        <v>50</v>
      </c>
      <c r="Y14" s="29">
        <v>100</v>
      </c>
      <c r="Z14" s="30" t="s">
        <v>34</v>
      </c>
      <c r="AA14" s="29">
        <v>5</v>
      </c>
      <c r="AB14" s="29"/>
      <c r="AC14" s="21"/>
      <c r="AD14" s="31"/>
      <c r="AE14" s="32"/>
      <c r="AF14" s="33"/>
      <c r="AG14" s="21"/>
      <c r="AH14" s="21"/>
      <c r="AI14" s="21"/>
      <c r="AJ14" s="21"/>
      <c r="AK14" s="21"/>
      <c r="AL14" s="21"/>
      <c r="AM14" s="21"/>
      <c r="AN14" s="21"/>
      <c r="AO14" s="21"/>
    </row>
    <row r="15" spans="1:41" ht="21" customHeight="1" thickBot="1" x14ac:dyDescent="0.35">
      <c r="A15" s="36"/>
      <c r="B15" s="36"/>
      <c r="C15" s="36">
        <f>SUM(C3:C14)</f>
        <v>11</v>
      </c>
      <c r="D15" s="37">
        <f>SUM(D3:D14)</f>
        <v>642.9</v>
      </c>
      <c r="E15" s="38"/>
      <c r="F15" s="39"/>
      <c r="G15" s="39"/>
      <c r="H15" s="39"/>
      <c r="I15" s="40">
        <f>SUM(I3:I14)</f>
        <v>22</v>
      </c>
      <c r="J15" s="38"/>
      <c r="K15" s="39"/>
      <c r="L15" s="39"/>
      <c r="M15" s="39"/>
      <c r="N15" s="41">
        <f>SUM(N3:N14)</f>
        <v>60</v>
      </c>
      <c r="O15" s="38"/>
      <c r="P15" s="39"/>
      <c r="Q15" s="39"/>
      <c r="R15" s="39"/>
      <c r="S15" s="40">
        <f>SUM(S3:S14)</f>
        <v>10</v>
      </c>
      <c r="T15" s="38">
        <f>SUM(T3:T14)</f>
        <v>60</v>
      </c>
      <c r="U15" s="40">
        <f>SUM(U3:U6)</f>
        <v>0</v>
      </c>
      <c r="V15" s="42"/>
      <c r="W15" s="36"/>
      <c r="X15" s="36"/>
      <c r="Y15" s="36"/>
      <c r="Z15" s="36"/>
      <c r="AA15" s="43">
        <f>SUM(AA3:AA14)</f>
        <v>117</v>
      </c>
      <c r="AB15" s="43">
        <f>SUM(AB3:AB6)</f>
        <v>0</v>
      </c>
      <c r="AC15" s="43">
        <f>SUM(AC3:AC6)</f>
        <v>0</v>
      </c>
      <c r="AD15" s="43">
        <f>SUM(AD3:AD6)</f>
        <v>0</v>
      </c>
      <c r="AE15" s="43">
        <f>SUM(AE3:AE6)</f>
        <v>0</v>
      </c>
      <c r="AF15" s="43">
        <f>SUM(AF3:AF14)</f>
        <v>27470</v>
      </c>
      <c r="AG15" s="43">
        <f t="shared" ref="AG15:AO15" si="4">SUM(AG3:AG14)</f>
        <v>3938</v>
      </c>
      <c r="AH15" s="43">
        <f t="shared" si="4"/>
        <v>996</v>
      </c>
      <c r="AI15" s="43">
        <f t="shared" si="4"/>
        <v>22</v>
      </c>
      <c r="AJ15" s="43">
        <f t="shared" si="4"/>
        <v>0</v>
      </c>
      <c r="AK15" s="43">
        <f t="shared" si="4"/>
        <v>15708</v>
      </c>
      <c r="AL15" s="43">
        <f t="shared" si="4"/>
        <v>0</v>
      </c>
      <c r="AM15" s="43">
        <f t="shared" si="4"/>
        <v>0</v>
      </c>
      <c r="AN15" s="43">
        <f t="shared" si="4"/>
        <v>0</v>
      </c>
      <c r="AO15" s="43">
        <f t="shared" si="4"/>
        <v>0</v>
      </c>
    </row>
  </sheetData>
  <autoFilter ref="A2:AO15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B1:G1"/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JT4</vt:lpstr>
      <vt:lpstr>'JT4'!Print_Area</vt:lpstr>
      <vt:lpstr>'JT4'!Print_Titles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2023-01-12T04:30:25Z</dcterms:created>
  <dcterms:modified xsi:type="dcterms:W3CDTF">2023-01-12T04:30:42Z</dcterms:modified>
</cp:coreProperties>
</file>