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13_ncr:1_{BFE3BC7E-6C04-4790-A758-F563D1C302E1}" xr6:coauthVersionLast="47" xr6:coauthVersionMax="47" xr10:uidLastSave="{00000000-0000-0000-0000-000000000000}"/>
  <bookViews>
    <workbookView xWindow="-120" yWindow="-120" windowWidth="29040" windowHeight="15840" xr2:uid="{331391B3-4E93-4908-8853-C2B97D87CBAE}"/>
  </bookViews>
  <sheets>
    <sheet name="JTJ" sheetId="1" r:id="rId1"/>
  </sheets>
  <definedNames>
    <definedName name="_xlnm._FilterDatabase" localSheetId="0" hidden="1">JTJ!$A$2:$AQ$14</definedName>
    <definedName name="_xlnm.Print_Area" localSheetId="0">JTJ!$A$1:$AE$14</definedName>
    <definedName name="_xlnm.Print_Titles" localSheetId="0">JTJ!$2:$2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7" i="1" l="1"/>
  <c r="AC17" i="1" s="1"/>
  <c r="AC18" i="1" s="1"/>
  <c r="AQ14" i="1"/>
  <c r="AP14" i="1"/>
  <c r="AO14" i="1"/>
  <c r="AN14" i="1"/>
  <c r="AM14" i="1"/>
  <c r="AL14" i="1"/>
  <c r="AK14" i="1"/>
  <c r="AJ14" i="1"/>
  <c r="AI14" i="1"/>
  <c r="AH14" i="1"/>
  <c r="AE14" i="1"/>
  <c r="AD14" i="1"/>
  <c r="AC14" i="1"/>
  <c r="AB14" i="1"/>
  <c r="AA14" i="1"/>
  <c r="U14" i="1"/>
  <c r="T14" i="1"/>
  <c r="S14" i="1"/>
  <c r="N14" i="1"/>
  <c r="I14" i="1"/>
  <c r="D14" i="1"/>
  <c r="C14" i="1"/>
  <c r="AF13" i="1"/>
  <c r="AG13" i="1" s="1"/>
  <c r="AG12" i="1"/>
  <c r="AF12" i="1"/>
  <c r="AG11" i="1"/>
  <c r="AF11" i="1"/>
  <c r="AG10" i="1"/>
  <c r="AF10" i="1"/>
  <c r="AF9" i="1"/>
  <c r="AG9" i="1" s="1"/>
  <c r="AG8" i="1"/>
  <c r="AF8" i="1"/>
  <c r="AG7" i="1"/>
  <c r="AF7" i="1"/>
  <c r="AG6" i="1"/>
  <c r="AF6" i="1"/>
  <c r="AF5" i="1"/>
  <c r="AG5" i="1" s="1"/>
  <c r="AG4" i="1"/>
  <c r="AF4" i="1"/>
  <c r="AG3" i="1"/>
  <c r="AF3" i="1"/>
</calcChain>
</file>

<file path=xl/sharedStrings.xml><?xml version="1.0" encoding="utf-8"?>
<sst xmlns="http://schemas.openxmlformats.org/spreadsheetml/2006/main" count="120" uniqueCount="54">
  <si>
    <t>8158/8159/8160</t>
    <phoneticPr fontId="2" type="noConversion"/>
  </si>
  <si>
    <t>JTJ</t>
    <phoneticPr fontId="2" type="noConversion"/>
  </si>
  <si>
    <t>2/20</t>
    <phoneticPr fontId="2" type="noConversion"/>
  </si>
  <si>
    <t>E4,HP</t>
    <phoneticPr fontId="2" type="noConversion"/>
  </si>
  <si>
    <t>AH 2EA</t>
    <phoneticPr fontId="2" type="noConversion"/>
  </si>
  <si>
    <t>AH ▲70*70*10T
2EA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</si>
  <si>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</si>
  <si>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</si>
  <si>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</si>
  <si>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</si>
  <si>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</si>
  <si>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</si>
  <si>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</si>
  <si>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</si>
  <si>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</si>
  <si>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</si>
  <si>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</si>
  <si>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</si>
  <si>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</si>
  <si>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</si>
  <si>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</si>
  <si>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</si>
  <si>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</si>
  <si>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</si>
  <si>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</si>
  <si>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</si>
  <si>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</si>
  <si>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</si>
  <si>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</si>
  <si>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</si>
  <si>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</si>
  <si>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</si>
  <si>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</si>
  <si>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01</t>
  </si>
  <si>
    <t>C10</t>
    <phoneticPr fontId="2" type="noConversion"/>
  </si>
  <si>
    <t>X</t>
    <phoneticPr fontId="2" type="noConversion"/>
  </si>
  <si>
    <t>C40</t>
    <phoneticPr fontId="2" type="noConversion"/>
  </si>
  <si>
    <t>▲95*95*10T
4EA</t>
    <phoneticPr fontId="2" type="noConversion"/>
  </si>
  <si>
    <t>P1</t>
    <phoneticPr fontId="2" type="noConversion"/>
  </si>
  <si>
    <t>02</t>
  </si>
  <si>
    <t>03</t>
  </si>
  <si>
    <t>▲95*95*10T
6EA</t>
    <phoneticPr fontId="2" type="noConversion"/>
  </si>
  <si>
    <t>04</t>
  </si>
  <si>
    <t>05</t>
  </si>
  <si>
    <t>06</t>
  </si>
  <si>
    <t>07</t>
  </si>
  <si>
    <t>▲95*95*10T
8EA</t>
    <phoneticPr fontId="2" type="noConversion"/>
  </si>
  <si>
    <t>08</t>
  </si>
  <si>
    <t>도면참조</t>
    <phoneticPr fontId="2" type="noConversion"/>
  </si>
  <si>
    <t>10T 2EA</t>
    <phoneticPr fontId="2" type="noConversion"/>
  </si>
  <si>
    <t>▲95*95*10T
2EA</t>
    <phoneticPr fontId="2" type="noConversion"/>
  </si>
  <si>
    <t>09</t>
  </si>
  <si>
    <t>10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</si>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</sst>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2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3" fillId="0" borderId="0" xfId="0" quotePrefix="1" applyFont="1" applyAlignment="1">
      <alignment horizontal="center" vertical="center"/>
    </xf>
    <xf numFmtId="176" fontId="4" fillId="0" borderId="0" xfId="0" quotePrefix="1" applyNumberFormat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 wrapText="1"/>
    </xf>
    <xf numFmtId="0" fontId="10" fillId="4" borderId="14" xfId="0" quotePrefix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11" fillId="4" borderId="13" xfId="0" quotePrefix="1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E731D-BD24-4479-9D5E-9F2B446FB701}">
  <sheetPr>
    <pageSetUpPr fitToPage="1"/>
  </sheetPr>
  <dimension ref="A1:AQ43"/>
  <sheetViews>
    <sheetView tabSelected="1" zoomScale="70" zoomScaleNormal="70" workbookViewId="0">
      <pane ySplit="2" topLeftCell="A3" activePane="bottomLeft" state="frozen"/>
      <selection activeCell="F1" sqref="F1"/>
      <selection pane="bottomLeft" activeCell="AB18" sqref="AB18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5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2.25" style="1" customWidth="1"/>
    <col min="17" max="17" width="9.125" style="1" customWidth="1"/>
    <col min="18" max="18" width="2.5" style="1" customWidth="1"/>
    <col min="19" max="19" width="3.25" style="1" customWidth="1"/>
    <col min="20" max="20" width="9" style="1" customWidth="1"/>
    <col min="21" max="21" width="10.75" style="1" customWidth="1"/>
    <col min="22" max="23" width="4.375" style="1" customWidth="1"/>
    <col min="24" max="24" width="4.5" style="1" customWidth="1"/>
    <col min="25" max="25" width="4.625" style="1" customWidth="1"/>
    <col min="26" max="26" width="6.25" style="7" customWidth="1"/>
    <col min="27" max="27" width="5.125" style="1" customWidth="1"/>
    <col min="28" max="28" width="5.625" style="1" bestFit="1" customWidth="1"/>
    <col min="29" max="29" width="5" style="1" bestFit="1" customWidth="1"/>
    <col min="30" max="30" width="5" style="1" customWidth="1"/>
    <col min="31" max="31" width="6" style="1" bestFit="1" customWidth="1"/>
    <col min="32" max="33" width="6" style="6" customWidth="1"/>
    <col min="34" max="16384" width="9" style="1"/>
  </cols>
  <sheetData>
    <row r="1" spans="1:43" ht="28.5" customHeight="1" thickBot="1" x14ac:dyDescent="0.35">
      <c r="B1" s="2" t="s">
        <v>0</v>
      </c>
      <c r="C1" s="2"/>
      <c r="D1" s="2"/>
      <c r="E1" s="2"/>
      <c r="G1" s="3" t="s">
        <v>1</v>
      </c>
      <c r="J1" s="4" t="s">
        <v>2</v>
      </c>
      <c r="L1" s="5"/>
      <c r="Q1" s="6" t="s">
        <v>3</v>
      </c>
      <c r="AI1" s="8" t="s">
        <v>4</v>
      </c>
      <c r="AJ1" s="9" t="s">
        <v>5</v>
      </c>
    </row>
    <row r="2" spans="1:43" ht="35.25" customHeight="1" x14ac:dyDescent="0.3">
      <c r="A2" s="10" t="s">
        <v>6</v>
      </c>
      <c r="B2" s="10" t="s">
        <v>7</v>
      </c>
      <c r="C2" s="10" t="s">
        <v>8</v>
      </c>
      <c r="D2" s="11" t="s">
        <v>9</v>
      </c>
      <c r="E2" s="48" t="s">
        <v>10</v>
      </c>
      <c r="F2" s="49"/>
      <c r="G2" s="49"/>
      <c r="H2" s="49"/>
      <c r="I2" s="50"/>
      <c r="J2" s="48" t="s">
        <v>11</v>
      </c>
      <c r="K2" s="49"/>
      <c r="L2" s="49"/>
      <c r="M2" s="49"/>
      <c r="N2" s="50"/>
      <c r="O2" s="48" t="s">
        <v>12</v>
      </c>
      <c r="P2" s="49"/>
      <c r="Q2" s="49"/>
      <c r="R2" s="49"/>
      <c r="S2" s="50"/>
      <c r="T2" s="12" t="s">
        <v>13</v>
      </c>
      <c r="U2" s="13" t="s">
        <v>14</v>
      </c>
      <c r="V2" s="14" t="s">
        <v>15</v>
      </c>
      <c r="W2" s="10" t="s">
        <v>16</v>
      </c>
      <c r="X2" s="10" t="s">
        <v>17</v>
      </c>
      <c r="Y2" s="10" t="s">
        <v>18</v>
      </c>
      <c r="Z2" s="15" t="s">
        <v>19</v>
      </c>
      <c r="AA2" s="16" t="s">
        <v>20</v>
      </c>
      <c r="AB2" s="16" t="s">
        <v>21</v>
      </c>
      <c r="AC2" s="16" t="s">
        <v>22</v>
      </c>
      <c r="AD2" s="16" t="s">
        <v>23</v>
      </c>
      <c r="AE2" s="17" t="s">
        <v>24</v>
      </c>
      <c r="AF2" s="18"/>
      <c r="AG2" s="18"/>
      <c r="AH2" s="19" t="s">
        <v>25</v>
      </c>
      <c r="AI2" s="20" t="s">
        <v>26</v>
      </c>
      <c r="AJ2" s="20" t="s">
        <v>27</v>
      </c>
      <c r="AK2" s="20" t="s">
        <v>13</v>
      </c>
      <c r="AL2" s="20" t="s">
        <v>14</v>
      </c>
      <c r="AM2" s="20" t="s">
        <v>28</v>
      </c>
      <c r="AN2" s="20" t="s">
        <v>29</v>
      </c>
      <c r="AO2" s="20" t="s">
        <v>30</v>
      </c>
      <c r="AP2" s="20" t="s">
        <v>31</v>
      </c>
      <c r="AQ2" s="20" t="s">
        <v>32</v>
      </c>
    </row>
    <row r="3" spans="1:43" s="38" customFormat="1" ht="35.1" customHeight="1" x14ac:dyDescent="0.3">
      <c r="A3" s="21"/>
      <c r="B3" s="22" t="s">
        <v>33</v>
      </c>
      <c r="C3" s="23">
        <v>1</v>
      </c>
      <c r="D3" s="24">
        <v>45.7</v>
      </c>
      <c r="E3" s="25">
        <v>2290</v>
      </c>
      <c r="F3" s="23"/>
      <c r="G3" s="23" t="s">
        <v>34</v>
      </c>
      <c r="H3" s="23" t="s">
        <v>35</v>
      </c>
      <c r="I3" s="26">
        <v>2</v>
      </c>
      <c r="J3" s="25"/>
      <c r="K3" s="23"/>
      <c r="L3" s="23"/>
      <c r="M3" s="23"/>
      <c r="N3" s="26"/>
      <c r="O3" s="25">
        <v>362</v>
      </c>
      <c r="P3" s="27"/>
      <c r="Q3" s="28" t="s">
        <v>36</v>
      </c>
      <c r="R3" s="23" t="s">
        <v>35</v>
      </c>
      <c r="S3" s="26">
        <v>4</v>
      </c>
      <c r="T3" s="29" t="s">
        <v>37</v>
      </c>
      <c r="U3" s="30"/>
      <c r="V3" s="31">
        <v>350</v>
      </c>
      <c r="W3" s="32">
        <v>340</v>
      </c>
      <c r="X3" s="23">
        <v>200</v>
      </c>
      <c r="Y3" s="23">
        <v>50</v>
      </c>
      <c r="Z3" s="33" t="s">
        <v>38</v>
      </c>
      <c r="AA3" s="23">
        <v>7</v>
      </c>
      <c r="AB3" s="23"/>
      <c r="AC3" s="23"/>
      <c r="AD3" s="34"/>
      <c r="AE3" s="35"/>
      <c r="AF3" s="36">
        <f>W3*(AA3-1)+X3+Y3</f>
        <v>2290</v>
      </c>
      <c r="AG3" s="36" t="b">
        <f>AF3=E3</f>
        <v>1</v>
      </c>
      <c r="AH3" s="37"/>
      <c r="AI3" s="23"/>
      <c r="AJ3" s="23"/>
      <c r="AK3" s="23"/>
      <c r="AL3" s="23"/>
      <c r="AM3" s="23"/>
      <c r="AN3" s="23"/>
      <c r="AO3" s="23"/>
      <c r="AP3" s="23"/>
      <c r="AQ3" s="23"/>
    </row>
    <row r="4" spans="1:43" s="38" customFormat="1" ht="35.1" customHeight="1" x14ac:dyDescent="0.3">
      <c r="A4" s="21"/>
      <c r="B4" s="22" t="s">
        <v>39</v>
      </c>
      <c r="C4" s="23">
        <v>1</v>
      </c>
      <c r="D4" s="24">
        <v>45.7</v>
      </c>
      <c r="E4" s="25">
        <v>2290</v>
      </c>
      <c r="F4" s="23"/>
      <c r="G4" s="23" t="s">
        <v>34</v>
      </c>
      <c r="H4" s="23" t="s">
        <v>35</v>
      </c>
      <c r="I4" s="26">
        <v>2</v>
      </c>
      <c r="J4" s="25"/>
      <c r="K4" s="23"/>
      <c r="L4" s="23"/>
      <c r="M4" s="23"/>
      <c r="N4" s="26"/>
      <c r="O4" s="25">
        <v>362</v>
      </c>
      <c r="P4" s="27"/>
      <c r="Q4" s="28" t="s">
        <v>36</v>
      </c>
      <c r="R4" s="23" t="s">
        <v>35</v>
      </c>
      <c r="S4" s="26">
        <v>4</v>
      </c>
      <c r="T4" s="29" t="s">
        <v>37</v>
      </c>
      <c r="U4" s="30"/>
      <c r="V4" s="31">
        <v>350</v>
      </c>
      <c r="W4" s="32">
        <v>340</v>
      </c>
      <c r="X4" s="23">
        <v>200</v>
      </c>
      <c r="Y4" s="23">
        <v>50</v>
      </c>
      <c r="Z4" s="33" t="s">
        <v>38</v>
      </c>
      <c r="AA4" s="23">
        <v>7</v>
      </c>
      <c r="AB4" s="23"/>
      <c r="AC4" s="23"/>
      <c r="AD4" s="34"/>
      <c r="AE4" s="35"/>
      <c r="AF4" s="36">
        <f t="shared" ref="AF4:AF13" si="0">W4*(AA4-1)+X4+Y4</f>
        <v>2290</v>
      </c>
      <c r="AG4" s="36" t="b">
        <f t="shared" ref="AG4:AG13" si="1">AF4=E4</f>
        <v>1</v>
      </c>
      <c r="AH4" s="37"/>
      <c r="AI4" s="23"/>
      <c r="AJ4" s="23"/>
      <c r="AK4" s="23"/>
      <c r="AL4" s="23"/>
      <c r="AM4" s="23"/>
      <c r="AN4" s="23"/>
      <c r="AO4" s="23"/>
      <c r="AP4" s="23"/>
      <c r="AQ4" s="23"/>
    </row>
    <row r="5" spans="1:43" s="38" customFormat="1" ht="35.1" customHeight="1" x14ac:dyDescent="0.3">
      <c r="A5" s="21"/>
      <c r="B5" s="22" t="s">
        <v>40</v>
      </c>
      <c r="C5" s="23">
        <v>1</v>
      </c>
      <c r="D5" s="24">
        <v>80.5</v>
      </c>
      <c r="E5" s="25">
        <v>4334</v>
      </c>
      <c r="F5" s="23"/>
      <c r="G5" s="23" t="s">
        <v>34</v>
      </c>
      <c r="H5" s="23" t="s">
        <v>35</v>
      </c>
      <c r="I5" s="26">
        <v>2</v>
      </c>
      <c r="J5" s="25"/>
      <c r="K5" s="23"/>
      <c r="L5" s="23"/>
      <c r="M5" s="23"/>
      <c r="N5" s="26"/>
      <c r="O5" s="25">
        <v>362</v>
      </c>
      <c r="P5" s="27"/>
      <c r="Q5" s="28" t="s">
        <v>36</v>
      </c>
      <c r="R5" s="23" t="s">
        <v>35</v>
      </c>
      <c r="S5" s="26">
        <v>6</v>
      </c>
      <c r="T5" s="29" t="s">
        <v>41</v>
      </c>
      <c r="U5" s="30"/>
      <c r="V5" s="31">
        <v>350</v>
      </c>
      <c r="W5" s="32">
        <v>340</v>
      </c>
      <c r="X5" s="23">
        <v>150</v>
      </c>
      <c r="Y5" s="23">
        <v>104</v>
      </c>
      <c r="Z5" s="33" t="s">
        <v>38</v>
      </c>
      <c r="AA5" s="23">
        <v>13</v>
      </c>
      <c r="AB5" s="23"/>
      <c r="AC5" s="23"/>
      <c r="AD5" s="34"/>
      <c r="AE5" s="35"/>
      <c r="AF5" s="36">
        <f t="shared" si="0"/>
        <v>4334</v>
      </c>
      <c r="AG5" s="36" t="b">
        <f t="shared" si="1"/>
        <v>1</v>
      </c>
      <c r="AH5" s="37"/>
      <c r="AI5" s="23"/>
      <c r="AJ5" s="23"/>
      <c r="AK5" s="23"/>
      <c r="AL5" s="23"/>
      <c r="AM5" s="23"/>
      <c r="AN5" s="23"/>
      <c r="AO5" s="23"/>
      <c r="AP5" s="23"/>
      <c r="AQ5" s="23"/>
    </row>
    <row r="6" spans="1:43" s="38" customFormat="1" ht="35.1" customHeight="1" x14ac:dyDescent="0.3">
      <c r="A6" s="21"/>
      <c r="B6" s="22" t="s">
        <v>42</v>
      </c>
      <c r="C6" s="23">
        <v>1</v>
      </c>
      <c r="D6" s="24">
        <v>22.6</v>
      </c>
      <c r="E6" s="25">
        <v>605</v>
      </c>
      <c r="F6" s="23"/>
      <c r="G6" s="23" t="s">
        <v>34</v>
      </c>
      <c r="H6" s="23" t="s">
        <v>35</v>
      </c>
      <c r="I6" s="26">
        <v>2</v>
      </c>
      <c r="J6" s="25"/>
      <c r="K6" s="23"/>
      <c r="L6" s="23"/>
      <c r="M6" s="23"/>
      <c r="N6" s="26"/>
      <c r="O6" s="25">
        <v>362</v>
      </c>
      <c r="P6" s="27"/>
      <c r="Q6" s="28" t="s">
        <v>36</v>
      </c>
      <c r="R6" s="23" t="s">
        <v>35</v>
      </c>
      <c r="S6" s="26">
        <v>4</v>
      </c>
      <c r="T6" s="29" t="s">
        <v>37</v>
      </c>
      <c r="U6" s="30"/>
      <c r="V6" s="31">
        <v>350</v>
      </c>
      <c r="W6" s="32">
        <v>340</v>
      </c>
      <c r="X6" s="23">
        <v>215</v>
      </c>
      <c r="Y6" s="23">
        <v>50</v>
      </c>
      <c r="Z6" s="33" t="s">
        <v>38</v>
      </c>
      <c r="AA6" s="23">
        <v>2</v>
      </c>
      <c r="AB6" s="23"/>
      <c r="AC6" s="23"/>
      <c r="AD6" s="34"/>
      <c r="AE6" s="35"/>
      <c r="AF6" s="36">
        <f t="shared" si="0"/>
        <v>605</v>
      </c>
      <c r="AG6" s="36" t="b">
        <f t="shared" si="1"/>
        <v>1</v>
      </c>
      <c r="AH6" s="37"/>
      <c r="AI6" s="23"/>
      <c r="AJ6" s="23"/>
      <c r="AK6" s="23"/>
      <c r="AL6" s="23"/>
      <c r="AM6" s="23"/>
      <c r="AN6" s="23"/>
      <c r="AO6" s="23"/>
      <c r="AP6" s="23"/>
      <c r="AQ6" s="23"/>
    </row>
    <row r="7" spans="1:43" s="38" customFormat="1" ht="35.1" customHeight="1" x14ac:dyDescent="0.3">
      <c r="A7" s="21"/>
      <c r="B7" s="22" t="s">
        <v>43</v>
      </c>
      <c r="C7" s="23">
        <v>1</v>
      </c>
      <c r="D7" s="24">
        <v>82.5</v>
      </c>
      <c r="E7" s="25">
        <v>4497</v>
      </c>
      <c r="F7" s="23"/>
      <c r="G7" s="23" t="s">
        <v>34</v>
      </c>
      <c r="H7" s="23" t="s">
        <v>35</v>
      </c>
      <c r="I7" s="26">
        <v>2</v>
      </c>
      <c r="J7" s="25"/>
      <c r="K7" s="23"/>
      <c r="L7" s="23"/>
      <c r="M7" s="23"/>
      <c r="N7" s="26"/>
      <c r="O7" s="25">
        <v>362</v>
      </c>
      <c r="P7" s="27"/>
      <c r="Q7" s="28" t="s">
        <v>36</v>
      </c>
      <c r="R7" s="23" t="s">
        <v>35</v>
      </c>
      <c r="S7" s="26">
        <v>6</v>
      </c>
      <c r="T7" s="29" t="s">
        <v>41</v>
      </c>
      <c r="U7" s="30"/>
      <c r="V7" s="31">
        <v>350</v>
      </c>
      <c r="W7" s="32">
        <v>340</v>
      </c>
      <c r="X7" s="23">
        <v>150</v>
      </c>
      <c r="Y7" s="23">
        <v>267</v>
      </c>
      <c r="Z7" s="33" t="s">
        <v>38</v>
      </c>
      <c r="AA7" s="23">
        <v>13</v>
      </c>
      <c r="AB7" s="23"/>
      <c r="AC7" s="23"/>
      <c r="AD7" s="34"/>
      <c r="AE7" s="35"/>
      <c r="AF7" s="36">
        <f t="shared" si="0"/>
        <v>4497</v>
      </c>
      <c r="AG7" s="36" t="b">
        <f t="shared" si="1"/>
        <v>1</v>
      </c>
      <c r="AH7" s="37"/>
      <c r="AI7" s="23"/>
      <c r="AJ7" s="23"/>
      <c r="AK7" s="23"/>
      <c r="AL7" s="23"/>
      <c r="AM7" s="23"/>
      <c r="AN7" s="23"/>
      <c r="AO7" s="23"/>
      <c r="AP7" s="23"/>
      <c r="AQ7" s="23"/>
    </row>
    <row r="8" spans="1:43" s="38" customFormat="1" ht="35.1" customHeight="1" x14ac:dyDescent="0.3">
      <c r="A8" s="21"/>
      <c r="B8" s="22" t="s">
        <v>44</v>
      </c>
      <c r="C8" s="23">
        <v>1</v>
      </c>
      <c r="D8" s="24">
        <v>21.2</v>
      </c>
      <c r="E8" s="25">
        <v>443</v>
      </c>
      <c r="F8" s="23"/>
      <c r="G8" s="23" t="s">
        <v>34</v>
      </c>
      <c r="H8" s="23" t="s">
        <v>35</v>
      </c>
      <c r="I8" s="26">
        <v>2</v>
      </c>
      <c r="J8" s="25"/>
      <c r="K8" s="23"/>
      <c r="L8" s="23"/>
      <c r="M8" s="23"/>
      <c r="N8" s="26"/>
      <c r="O8" s="25">
        <v>362</v>
      </c>
      <c r="P8" s="27"/>
      <c r="Q8" s="28" t="s">
        <v>36</v>
      </c>
      <c r="R8" s="23" t="s">
        <v>35</v>
      </c>
      <c r="S8" s="26">
        <v>4</v>
      </c>
      <c r="T8" s="29" t="s">
        <v>37</v>
      </c>
      <c r="U8" s="30"/>
      <c r="V8" s="31">
        <v>350</v>
      </c>
      <c r="W8" s="32">
        <v>340</v>
      </c>
      <c r="X8" s="23">
        <v>53</v>
      </c>
      <c r="Y8" s="23">
        <v>50</v>
      </c>
      <c r="Z8" s="33" t="s">
        <v>38</v>
      </c>
      <c r="AA8" s="23">
        <v>2</v>
      </c>
      <c r="AB8" s="23"/>
      <c r="AC8" s="23"/>
      <c r="AD8" s="34"/>
      <c r="AE8" s="35"/>
      <c r="AF8" s="36">
        <f t="shared" si="0"/>
        <v>443</v>
      </c>
      <c r="AG8" s="36" t="b">
        <f t="shared" si="1"/>
        <v>1</v>
      </c>
      <c r="AH8" s="37"/>
      <c r="AI8" s="23"/>
      <c r="AJ8" s="23"/>
      <c r="AK8" s="23"/>
      <c r="AL8" s="23"/>
      <c r="AM8" s="23"/>
      <c r="AN8" s="23"/>
      <c r="AO8" s="23"/>
      <c r="AP8" s="23"/>
      <c r="AQ8" s="23"/>
    </row>
    <row r="9" spans="1:43" s="38" customFormat="1" ht="35.1" customHeight="1" x14ac:dyDescent="0.3">
      <c r="A9" s="21"/>
      <c r="B9" s="22" t="s">
        <v>45</v>
      </c>
      <c r="C9" s="23">
        <v>1</v>
      </c>
      <c r="D9" s="24">
        <v>99.3</v>
      </c>
      <c r="E9" s="25">
        <v>4960</v>
      </c>
      <c r="F9" s="23"/>
      <c r="G9" s="23" t="s">
        <v>34</v>
      </c>
      <c r="H9" s="23" t="s">
        <v>35</v>
      </c>
      <c r="I9" s="26">
        <v>2</v>
      </c>
      <c r="J9" s="25"/>
      <c r="K9" s="23"/>
      <c r="L9" s="23"/>
      <c r="M9" s="23"/>
      <c r="N9" s="26"/>
      <c r="O9" s="25">
        <v>413</v>
      </c>
      <c r="P9" s="27"/>
      <c r="Q9" s="28" t="s">
        <v>36</v>
      </c>
      <c r="R9" s="23" t="s">
        <v>35</v>
      </c>
      <c r="S9" s="26">
        <v>8</v>
      </c>
      <c r="T9" s="29" t="s">
        <v>46</v>
      </c>
      <c r="U9" s="30"/>
      <c r="V9" s="31">
        <v>350</v>
      </c>
      <c r="W9" s="32">
        <v>340</v>
      </c>
      <c r="X9" s="23">
        <v>150</v>
      </c>
      <c r="Y9" s="23">
        <v>50</v>
      </c>
      <c r="Z9" s="33" t="s">
        <v>38</v>
      </c>
      <c r="AA9" s="23">
        <v>15</v>
      </c>
      <c r="AB9" s="23"/>
      <c r="AC9" s="23"/>
      <c r="AD9" s="34"/>
      <c r="AE9" s="35"/>
      <c r="AF9" s="36">
        <f t="shared" si="0"/>
        <v>4960</v>
      </c>
      <c r="AG9" s="36" t="b">
        <f t="shared" si="1"/>
        <v>1</v>
      </c>
      <c r="AH9" s="37"/>
      <c r="AI9" s="23"/>
      <c r="AJ9" s="23"/>
      <c r="AK9" s="23"/>
      <c r="AL9" s="23"/>
      <c r="AM9" s="23"/>
      <c r="AN9" s="23"/>
      <c r="AO9" s="23"/>
      <c r="AP9" s="23"/>
      <c r="AQ9" s="23"/>
    </row>
    <row r="10" spans="1:43" s="38" customFormat="1" ht="35.1" customHeight="1" x14ac:dyDescent="0.3">
      <c r="A10" s="21"/>
      <c r="B10" s="22" t="s">
        <v>47</v>
      </c>
      <c r="C10" s="23">
        <v>1</v>
      </c>
      <c r="D10" s="24">
        <v>46.9</v>
      </c>
      <c r="E10" s="25">
        <v>2430</v>
      </c>
      <c r="F10" s="23"/>
      <c r="G10" s="23" t="s">
        <v>34</v>
      </c>
      <c r="H10" s="23" t="s">
        <v>35</v>
      </c>
      <c r="I10" s="26">
        <v>2</v>
      </c>
      <c r="J10" s="25">
        <v>200</v>
      </c>
      <c r="K10" s="23"/>
      <c r="L10" s="23"/>
      <c r="M10" s="23" t="s">
        <v>35</v>
      </c>
      <c r="N10" s="26">
        <v>2</v>
      </c>
      <c r="O10" s="25">
        <v>584</v>
      </c>
      <c r="P10" s="27"/>
      <c r="Q10" s="28" t="s">
        <v>48</v>
      </c>
      <c r="R10" s="23" t="s">
        <v>35</v>
      </c>
      <c r="S10" s="26">
        <v>2</v>
      </c>
      <c r="T10" s="29" t="s">
        <v>49</v>
      </c>
      <c r="U10" s="30" t="s">
        <v>50</v>
      </c>
      <c r="V10" s="31">
        <v>350</v>
      </c>
      <c r="W10" s="32">
        <v>340</v>
      </c>
      <c r="X10" s="23">
        <v>210</v>
      </c>
      <c r="Y10" s="23">
        <v>180</v>
      </c>
      <c r="Z10" s="33" t="s">
        <v>38</v>
      </c>
      <c r="AA10" s="23">
        <v>7</v>
      </c>
      <c r="AB10" s="23"/>
      <c r="AC10" s="23"/>
      <c r="AD10" s="34"/>
      <c r="AE10" s="35"/>
      <c r="AF10" s="36">
        <f t="shared" si="0"/>
        <v>2430</v>
      </c>
      <c r="AG10" s="36" t="b">
        <f t="shared" si="1"/>
        <v>1</v>
      </c>
      <c r="AH10" s="37"/>
      <c r="AI10" s="23"/>
      <c r="AJ10" s="23"/>
      <c r="AK10" s="23"/>
      <c r="AL10" s="23"/>
      <c r="AM10" s="23"/>
      <c r="AN10" s="23"/>
      <c r="AO10" s="23"/>
      <c r="AP10" s="23"/>
      <c r="AQ10" s="23"/>
    </row>
    <row r="11" spans="1:43" s="38" customFormat="1" ht="35.1" customHeight="1" x14ac:dyDescent="0.3">
      <c r="A11" s="21"/>
      <c r="B11" s="22" t="s">
        <v>51</v>
      </c>
      <c r="C11" s="23">
        <v>1</v>
      </c>
      <c r="D11" s="24">
        <v>46.9</v>
      </c>
      <c r="E11" s="25">
        <v>2430</v>
      </c>
      <c r="F11" s="23"/>
      <c r="G11" s="23" t="s">
        <v>34</v>
      </c>
      <c r="H11" s="23" t="s">
        <v>35</v>
      </c>
      <c r="I11" s="26">
        <v>2</v>
      </c>
      <c r="J11" s="25">
        <v>200</v>
      </c>
      <c r="K11" s="23"/>
      <c r="L11" s="23"/>
      <c r="M11" s="23" t="s">
        <v>35</v>
      </c>
      <c r="N11" s="26">
        <v>2</v>
      </c>
      <c r="O11" s="25">
        <v>584</v>
      </c>
      <c r="P11" s="27"/>
      <c r="Q11" s="28" t="s">
        <v>48</v>
      </c>
      <c r="R11" s="23" t="s">
        <v>35</v>
      </c>
      <c r="S11" s="26">
        <v>2</v>
      </c>
      <c r="T11" s="29" t="s">
        <v>49</v>
      </c>
      <c r="U11" s="30" t="s">
        <v>50</v>
      </c>
      <c r="V11" s="31">
        <v>350</v>
      </c>
      <c r="W11" s="32">
        <v>340</v>
      </c>
      <c r="X11" s="23">
        <v>210</v>
      </c>
      <c r="Y11" s="23">
        <v>180</v>
      </c>
      <c r="Z11" s="33" t="s">
        <v>38</v>
      </c>
      <c r="AA11" s="23">
        <v>7</v>
      </c>
      <c r="AB11" s="23"/>
      <c r="AC11" s="23"/>
      <c r="AD11" s="34"/>
      <c r="AE11" s="35"/>
      <c r="AF11" s="36">
        <f t="shared" si="0"/>
        <v>2430</v>
      </c>
      <c r="AG11" s="36" t="b">
        <f t="shared" si="1"/>
        <v>1</v>
      </c>
      <c r="AH11" s="37"/>
      <c r="AI11" s="23"/>
      <c r="AJ11" s="23"/>
      <c r="AK11" s="23"/>
      <c r="AL11" s="23"/>
      <c r="AM11" s="23"/>
      <c r="AN11" s="23"/>
      <c r="AO11" s="23"/>
      <c r="AP11" s="23"/>
      <c r="AQ11" s="23"/>
    </row>
    <row r="12" spans="1:43" s="38" customFormat="1" ht="35.1" customHeight="1" x14ac:dyDescent="0.3">
      <c r="A12" s="21"/>
      <c r="B12" s="22" t="s">
        <v>52</v>
      </c>
      <c r="C12" s="23">
        <v>1</v>
      </c>
      <c r="D12" s="24">
        <v>46.9</v>
      </c>
      <c r="E12" s="25">
        <v>2430</v>
      </c>
      <c r="F12" s="23"/>
      <c r="G12" s="23" t="s">
        <v>34</v>
      </c>
      <c r="H12" s="23" t="s">
        <v>35</v>
      </c>
      <c r="I12" s="26">
        <v>2</v>
      </c>
      <c r="J12" s="25">
        <v>200</v>
      </c>
      <c r="K12" s="23"/>
      <c r="L12" s="23"/>
      <c r="M12" s="23" t="s">
        <v>35</v>
      </c>
      <c r="N12" s="26">
        <v>2</v>
      </c>
      <c r="O12" s="25">
        <v>584</v>
      </c>
      <c r="P12" s="27"/>
      <c r="Q12" s="28" t="s">
        <v>48</v>
      </c>
      <c r="R12" s="23" t="s">
        <v>35</v>
      </c>
      <c r="S12" s="26">
        <v>2</v>
      </c>
      <c r="T12" s="29" t="s">
        <v>49</v>
      </c>
      <c r="U12" s="30" t="s">
        <v>50</v>
      </c>
      <c r="V12" s="31">
        <v>350</v>
      </c>
      <c r="W12" s="32">
        <v>340</v>
      </c>
      <c r="X12" s="23">
        <v>210</v>
      </c>
      <c r="Y12" s="23">
        <v>180</v>
      </c>
      <c r="Z12" s="33" t="s">
        <v>38</v>
      </c>
      <c r="AA12" s="23">
        <v>7</v>
      </c>
      <c r="AB12" s="23"/>
      <c r="AC12" s="23"/>
      <c r="AD12" s="34"/>
      <c r="AE12" s="35"/>
      <c r="AF12" s="36">
        <f t="shared" si="0"/>
        <v>2430</v>
      </c>
      <c r="AG12" s="36" t="b">
        <f t="shared" si="1"/>
        <v>1</v>
      </c>
      <c r="AH12" s="37"/>
      <c r="AI12" s="23"/>
      <c r="AJ12" s="23"/>
      <c r="AK12" s="23"/>
      <c r="AL12" s="23"/>
      <c r="AM12" s="23"/>
      <c r="AN12" s="23"/>
      <c r="AO12" s="23"/>
      <c r="AP12" s="23"/>
      <c r="AQ12" s="23"/>
    </row>
    <row r="13" spans="1:43" s="38" customFormat="1" ht="35.1" customHeight="1" x14ac:dyDescent="0.3">
      <c r="A13" s="21"/>
      <c r="B13" s="22" t="s">
        <v>53</v>
      </c>
      <c r="C13" s="23">
        <v>1</v>
      </c>
      <c r="D13" s="24">
        <v>46.9</v>
      </c>
      <c r="E13" s="25">
        <v>2430</v>
      </c>
      <c r="F13" s="23"/>
      <c r="G13" s="23" t="s">
        <v>34</v>
      </c>
      <c r="H13" s="23" t="s">
        <v>35</v>
      </c>
      <c r="I13" s="26">
        <v>2</v>
      </c>
      <c r="J13" s="25">
        <v>200</v>
      </c>
      <c r="K13" s="23"/>
      <c r="L13" s="23"/>
      <c r="M13" s="23" t="s">
        <v>35</v>
      </c>
      <c r="N13" s="26">
        <v>2</v>
      </c>
      <c r="O13" s="25">
        <v>584</v>
      </c>
      <c r="P13" s="27"/>
      <c r="Q13" s="28" t="s">
        <v>48</v>
      </c>
      <c r="R13" s="23" t="s">
        <v>35</v>
      </c>
      <c r="S13" s="26">
        <v>2</v>
      </c>
      <c r="T13" s="29" t="s">
        <v>49</v>
      </c>
      <c r="U13" s="30" t="s">
        <v>50</v>
      </c>
      <c r="V13" s="31">
        <v>350</v>
      </c>
      <c r="W13" s="32">
        <v>340</v>
      </c>
      <c r="X13" s="23">
        <v>210</v>
      </c>
      <c r="Y13" s="23">
        <v>180</v>
      </c>
      <c r="Z13" s="33" t="s">
        <v>38</v>
      </c>
      <c r="AA13" s="23">
        <v>7</v>
      </c>
      <c r="AB13" s="23"/>
      <c r="AC13" s="23"/>
      <c r="AD13" s="34"/>
      <c r="AE13" s="35"/>
      <c r="AF13" s="36">
        <f t="shared" si="0"/>
        <v>2430</v>
      </c>
      <c r="AG13" s="36" t="b">
        <f t="shared" si="1"/>
        <v>1</v>
      </c>
      <c r="AH13" s="37"/>
      <c r="AI13" s="23"/>
      <c r="AJ13" s="23"/>
      <c r="AK13" s="23"/>
      <c r="AL13" s="23"/>
      <c r="AM13" s="23"/>
      <c r="AN13" s="23"/>
      <c r="AO13" s="23"/>
      <c r="AP13" s="23"/>
      <c r="AQ13" s="23"/>
    </row>
    <row r="14" spans="1:43" ht="35.1" customHeight="1" thickBot="1" x14ac:dyDescent="0.35">
      <c r="A14" s="39"/>
      <c r="B14" s="39"/>
      <c r="C14" s="39">
        <f>SUM(C3:C13)</f>
        <v>11</v>
      </c>
      <c r="D14" s="40">
        <f>SUM(D3:D13)</f>
        <v>585.09999999999991</v>
      </c>
      <c r="E14" s="41"/>
      <c r="F14" s="42"/>
      <c r="G14" s="42"/>
      <c r="H14" s="42"/>
      <c r="I14" s="43">
        <f>SUM(I3:I13)</f>
        <v>22</v>
      </c>
      <c r="J14" s="41"/>
      <c r="K14" s="42"/>
      <c r="L14" s="42"/>
      <c r="M14" s="42"/>
      <c r="N14" s="43">
        <f>SUM(N3:N13)</f>
        <v>8</v>
      </c>
      <c r="O14" s="41"/>
      <c r="P14" s="42"/>
      <c r="Q14" s="42"/>
      <c r="R14" s="42"/>
      <c r="S14" s="43">
        <f>SUM(S3:S13)</f>
        <v>44</v>
      </c>
      <c r="T14" s="41">
        <f>SUM(T3:T13)</f>
        <v>0</v>
      </c>
      <c r="U14" s="43">
        <f>SUM(U3:U13)</f>
        <v>0</v>
      </c>
      <c r="V14" s="44"/>
      <c r="W14" s="39"/>
      <c r="X14" s="39"/>
      <c r="Y14" s="39"/>
      <c r="Z14" s="45"/>
      <c r="AA14" s="39">
        <f>SUM(AA3:AA13)</f>
        <v>87</v>
      </c>
      <c r="AB14" s="39">
        <f>SUM(AB3:AB13)</f>
        <v>0</v>
      </c>
      <c r="AC14" s="39">
        <f>SUM(AC3:AC13)</f>
        <v>0</v>
      </c>
      <c r="AD14" s="39">
        <f>SUM(AD3:AD13)</f>
        <v>0</v>
      </c>
      <c r="AE14" s="39">
        <f>SUM(AE3:AE13)</f>
        <v>0</v>
      </c>
      <c r="AF14" s="36"/>
      <c r="AG14" s="36"/>
      <c r="AH14" s="39">
        <f t="shared" ref="AH14:AQ14" si="2">SUM(AH3:AH13)</f>
        <v>0</v>
      </c>
      <c r="AI14" s="39">
        <f t="shared" si="2"/>
        <v>0</v>
      </c>
      <c r="AJ14" s="39">
        <f t="shared" si="2"/>
        <v>0</v>
      </c>
      <c r="AK14" s="39">
        <f t="shared" si="2"/>
        <v>0</v>
      </c>
      <c r="AL14" s="39">
        <f t="shared" si="2"/>
        <v>0</v>
      </c>
      <c r="AM14" s="39">
        <f t="shared" si="2"/>
        <v>0</v>
      </c>
      <c r="AN14" s="39">
        <f t="shared" si="2"/>
        <v>0</v>
      </c>
      <c r="AO14" s="39">
        <f t="shared" si="2"/>
        <v>0</v>
      </c>
      <c r="AP14" s="39">
        <f t="shared" si="2"/>
        <v>0</v>
      </c>
      <c r="AQ14" s="39">
        <f t="shared" si="2"/>
        <v>0</v>
      </c>
    </row>
    <row r="15" spans="1:43" x14ac:dyDescent="0.3">
      <c r="AF15" s="36"/>
      <c r="AG15" s="36"/>
    </row>
    <row r="16" spans="1:43" x14ac:dyDescent="0.3">
      <c r="AF16" s="36"/>
      <c r="AG16" s="36"/>
    </row>
    <row r="17" spans="28:33" x14ac:dyDescent="0.3">
      <c r="AB17" s="1" t="e">
        <f>#REF!-1</f>
        <v>#REF!</v>
      </c>
      <c r="AC17" s="1" t="e">
        <f>#REF!*AB17+#REF!+#REF!</f>
        <v>#REF!</v>
      </c>
      <c r="AF17" s="36"/>
      <c r="AG17" s="36"/>
    </row>
    <row r="18" spans="28:33" x14ac:dyDescent="0.3">
      <c r="AC18" s="1" t="e">
        <f>AC17-#REF!</f>
        <v>#REF!</v>
      </c>
      <c r="AF18" s="36"/>
      <c r="AG18" s="36"/>
    </row>
    <row r="19" spans="28:33" x14ac:dyDescent="0.3">
      <c r="AF19" s="36"/>
      <c r="AG19" s="36"/>
    </row>
    <row r="20" spans="28:33" x14ac:dyDescent="0.3">
      <c r="AF20" s="36"/>
      <c r="AG20" s="36"/>
    </row>
    <row r="21" spans="28:33" x14ac:dyDescent="0.3">
      <c r="AF21" s="36"/>
      <c r="AG21" s="36"/>
    </row>
    <row r="22" spans="28:33" x14ac:dyDescent="0.3">
      <c r="AF22" s="36"/>
      <c r="AG22" s="36"/>
    </row>
    <row r="23" spans="28:33" x14ac:dyDescent="0.3">
      <c r="AF23" s="36"/>
      <c r="AG23" s="36"/>
    </row>
    <row r="24" spans="28:33" x14ac:dyDescent="0.3">
      <c r="AF24" s="36"/>
      <c r="AG24" s="36"/>
    </row>
    <row r="25" spans="28:33" x14ac:dyDescent="0.3">
      <c r="AF25" s="36"/>
      <c r="AG25" s="36"/>
    </row>
    <row r="26" spans="28:33" x14ac:dyDescent="0.3">
      <c r="AF26" s="36"/>
      <c r="AG26" s="36"/>
    </row>
    <row r="27" spans="28:33" x14ac:dyDescent="0.3">
      <c r="AF27" s="36"/>
      <c r="AG27" s="36"/>
    </row>
    <row r="28" spans="28:33" x14ac:dyDescent="0.3">
      <c r="AF28" s="36"/>
      <c r="AG28" s="36"/>
    </row>
    <row r="29" spans="28:33" x14ac:dyDescent="0.3">
      <c r="AF29" s="36"/>
      <c r="AG29" s="36"/>
    </row>
    <row r="30" spans="28:33" x14ac:dyDescent="0.3">
      <c r="AF30" s="36"/>
      <c r="AG30" s="36"/>
    </row>
    <row r="31" spans="28:33" x14ac:dyDescent="0.3">
      <c r="AF31" s="36"/>
      <c r="AG31" s="36"/>
    </row>
    <row r="32" spans="28:33" x14ac:dyDescent="0.3">
      <c r="AF32" s="36"/>
      <c r="AG32" s="36"/>
    </row>
    <row r="33" spans="32:33" x14ac:dyDescent="0.3">
      <c r="AF33" s="36"/>
      <c r="AG33" s="36"/>
    </row>
    <row r="34" spans="32:33" x14ac:dyDescent="0.3">
      <c r="AF34" s="36"/>
      <c r="AG34" s="36"/>
    </row>
    <row r="35" spans="32:33" x14ac:dyDescent="0.3">
      <c r="AF35" s="36"/>
      <c r="AG35" s="36"/>
    </row>
    <row r="36" spans="32:33" x14ac:dyDescent="0.3">
      <c r="AF36" s="36"/>
      <c r="AG36" s="36"/>
    </row>
    <row r="37" spans="32:33" x14ac:dyDescent="0.3">
      <c r="AF37" s="36"/>
      <c r="AG37" s="36"/>
    </row>
    <row r="38" spans="32:33" x14ac:dyDescent="0.3">
      <c r="AF38" s="36"/>
      <c r="AG38" s="36"/>
    </row>
    <row r="39" spans="32:33" x14ac:dyDescent="0.3">
      <c r="AF39" s="36"/>
      <c r="AG39" s="36"/>
    </row>
    <row r="40" spans="32:33" x14ac:dyDescent="0.3">
      <c r="AF40" s="36"/>
      <c r="AG40" s="36"/>
    </row>
    <row r="41" spans="32:33" x14ac:dyDescent="0.3">
      <c r="AF41" s="36"/>
      <c r="AG41" s="36"/>
    </row>
    <row r="42" spans="32:33" x14ac:dyDescent="0.3">
      <c r="AF42" s="46"/>
      <c r="AG42" s="46"/>
    </row>
    <row r="43" spans="32:33" x14ac:dyDescent="0.3">
      <c r="AF43" s="47"/>
      <c r="AG43" s="47"/>
    </row>
  </sheetData>
  <autoFilter ref="A2:AQ14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JTJ</vt:lpstr>
      <vt:lpstr>JTJ!Print_Area</vt:lpstr>
      <vt:lpstr>JTJ!Print_Titles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cp:lastPrinted>2023-02-24T05:56:14Z</cp:lastPrinted>
  <dcterms:created xsi:type="dcterms:W3CDTF">2023-02-24T05:53:39Z</dcterms:created>
  <dcterms:modified xsi:type="dcterms:W3CDTF">2023-02-24T05:57:04Z</dcterms:modified>
</cp:coreProperties>
</file>