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FB49EDA-8B83-408A-87B9-821B16697668}" xr6:coauthVersionLast="47" xr6:coauthVersionMax="47" xr10:uidLastSave="{00000000-0000-0000-0000-000000000000}"/>
  <bookViews>
    <workbookView xWindow="-120" yWindow="-120" windowWidth="29040" windowHeight="15840" xr2:uid="{7BA1B273-0D47-42D3-A8C6-29E44EF29231}"/>
  </bookViews>
  <sheets>
    <sheet name="JFK" sheetId="1" r:id="rId1"/>
  </sheets>
  <definedNames>
    <definedName name="_xlnm._FilterDatabase" localSheetId="0" hidden="1">JFK!$A$2:$AQ$10</definedName>
    <definedName name="_xlnm.Print_Area" localSheetId="0">JFK!$A$1:$AE$10</definedName>
    <definedName name="_xlnm.Print_Titles" localSheetId="0">JFK!$2:$2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E10" i="1"/>
  <c r="AD10" i="1"/>
  <c r="AC10" i="1"/>
  <c r="AB10" i="1"/>
  <c r="AA10" i="1"/>
  <c r="U10" i="1"/>
  <c r="T10" i="1"/>
  <c r="S10" i="1"/>
  <c r="N10" i="1"/>
  <c r="I10" i="1"/>
  <c r="D10" i="1"/>
  <c r="C10" i="1"/>
  <c r="AQ9" i="1"/>
  <c r="AP9" i="1"/>
  <c r="AO9" i="1"/>
  <c r="AN9" i="1"/>
  <c r="AM9" i="1"/>
  <c r="AL9" i="1"/>
  <c r="AK9" i="1"/>
  <c r="AJ9" i="1"/>
  <c r="AI9" i="1"/>
  <c r="AH9" i="1"/>
  <c r="AF9" i="1"/>
  <c r="AG9" i="1" s="1"/>
  <c r="AF8" i="1"/>
  <c r="AG8" i="1" s="1"/>
  <c r="AG7" i="1"/>
  <c r="AF7" i="1"/>
  <c r="AF6" i="1"/>
  <c r="AG6" i="1" s="1"/>
  <c r="AF5" i="1"/>
  <c r="AG5" i="1" s="1"/>
  <c r="AF4" i="1"/>
  <c r="AG4" i="1" s="1"/>
  <c r="AQ3" i="1"/>
  <c r="AQ10" i="1" s="1"/>
  <c r="AP3" i="1"/>
  <c r="AP10" i="1" s="1"/>
  <c r="AO3" i="1"/>
  <c r="AO10" i="1" s="1"/>
  <c r="AN3" i="1"/>
  <c r="AM3" i="1"/>
  <c r="AM10" i="1" s="1"/>
  <c r="AL3" i="1"/>
  <c r="AL10" i="1" s="1"/>
  <c r="AK3" i="1"/>
  <c r="AK10" i="1" s="1"/>
  <c r="AJ3" i="1"/>
  <c r="AJ10" i="1" s="1"/>
  <c r="AI3" i="1"/>
  <c r="AI10" i="1" s="1"/>
  <c r="AH3" i="1"/>
  <c r="AH10" i="1" s="1"/>
  <c r="AF3" i="1"/>
  <c r="AG3" i="1" s="1"/>
</calcChain>
</file>

<file path=xl/sharedStrings.xml><?xml version="1.0" encoding="utf-8"?>
<sst xmlns="http://schemas.openxmlformats.org/spreadsheetml/2006/main" count="68" uniqueCount="40">
  <si>
    <t>8140/8198/8199</t>
    <phoneticPr fontId="2" type="noConversion"/>
  </si>
  <si>
    <t>JFK</t>
    <phoneticPr fontId="2" type="noConversion"/>
  </si>
  <si>
    <t>2/27</t>
    <phoneticPr fontId="2" type="noConversion"/>
  </si>
  <si>
    <t>E4,E6,E7,HP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</si>
  <si>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</si>
  <si>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</si>
  <si>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</si>
  <si>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</si>
  <si>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</si>
  <si>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</si>
  <si>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</si>
  <si>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</si>
  <si>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</si>
  <si>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</si>
  <si>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</si>
  <si>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</si>
  <si>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</si>
  <si>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</si>
  <si>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</si>
  <si>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</si>
  <si>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</si>
  <si>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</si>
  <si>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</si>
  <si>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</si>
  <si>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</si>
  <si>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</si>
  <si>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</si>
  <si>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</si>
  <si>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</si>
  <si>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</si>
  <si>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01</t>
  </si>
  <si>
    <t>C10</t>
    <phoneticPr fontId="2" type="noConversion"/>
  </si>
  <si>
    <t>X</t>
    <phoneticPr fontId="2" type="noConversion"/>
  </si>
  <si>
    <t>P3</t>
    <phoneticPr fontId="2" type="noConversion"/>
  </si>
  <si>
    <t>02</t>
  </si>
  <si>
    <t>03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</si>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</sst>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2" fontId="1" fillId="4" borderId="21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0615-CFAA-45CD-B654-F93FDC5B8AD7}">
  <sheetPr>
    <pageSetUpPr fitToPage="1"/>
  </sheetPr>
  <dimension ref="A1:AQ10"/>
  <sheetViews>
    <sheetView tabSelected="1" zoomScaleNormal="100" workbookViewId="0">
      <selection activeCell="AB21" sqref="AB21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33" width="6" style="5" customWidth="1"/>
    <col min="34" max="16384" width="9" style="1"/>
  </cols>
  <sheetData>
    <row r="1" spans="1:43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3" ht="35.25" customHeight="1" x14ac:dyDescent="0.3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/>
      <c r="AG2" s="17"/>
      <c r="AH2" s="18" t="s">
        <v>23</v>
      </c>
      <c r="AI2" s="19" t="s">
        <v>24</v>
      </c>
      <c r="AJ2" s="19" t="s">
        <v>25</v>
      </c>
      <c r="AK2" s="19" t="s">
        <v>11</v>
      </c>
      <c r="AL2" s="19" t="s">
        <v>12</v>
      </c>
      <c r="AM2" s="19" t="s">
        <v>26</v>
      </c>
      <c r="AN2" s="19" t="s">
        <v>27</v>
      </c>
      <c r="AO2" s="19" t="s">
        <v>28</v>
      </c>
      <c r="AP2" s="19" t="s">
        <v>21</v>
      </c>
      <c r="AQ2" s="19" t="s">
        <v>29</v>
      </c>
    </row>
    <row r="3" spans="1:43" ht="24" customHeight="1" x14ac:dyDescent="0.3">
      <c r="A3" s="20"/>
      <c r="B3" s="21" t="s">
        <v>30</v>
      </c>
      <c r="C3" s="22">
        <v>1</v>
      </c>
      <c r="D3" s="23">
        <v>130</v>
      </c>
      <c r="E3" s="24">
        <v>5590</v>
      </c>
      <c r="F3" s="22"/>
      <c r="G3" s="22" t="s">
        <v>31</v>
      </c>
      <c r="H3" s="22" t="s">
        <v>32</v>
      </c>
      <c r="I3" s="25">
        <v>2</v>
      </c>
      <c r="J3" s="24">
        <v>164</v>
      </c>
      <c r="K3" s="22"/>
      <c r="L3" s="22"/>
      <c r="M3" s="22" t="s">
        <v>32</v>
      </c>
      <c r="N3" s="25">
        <v>8</v>
      </c>
      <c r="O3" s="24"/>
      <c r="P3" s="22"/>
      <c r="Q3" s="26"/>
      <c r="R3" s="22"/>
      <c r="S3" s="25"/>
      <c r="T3" s="27">
        <v>8</v>
      </c>
      <c r="U3" s="25"/>
      <c r="V3" s="28">
        <v>350</v>
      </c>
      <c r="W3" s="29">
        <v>340</v>
      </c>
      <c r="X3" s="22">
        <v>110</v>
      </c>
      <c r="Y3" s="22">
        <v>40</v>
      </c>
      <c r="Z3" s="30" t="s">
        <v>33</v>
      </c>
      <c r="AA3" s="22">
        <v>17</v>
      </c>
      <c r="AB3" s="22"/>
      <c r="AC3" s="22"/>
      <c r="AD3" s="31"/>
      <c r="AE3" s="32">
        <v>4</v>
      </c>
      <c r="AF3" s="33">
        <f>W3*(AA3-1)+X3+Y3</f>
        <v>5590</v>
      </c>
      <c r="AG3" s="33" t="b">
        <f>E3=AF3</f>
        <v>1</v>
      </c>
      <c r="AH3" s="34">
        <f t="shared" ref="AH3:AH9" si="0">E3*I3</f>
        <v>11180</v>
      </c>
      <c r="AI3" s="22">
        <f t="shared" ref="AI3:AI9" si="1">J3*N3</f>
        <v>1312</v>
      </c>
      <c r="AJ3" s="22">
        <f t="shared" ref="AJ3:AJ9" si="2">O3*S3</f>
        <v>0</v>
      </c>
      <c r="AK3" s="22">
        <f t="shared" ref="AK3:AL9" si="3">T3</f>
        <v>8</v>
      </c>
      <c r="AL3" s="22">
        <f t="shared" si="3"/>
        <v>0</v>
      </c>
      <c r="AM3" s="22">
        <f t="shared" ref="AM3:AM9" si="4">IF(V3=350,AA3*374,(IF(V3=300,AA3*324,AA3*424)))</f>
        <v>6358</v>
      </c>
      <c r="AN3" s="22">
        <f t="shared" ref="AN3:AQ9" si="5">AB3</f>
        <v>0</v>
      </c>
      <c r="AO3" s="22">
        <f t="shared" si="5"/>
        <v>0</v>
      </c>
      <c r="AP3" s="22">
        <f t="shared" si="5"/>
        <v>0</v>
      </c>
      <c r="AQ3" s="22">
        <f t="shared" si="5"/>
        <v>4</v>
      </c>
    </row>
    <row r="4" spans="1:43" ht="24" customHeight="1" x14ac:dyDescent="0.3">
      <c r="A4" s="20"/>
      <c r="B4" s="21" t="s">
        <v>34</v>
      </c>
      <c r="C4" s="22">
        <v>1</v>
      </c>
      <c r="D4" s="35">
        <v>24.8</v>
      </c>
      <c r="E4" s="24">
        <v>1440</v>
      </c>
      <c r="F4" s="22"/>
      <c r="G4" s="22" t="s">
        <v>31</v>
      </c>
      <c r="H4" s="22" t="s">
        <v>32</v>
      </c>
      <c r="I4" s="25">
        <v>2</v>
      </c>
      <c r="J4" s="24">
        <v>164</v>
      </c>
      <c r="K4" s="22"/>
      <c r="L4" s="22"/>
      <c r="M4" s="22" t="s">
        <v>32</v>
      </c>
      <c r="N4" s="25">
        <v>4</v>
      </c>
      <c r="O4" s="24"/>
      <c r="P4" s="22"/>
      <c r="Q4" s="26"/>
      <c r="R4" s="22"/>
      <c r="S4" s="25"/>
      <c r="T4" s="24">
        <v>4</v>
      </c>
      <c r="U4" s="25"/>
      <c r="V4" s="28">
        <v>350</v>
      </c>
      <c r="W4" s="29">
        <v>340</v>
      </c>
      <c r="X4" s="22">
        <v>40</v>
      </c>
      <c r="Y4" s="22">
        <v>40</v>
      </c>
      <c r="Z4" s="30" t="s">
        <v>33</v>
      </c>
      <c r="AA4" s="22">
        <v>5</v>
      </c>
      <c r="AB4" s="22"/>
      <c r="AC4" s="22"/>
      <c r="AD4" s="31"/>
      <c r="AE4" s="36"/>
      <c r="AF4" s="33">
        <f t="shared" ref="AF4:AF9" si="6">W4*(AA4-1)+X4+Y4</f>
        <v>1440</v>
      </c>
      <c r="AG4" s="33" t="b">
        <f t="shared" ref="AG4:AG9" si="7">E4=AF4</f>
        <v>1</v>
      </c>
      <c r="AH4" s="34"/>
      <c r="AI4" s="22"/>
      <c r="AJ4" s="22"/>
      <c r="AK4" s="22"/>
      <c r="AL4" s="22"/>
      <c r="AM4" s="22"/>
      <c r="AN4" s="22"/>
      <c r="AO4" s="22"/>
      <c r="AP4" s="22"/>
      <c r="AQ4" s="22"/>
    </row>
    <row r="5" spans="1:43" ht="24" customHeight="1" x14ac:dyDescent="0.3">
      <c r="A5" s="20"/>
      <c r="B5" s="21" t="s">
        <v>35</v>
      </c>
      <c r="C5" s="22">
        <v>1</v>
      </c>
      <c r="D5" s="35">
        <v>70.7</v>
      </c>
      <c r="E5" s="24">
        <v>3380</v>
      </c>
      <c r="F5" s="22"/>
      <c r="G5" s="22" t="s">
        <v>31</v>
      </c>
      <c r="H5" s="22" t="s">
        <v>32</v>
      </c>
      <c r="I5" s="25">
        <v>2</v>
      </c>
      <c r="J5" s="24">
        <v>164</v>
      </c>
      <c r="K5" s="22"/>
      <c r="L5" s="22"/>
      <c r="M5" s="22" t="s">
        <v>32</v>
      </c>
      <c r="N5" s="25">
        <v>6</v>
      </c>
      <c r="O5" s="24"/>
      <c r="P5" s="22"/>
      <c r="Q5" s="26"/>
      <c r="R5" s="22"/>
      <c r="S5" s="25"/>
      <c r="T5" s="27">
        <v>6</v>
      </c>
      <c r="U5" s="25"/>
      <c r="V5" s="28">
        <v>350</v>
      </c>
      <c r="W5" s="29">
        <v>340</v>
      </c>
      <c r="X5" s="22">
        <v>280</v>
      </c>
      <c r="Y5" s="22">
        <v>40</v>
      </c>
      <c r="Z5" s="30" t="s">
        <v>33</v>
      </c>
      <c r="AA5" s="22">
        <v>10</v>
      </c>
      <c r="AB5" s="22"/>
      <c r="AC5" s="22"/>
      <c r="AD5" s="31"/>
      <c r="AE5" s="32">
        <v>2</v>
      </c>
      <c r="AF5" s="33">
        <f t="shared" si="6"/>
        <v>3380</v>
      </c>
      <c r="AG5" s="33" t="b">
        <f t="shared" si="7"/>
        <v>1</v>
      </c>
      <c r="AH5" s="34"/>
      <c r="AI5" s="22"/>
      <c r="AJ5" s="22"/>
      <c r="AK5" s="22"/>
      <c r="AL5" s="22"/>
      <c r="AM5" s="22"/>
      <c r="AN5" s="22"/>
      <c r="AO5" s="22"/>
      <c r="AP5" s="22"/>
      <c r="AQ5" s="22"/>
    </row>
    <row r="6" spans="1:43" ht="24" customHeight="1" x14ac:dyDescent="0.3">
      <c r="A6" s="20"/>
      <c r="B6" s="21" t="s">
        <v>36</v>
      </c>
      <c r="C6" s="22">
        <v>1</v>
      </c>
      <c r="D6" s="35">
        <v>128.30000000000001</v>
      </c>
      <c r="E6" s="24">
        <v>5670</v>
      </c>
      <c r="F6" s="22"/>
      <c r="G6" s="22" t="s">
        <v>31</v>
      </c>
      <c r="H6" s="22" t="s">
        <v>32</v>
      </c>
      <c r="I6" s="25">
        <v>2</v>
      </c>
      <c r="J6" s="24">
        <v>165</v>
      </c>
      <c r="K6" s="22"/>
      <c r="L6" s="22"/>
      <c r="M6" s="22" t="s">
        <v>32</v>
      </c>
      <c r="N6" s="25">
        <v>8</v>
      </c>
      <c r="O6" s="24"/>
      <c r="P6" s="22"/>
      <c r="Q6" s="26"/>
      <c r="R6" s="22"/>
      <c r="S6" s="25"/>
      <c r="T6" s="24">
        <v>8</v>
      </c>
      <c r="U6" s="25"/>
      <c r="V6" s="28">
        <v>350</v>
      </c>
      <c r="W6" s="29">
        <v>340</v>
      </c>
      <c r="X6" s="22">
        <v>190</v>
      </c>
      <c r="Y6" s="22">
        <v>40</v>
      </c>
      <c r="Z6" s="30" t="s">
        <v>33</v>
      </c>
      <c r="AA6" s="22">
        <v>17</v>
      </c>
      <c r="AB6" s="22"/>
      <c r="AC6" s="22"/>
      <c r="AD6" s="31"/>
      <c r="AE6" s="32">
        <v>4</v>
      </c>
      <c r="AF6" s="33">
        <f t="shared" si="6"/>
        <v>5670</v>
      </c>
      <c r="AG6" s="33" t="b">
        <f t="shared" si="7"/>
        <v>1</v>
      </c>
      <c r="AH6" s="34"/>
      <c r="AI6" s="22"/>
      <c r="AJ6" s="22"/>
      <c r="AK6" s="22"/>
      <c r="AL6" s="22"/>
      <c r="AM6" s="22"/>
      <c r="AN6" s="22"/>
      <c r="AO6" s="22"/>
      <c r="AP6" s="22"/>
      <c r="AQ6" s="22"/>
    </row>
    <row r="7" spans="1:43" ht="24" customHeight="1" x14ac:dyDescent="0.3">
      <c r="A7" s="20"/>
      <c r="B7" s="21" t="s">
        <v>37</v>
      </c>
      <c r="C7" s="22">
        <v>1</v>
      </c>
      <c r="D7" s="35">
        <v>24.8</v>
      </c>
      <c r="E7" s="24">
        <v>1440</v>
      </c>
      <c r="F7" s="22"/>
      <c r="G7" s="22" t="s">
        <v>31</v>
      </c>
      <c r="H7" s="22" t="s">
        <v>32</v>
      </c>
      <c r="I7" s="25">
        <v>2</v>
      </c>
      <c r="J7" s="24">
        <v>164</v>
      </c>
      <c r="K7" s="22"/>
      <c r="L7" s="22"/>
      <c r="M7" s="22" t="s">
        <v>32</v>
      </c>
      <c r="N7" s="25">
        <v>4</v>
      </c>
      <c r="O7" s="24"/>
      <c r="P7" s="22"/>
      <c r="Q7" s="26"/>
      <c r="R7" s="22"/>
      <c r="S7" s="25"/>
      <c r="T7" s="24">
        <v>4</v>
      </c>
      <c r="U7" s="25"/>
      <c r="V7" s="28">
        <v>350</v>
      </c>
      <c r="W7" s="29">
        <v>340</v>
      </c>
      <c r="X7" s="22">
        <v>40</v>
      </c>
      <c r="Y7" s="22">
        <v>40</v>
      </c>
      <c r="Z7" s="30" t="s">
        <v>33</v>
      </c>
      <c r="AA7" s="22">
        <v>5</v>
      </c>
      <c r="AB7" s="22"/>
      <c r="AC7" s="22"/>
      <c r="AD7" s="31"/>
      <c r="AE7" s="36"/>
      <c r="AF7" s="33">
        <f t="shared" si="6"/>
        <v>1440</v>
      </c>
      <c r="AG7" s="33" t="b">
        <f t="shared" si="7"/>
        <v>1</v>
      </c>
      <c r="AH7" s="34"/>
      <c r="AI7" s="22"/>
      <c r="AJ7" s="22"/>
      <c r="AK7" s="22"/>
      <c r="AL7" s="22"/>
      <c r="AM7" s="22"/>
      <c r="AN7" s="22"/>
      <c r="AO7" s="22"/>
      <c r="AP7" s="22"/>
      <c r="AQ7" s="22"/>
    </row>
    <row r="8" spans="1:43" ht="24" customHeight="1" x14ac:dyDescent="0.3">
      <c r="A8" s="20"/>
      <c r="B8" s="21" t="s">
        <v>38</v>
      </c>
      <c r="C8" s="22">
        <v>1</v>
      </c>
      <c r="D8" s="35">
        <v>42.2</v>
      </c>
      <c r="E8" s="24">
        <v>2360</v>
      </c>
      <c r="F8" s="22"/>
      <c r="G8" s="22" t="s">
        <v>31</v>
      </c>
      <c r="H8" s="22" t="s">
        <v>32</v>
      </c>
      <c r="I8" s="25">
        <v>2</v>
      </c>
      <c r="J8" s="24">
        <v>164</v>
      </c>
      <c r="K8" s="22"/>
      <c r="L8" s="22"/>
      <c r="M8" s="22" t="s">
        <v>32</v>
      </c>
      <c r="N8" s="25">
        <v>4</v>
      </c>
      <c r="O8" s="24"/>
      <c r="P8" s="22"/>
      <c r="Q8" s="26"/>
      <c r="R8" s="22"/>
      <c r="S8" s="25"/>
      <c r="T8" s="24">
        <v>4</v>
      </c>
      <c r="U8" s="25"/>
      <c r="V8" s="28">
        <v>350</v>
      </c>
      <c r="W8" s="29">
        <v>340</v>
      </c>
      <c r="X8" s="22">
        <v>280</v>
      </c>
      <c r="Y8" s="22">
        <v>40</v>
      </c>
      <c r="Z8" s="30" t="s">
        <v>33</v>
      </c>
      <c r="AA8" s="22">
        <v>7</v>
      </c>
      <c r="AB8" s="22"/>
      <c r="AC8" s="22"/>
      <c r="AD8" s="31"/>
      <c r="AE8" s="32">
        <v>1</v>
      </c>
      <c r="AF8" s="33">
        <f t="shared" si="6"/>
        <v>2360</v>
      </c>
      <c r="AG8" s="33" t="b">
        <f t="shared" si="7"/>
        <v>1</v>
      </c>
      <c r="AH8" s="34"/>
      <c r="AI8" s="22"/>
      <c r="AJ8" s="22"/>
      <c r="AK8" s="22"/>
      <c r="AL8" s="22"/>
      <c r="AM8" s="22"/>
      <c r="AN8" s="22"/>
      <c r="AO8" s="22"/>
      <c r="AP8" s="22"/>
      <c r="AQ8" s="22"/>
    </row>
    <row r="9" spans="1:43" ht="24" customHeight="1" x14ac:dyDescent="0.3">
      <c r="A9" s="20"/>
      <c r="B9" s="21" t="s">
        <v>39</v>
      </c>
      <c r="C9" s="22">
        <v>1</v>
      </c>
      <c r="D9" s="35">
        <v>105.8</v>
      </c>
      <c r="E9" s="24">
        <v>4840</v>
      </c>
      <c r="F9" s="22"/>
      <c r="G9" s="22" t="s">
        <v>31</v>
      </c>
      <c r="H9" s="22" t="s">
        <v>32</v>
      </c>
      <c r="I9" s="25">
        <v>2</v>
      </c>
      <c r="J9" s="24">
        <v>164</v>
      </c>
      <c r="K9" s="22"/>
      <c r="L9" s="26"/>
      <c r="M9" s="22" t="s">
        <v>32</v>
      </c>
      <c r="N9" s="25">
        <v>8</v>
      </c>
      <c r="O9" s="24"/>
      <c r="P9" s="22"/>
      <c r="Q9" s="26"/>
      <c r="R9" s="22"/>
      <c r="S9" s="25"/>
      <c r="T9" s="24">
        <v>8</v>
      </c>
      <c r="U9" s="25"/>
      <c r="V9" s="28">
        <v>350</v>
      </c>
      <c r="W9" s="29">
        <v>340</v>
      </c>
      <c r="X9" s="22">
        <v>40</v>
      </c>
      <c r="Y9" s="22">
        <v>40</v>
      </c>
      <c r="Z9" s="30" t="s">
        <v>33</v>
      </c>
      <c r="AA9" s="37">
        <v>15</v>
      </c>
      <c r="AB9" s="22"/>
      <c r="AC9" s="22"/>
      <c r="AD9" s="31"/>
      <c r="AE9" s="32">
        <v>3</v>
      </c>
      <c r="AF9" s="33">
        <f t="shared" si="6"/>
        <v>4840</v>
      </c>
      <c r="AG9" s="33" t="b">
        <f t="shared" si="7"/>
        <v>1</v>
      </c>
      <c r="AH9" s="34">
        <f t="shared" si="0"/>
        <v>9680</v>
      </c>
      <c r="AI9" s="22">
        <f t="shared" si="1"/>
        <v>1312</v>
      </c>
      <c r="AJ9" s="22">
        <f t="shared" si="2"/>
        <v>0</v>
      </c>
      <c r="AK9" s="22">
        <f t="shared" si="3"/>
        <v>8</v>
      </c>
      <c r="AL9" s="22">
        <f t="shared" si="3"/>
        <v>0</v>
      </c>
      <c r="AM9" s="22">
        <f t="shared" si="4"/>
        <v>5610</v>
      </c>
      <c r="AN9" s="22">
        <f t="shared" si="5"/>
        <v>0</v>
      </c>
      <c r="AO9" s="22">
        <f t="shared" si="5"/>
        <v>0</v>
      </c>
      <c r="AP9" s="22">
        <f t="shared" si="5"/>
        <v>0</v>
      </c>
      <c r="AQ9" s="22">
        <f t="shared" si="5"/>
        <v>3</v>
      </c>
    </row>
    <row r="10" spans="1:43" ht="21" customHeight="1" thickBot="1" x14ac:dyDescent="0.35">
      <c r="A10" s="38"/>
      <c r="B10" s="38"/>
      <c r="C10" s="38">
        <f>SUM(C3:C9)</f>
        <v>7</v>
      </c>
      <c r="D10" s="39">
        <f>SUM(D3:D9)</f>
        <v>526.6</v>
      </c>
      <c r="E10" s="40"/>
      <c r="F10" s="41"/>
      <c r="G10" s="41"/>
      <c r="H10" s="41"/>
      <c r="I10" s="42">
        <f>SUM(I3:I9)</f>
        <v>14</v>
      </c>
      <c r="J10" s="40"/>
      <c r="K10" s="41"/>
      <c r="L10" s="41"/>
      <c r="M10" s="41"/>
      <c r="N10" s="43">
        <f>SUM(N3:N9)</f>
        <v>42</v>
      </c>
      <c r="O10" s="40"/>
      <c r="P10" s="41"/>
      <c r="Q10" s="41"/>
      <c r="R10" s="41"/>
      <c r="S10" s="42">
        <f>SUM(S3:S9)</f>
        <v>0</v>
      </c>
      <c r="T10" s="40">
        <f>SUM(T3:T9)</f>
        <v>42</v>
      </c>
      <c r="U10" s="42">
        <f>SUM(U3:U9)</f>
        <v>0</v>
      </c>
      <c r="V10" s="44"/>
      <c r="W10" s="38"/>
      <c r="X10" s="38"/>
      <c r="Y10" s="38"/>
      <c r="Z10" s="38"/>
      <c r="AA10" s="45">
        <f>SUM(AA3:AA9)</f>
        <v>76</v>
      </c>
      <c r="AB10" s="45">
        <f>SUM(AB3:AB9)</f>
        <v>0</v>
      </c>
      <c r="AC10" s="45">
        <f>SUM(AC3:AC9)</f>
        <v>0</v>
      </c>
      <c r="AD10" s="45">
        <f>SUM(AD3:AD9)</f>
        <v>0</v>
      </c>
      <c r="AE10" s="45">
        <f>SUM(AE3:AE9)</f>
        <v>14</v>
      </c>
      <c r="AF10" s="46"/>
      <c r="AG10" s="46"/>
      <c r="AH10" s="45">
        <f t="shared" ref="AH10:AQ10" si="8">SUM(AH3:AH9)</f>
        <v>20860</v>
      </c>
      <c r="AI10" s="45">
        <f t="shared" si="8"/>
        <v>2624</v>
      </c>
      <c r="AJ10" s="45">
        <f t="shared" si="8"/>
        <v>0</v>
      </c>
      <c r="AK10" s="45">
        <f t="shared" si="8"/>
        <v>16</v>
      </c>
      <c r="AL10" s="45">
        <f t="shared" si="8"/>
        <v>0</v>
      </c>
      <c r="AM10" s="45">
        <f t="shared" si="8"/>
        <v>11968</v>
      </c>
      <c r="AN10" s="45">
        <f t="shared" si="8"/>
        <v>0</v>
      </c>
      <c r="AO10" s="45">
        <f t="shared" si="8"/>
        <v>0</v>
      </c>
      <c r="AP10" s="45">
        <f t="shared" si="8"/>
        <v>0</v>
      </c>
      <c r="AQ10" s="45">
        <f t="shared" si="8"/>
        <v>7</v>
      </c>
    </row>
  </sheetData>
  <autoFilter ref="A2:AQ1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JFK</vt:lpstr>
      <vt:lpstr>JFK!Print_Area</vt:lpstr>
      <vt:lpstr>JFK!Print_Titles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2023-03-07T05:42:35Z</dcterms:created>
  <dcterms:modified xsi:type="dcterms:W3CDTF">2023-03-07T05:42:43Z</dcterms:modified>
</cp:coreProperties>
</file>