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5125" windowHeight="11145"/>
  </bookViews>
  <sheets>
    <sheet name="Expense" sheetId="1" r:id="rId1"/>
    <sheet name="History" sheetId="3" r:id="rId2"/>
    <sheet name="Income" sheetId="4" r:id="rId3"/>
    <sheet name="May_balance" sheetId="5" r:id="rId4"/>
  </sheets>
  <calcPr calcId="162913"/>
</workbook>
</file>

<file path=xl/calcChain.xml><?xml version="1.0" encoding="utf-8"?>
<calcChain xmlns="http://schemas.openxmlformats.org/spreadsheetml/2006/main">
  <c r="D4" i="4" l="1"/>
  <c r="D3" i="4"/>
  <c r="D2" i="4"/>
  <c r="D6" i="4" s="1"/>
  <c r="C12" i="3"/>
  <c r="C11" i="3"/>
  <c r="C10" i="3"/>
  <c r="C9" i="3"/>
  <c r="C8" i="3"/>
  <c r="C7" i="3"/>
  <c r="C6" i="3"/>
  <c r="C5" i="3"/>
  <c r="C4" i="3"/>
  <c r="C3" i="3"/>
  <c r="B2" i="5"/>
  <c r="D6" i="1" l="1"/>
  <c r="D5" i="1"/>
  <c r="D4" i="1"/>
  <c r="D3" i="1"/>
  <c r="D8" i="1" s="1"/>
  <c r="D2" i="1"/>
  <c r="D7" i="4"/>
  <c r="D4" i="5"/>
  <c r="B13" i="3"/>
  <c r="C3" i="5"/>
  <c r="C13" i="3" l="1"/>
</calcChain>
</file>

<file path=xl/sharedStrings.xml><?xml version="1.0" encoding="utf-8"?>
<sst xmlns="http://schemas.openxmlformats.org/spreadsheetml/2006/main" count="42" uniqueCount="35">
  <si>
    <t>Amount</t>
    <phoneticPr fontId="2" type="noConversion"/>
  </si>
  <si>
    <t>Cost</t>
    <phoneticPr fontId="2" type="noConversion"/>
  </si>
  <si>
    <t>Total Price</t>
    <phoneticPr fontId="2" type="noConversion"/>
  </si>
  <si>
    <t>Server maintainence</t>
    <phoneticPr fontId="2" type="noConversion"/>
  </si>
  <si>
    <t>Research fee</t>
    <phoneticPr fontId="2" type="noConversion"/>
  </si>
  <si>
    <t>Application upgrade/maintain</t>
    <phoneticPr fontId="2" type="noConversion"/>
  </si>
  <si>
    <t>Salary(per employee)</t>
    <phoneticPr fontId="2" type="noConversion"/>
  </si>
  <si>
    <t>Tech Support(per clinic)</t>
    <phoneticPr fontId="2" type="noConversion"/>
  </si>
  <si>
    <t>Total</t>
    <phoneticPr fontId="2" type="noConversion"/>
  </si>
  <si>
    <t>Test Strip</t>
    <phoneticPr fontId="2" type="noConversion"/>
  </si>
  <si>
    <t>Advertisement</t>
    <phoneticPr fontId="2" type="noConversion"/>
  </si>
  <si>
    <t>Donation</t>
    <phoneticPr fontId="2" type="noConversion"/>
  </si>
  <si>
    <t>Balance</t>
    <phoneticPr fontId="2" type="noConversion"/>
  </si>
  <si>
    <t>Month/Year</t>
    <phoneticPr fontId="2" type="noConversion"/>
  </si>
  <si>
    <t>Growth</t>
    <phoneticPr fontId="2" type="noConversion"/>
  </si>
  <si>
    <t>06/2018</t>
    <phoneticPr fontId="2" type="noConversion"/>
  </si>
  <si>
    <t>(Start Up)</t>
    <phoneticPr fontId="2" type="noConversion"/>
  </si>
  <si>
    <t>07/2018</t>
    <phoneticPr fontId="2" type="noConversion"/>
  </si>
  <si>
    <t>08/2018</t>
    <phoneticPr fontId="2" type="noConversion"/>
  </si>
  <si>
    <t>09/2018</t>
    <phoneticPr fontId="2" type="noConversion"/>
  </si>
  <si>
    <t>10/2018</t>
    <phoneticPr fontId="2" type="noConversion"/>
  </si>
  <si>
    <t>11/2018</t>
    <phoneticPr fontId="2" type="noConversion"/>
  </si>
  <si>
    <t>12/2018</t>
    <phoneticPr fontId="2" type="noConversion"/>
  </si>
  <si>
    <t>01/2019</t>
    <phoneticPr fontId="2" type="noConversion"/>
  </si>
  <si>
    <t>02/2019</t>
    <phoneticPr fontId="2" type="noConversion"/>
  </si>
  <si>
    <t>03/2019</t>
    <phoneticPr fontId="2" type="noConversion"/>
  </si>
  <si>
    <t>04/2019</t>
    <phoneticPr fontId="2" type="noConversion"/>
  </si>
  <si>
    <t>05/2019</t>
    <phoneticPr fontId="2" type="noConversion"/>
  </si>
  <si>
    <t>Deposit</t>
    <phoneticPr fontId="2" type="noConversion"/>
  </si>
  <si>
    <t>Withdraw</t>
    <phoneticPr fontId="2" type="noConversion"/>
  </si>
  <si>
    <t>Balance</t>
    <phoneticPr fontId="2" type="noConversion"/>
  </si>
  <si>
    <t>Income</t>
    <phoneticPr fontId="2" type="noConversion"/>
  </si>
  <si>
    <t>Expense</t>
    <phoneticPr fontId="2" type="noConversion"/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</si>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</sst>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0.00_);[Red]\(0.00\)"/>
  </numFmts>
  <fonts count="3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64" fontId="0" fillId="0" borderId="0" xfId="1" applyFon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2" applyNumberFormat="1" applyFont="1">
      <alignment vertical="center"/>
    </xf>
    <xf numFmtId="165" fontId="0" fillId="0" borderId="0" xfId="0" applyNumberFormat="1">
      <alignment vertical="center"/>
    </xf>
    <xf numFmtId="165" fontId="0" fillId="0" borderId="0" xfId="1" applyNumberFormat="1" applyFo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_);[Red]\(0.00\)"/>
    </dxf>
    <dxf>
      <numFmt numFmtId="165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Expense!$D$1</c:f>
              <c:strCache>
                <c:ptCount val="1"/>
                <c:pt idx="0">
                  <c:v>Total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85-4DEA-ADBE-504CB08F98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85-4DEA-ADBE-504CB08F98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85-4DEA-ADBE-504CB08F98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85-4DEA-ADBE-504CB08F98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85-4DEA-ADBE-504CB08F98A4}"/>
              </c:ext>
            </c:extLst>
          </c:dPt>
          <c:cat>
            <c:strRef>
              <c:f>Expense!$A$2:$A$6</c:f>
              <c:strCache>
                <c:ptCount val="5"/>
                <c:pt idx="0">
                  <c:v>Server maintainence</c:v>
                </c:pt>
                <c:pt idx="1">
                  <c:v>Research fee</c:v>
                </c:pt>
                <c:pt idx="2">
                  <c:v>Application upgrade/maintain</c:v>
                </c:pt>
                <c:pt idx="3">
                  <c:v>Salary(per employee)</c:v>
                </c:pt>
                <c:pt idx="4">
                  <c:v>Tech Support(per clinic)</c:v>
                </c:pt>
              </c:strCache>
            </c:strRef>
          </c:cat>
          <c:val>
            <c:numRef>
              <c:f>Expense!$D$2:$D$6</c:f>
              <c:numCache>
                <c:formatCode>_-"$"* #,##0.00_-;\-"$"* #,##0.00_-;_-"$"* "-"??_-;_-@_-</c:formatCode>
                <c:ptCount val="5"/>
                <c:pt idx="0">
                  <c:v>100</c:v>
                </c:pt>
                <c:pt idx="1">
                  <c:v>4000</c:v>
                </c:pt>
                <c:pt idx="2">
                  <c:v>200</c:v>
                </c:pt>
                <c:pt idx="3">
                  <c:v>6000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B7-40E8-A2CA-4F490D71E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Expense!$B$1</c15:sqref>
                        </c15:formulaRef>
                      </c:ext>
                    </c:extLst>
                    <c:strCache>
                      <c:ptCount val="1"/>
                      <c:pt idx="0">
                        <c:v>Amount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5A85-4DEA-ADBE-504CB08F98A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5A85-4DEA-ADBE-504CB08F98A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5A85-4DEA-ADBE-504CB08F98A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5A85-4DEA-ADBE-504CB08F98A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5A85-4DEA-ADBE-504CB08F98A4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Expense!$A$2:$A$6</c15:sqref>
                        </c15:formulaRef>
                      </c:ext>
                    </c:extLst>
                    <c:strCache>
                      <c:ptCount val="5"/>
                      <c:pt idx="0">
                        <c:v>Server maintainence</c:v>
                      </c:pt>
                      <c:pt idx="1">
                        <c:v>Research fee</c:v>
                      </c:pt>
                      <c:pt idx="2">
                        <c:v>Application upgrade/maintain</c:v>
                      </c:pt>
                      <c:pt idx="3">
                        <c:v>Salary(per employee)</c:v>
                      </c:pt>
                      <c:pt idx="4">
                        <c:v>Tech Support(per clinic)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Expense!$B$2:$B$6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B7-40E8-A2CA-4F490D71E790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Expense!$C$1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5A85-4DEA-ADBE-504CB08F98A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5A85-4DEA-ADBE-504CB08F98A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5A85-4DEA-ADBE-504CB08F98A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5A85-4DEA-ADBE-504CB08F98A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5A85-4DEA-ADBE-504CB08F98A4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Expense!$A$2:$A$6</c15:sqref>
                        </c15:formulaRef>
                      </c:ext>
                    </c:extLst>
                    <c:strCache>
                      <c:ptCount val="5"/>
                      <c:pt idx="0">
                        <c:v>Server maintainence</c:v>
                      </c:pt>
                      <c:pt idx="1">
                        <c:v>Research fee</c:v>
                      </c:pt>
                      <c:pt idx="2">
                        <c:v>Application upgrade/maintain</c:v>
                      </c:pt>
                      <c:pt idx="3">
                        <c:v>Salary(per employee)</c:v>
                      </c:pt>
                      <c:pt idx="4">
                        <c:v>Tech Support(per clinic)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Expense!$C$2:$C$6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5"/>
                      <c:pt idx="0">
                        <c:v>20</c:v>
                      </c:pt>
                      <c:pt idx="1">
                        <c:v>4000</c:v>
                      </c:pt>
                      <c:pt idx="2">
                        <c:v>200</c:v>
                      </c:pt>
                      <c:pt idx="3">
                        <c:v>2000</c:v>
                      </c:pt>
                      <c:pt idx="4">
                        <c:v>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CB7-40E8-A2CA-4F490D71E79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History!$B$1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strRef>
              <c:f>History!$A$2:$A$13</c:f>
              <c:strCache>
                <c:ptCount val="12"/>
                <c:pt idx="0">
                  <c:v>06/2018</c:v>
                </c:pt>
                <c:pt idx="1">
                  <c:v>07/2018</c:v>
                </c:pt>
                <c:pt idx="2">
                  <c:v>08/2018</c:v>
                </c:pt>
                <c:pt idx="3">
                  <c:v>09/2018</c:v>
                </c:pt>
                <c:pt idx="4">
                  <c:v>10/2018</c:v>
                </c:pt>
                <c:pt idx="5">
                  <c:v>11/2018</c:v>
                </c:pt>
                <c:pt idx="6">
                  <c:v>12/2018</c:v>
                </c:pt>
                <c:pt idx="7">
                  <c:v>01/2019</c:v>
                </c:pt>
                <c:pt idx="8">
                  <c:v>02/2019</c:v>
                </c:pt>
                <c:pt idx="9">
                  <c:v>03/2019</c:v>
                </c:pt>
                <c:pt idx="10">
                  <c:v>04/2019</c:v>
                </c:pt>
                <c:pt idx="11">
                  <c:v>05/2019</c:v>
                </c:pt>
              </c:strCache>
            </c:strRef>
          </c:cat>
          <c:val>
            <c:numRef>
              <c:f>History!$B$2:$B$13</c:f>
              <c:numCache>
                <c:formatCode>0.00_);[Red]\(0.00\)</c:formatCode>
                <c:ptCount val="12"/>
                <c:pt idx="0">
                  <c:v>45892.5</c:v>
                </c:pt>
                <c:pt idx="1">
                  <c:v>47890.32</c:v>
                </c:pt>
                <c:pt idx="2">
                  <c:v>47565</c:v>
                </c:pt>
                <c:pt idx="3">
                  <c:v>48003.18</c:v>
                </c:pt>
                <c:pt idx="4">
                  <c:v>49863.199999999997</c:v>
                </c:pt>
                <c:pt idx="5">
                  <c:v>57005.5</c:v>
                </c:pt>
                <c:pt idx="6">
                  <c:v>51050.57</c:v>
                </c:pt>
                <c:pt idx="7">
                  <c:v>48012.33</c:v>
                </c:pt>
                <c:pt idx="8">
                  <c:v>47896.85</c:v>
                </c:pt>
                <c:pt idx="9">
                  <c:v>45080.23</c:v>
                </c:pt>
                <c:pt idx="10">
                  <c:v>48405.78</c:v>
                </c:pt>
                <c:pt idx="11">
                  <c:v>50005.78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F-4299-ACD9-49BE47FF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23136"/>
        <c:axId val="90524672"/>
      </c:lineChart>
      <c:catAx>
        <c:axId val="9052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524672"/>
        <c:crosses val="autoZero"/>
        <c:auto val="1"/>
        <c:lblAlgn val="ctr"/>
        <c:lblOffset val="100"/>
        <c:noMultiLvlLbl val="0"/>
      </c:catAx>
      <c:valAx>
        <c:axId val="9052467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905231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Income!$D$1</c:f>
              <c:strCache>
                <c:ptCount val="1"/>
                <c:pt idx="0">
                  <c:v>Total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E4-405E-BF0F-11760B3565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E4-405E-BF0F-11760B3565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E4-405E-BF0F-11760B356508}"/>
              </c:ext>
            </c:extLst>
          </c:dPt>
          <c:cat>
            <c:strRef>
              <c:f>Income!$A$2:$A$4</c:f>
              <c:strCache>
                <c:ptCount val="3"/>
                <c:pt idx="0">
                  <c:v>Test Strip</c:v>
                </c:pt>
                <c:pt idx="1">
                  <c:v>Advertisement</c:v>
                </c:pt>
                <c:pt idx="2">
                  <c:v>Donation</c:v>
                </c:pt>
              </c:strCache>
            </c:strRef>
          </c:cat>
          <c:val>
            <c:numRef>
              <c:f>Income!$D$2:$D$4</c:f>
              <c:numCache>
                <c:formatCode>_-"$"* #,##0.00_-;\-"$"* #,##0.00_-;_-"$"* "-"??_-;_-@_-</c:formatCode>
                <c:ptCount val="3"/>
                <c:pt idx="0">
                  <c:v>2500</c:v>
                </c:pt>
                <c:pt idx="1">
                  <c:v>0</c:v>
                </c:pt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27-49B4-AA0D-327D1F30A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Income!$B$1</c15:sqref>
                        </c15:formulaRef>
                      </c:ext>
                    </c:extLst>
                    <c:strCache>
                      <c:ptCount val="1"/>
                      <c:pt idx="0">
                        <c:v>Amount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01E4-405E-BF0F-11760B35650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01E4-405E-BF0F-11760B35650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01E4-405E-BF0F-11760B356508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Income!$A$2:$A$4</c15:sqref>
                        </c15:formulaRef>
                      </c:ext>
                    </c:extLst>
                    <c:strCache>
                      <c:ptCount val="3"/>
                      <c:pt idx="0">
                        <c:v>Test Strip</c:v>
                      </c:pt>
                      <c:pt idx="1">
                        <c:v>Advertisement</c:v>
                      </c:pt>
                      <c:pt idx="2">
                        <c:v>Donation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Income!$B$2:$B$4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500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E27-49B4-AA0D-327D1F30ADD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Income!$C$1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01E4-405E-BF0F-11760B35650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F-01E4-405E-BF0F-11760B35650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01E4-405E-BF0F-11760B356508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Income!$A$2:$A$4</c15:sqref>
                        </c15:formulaRef>
                      </c:ext>
                    </c:extLst>
                    <c:strCache>
                      <c:ptCount val="3"/>
                      <c:pt idx="0">
                        <c:v>Test Strip</c:v>
                      </c:pt>
                      <c:pt idx="1">
                        <c:v>Advertisement</c:v>
                      </c:pt>
                      <c:pt idx="2">
                        <c:v>Donation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Income!$C$2:$C$4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3"/>
                      <c:pt idx="0">
                        <c:v>5</c:v>
                      </c:pt>
                      <c:pt idx="1">
                        <c:v>1000</c:v>
                      </c:pt>
                      <c:pt idx="2">
                        <c:v>10000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27-49B4-AA0D-327D1F30ADD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10</xdr:row>
      <xdr:rowOff>0</xdr:rowOff>
    </xdr:from>
    <xdr:to>
      <xdr:col>3</xdr:col>
      <xdr:colOff>504825</xdr:colOff>
      <xdr:row>23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10</xdr:col>
      <xdr:colOff>466725</xdr:colOff>
      <xdr:row>14</xdr:row>
      <xdr:rowOff>28575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</xdr:row>
      <xdr:rowOff>0</xdr:rowOff>
    </xdr:from>
    <xdr:to>
      <xdr:col>11</xdr:col>
      <xdr:colOff>447675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D8" totalsRowShown="0">
  <autoFilter ref="A1:D8"/>
  <tableColumns count="4">
    <tableColumn id="1" name="Column1"/>
    <tableColumn id="2" name="Amount"/>
    <tableColumn id="3" name="Cost" dataDxfId="9" dataCellStyle="Currency"/>
    <tableColumn id="4" name="Total Price" dataDxfId="8" dataCellStyle="Currenc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13" totalsRowShown="0">
  <autoFilter ref="A1:C13"/>
  <tableColumns count="3">
    <tableColumn id="1" name="Month/Year" dataDxfId="7"/>
    <tableColumn id="2" name="Balance" dataDxfId="6" dataCellStyle="Currency"/>
    <tableColumn id="3" name="Growth" dataDxfId="5" dataCellStyle="Percent">
      <calculatedColumnFormula>1-B1/B2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D7" totalsRowShown="0">
  <autoFilter ref="A1:D7"/>
  <tableColumns count="4">
    <tableColumn id="1" name="Column1"/>
    <tableColumn id="2" name="Amount"/>
    <tableColumn id="3" name="Cost"/>
    <tableColumn id="4" name="Total Price" dataDxfId="4" dataCellStyle="Currenc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D4" totalsRowShown="0" dataDxfId="3" dataCellStyle="Currency">
  <autoFilter ref="A1:D4"/>
  <tableColumns count="4">
    <tableColumn id="1" name="Column1"/>
    <tableColumn id="2" name="Income" dataDxfId="2" dataCellStyle="Currency"/>
    <tableColumn id="3" name="Expense" dataDxfId="1" dataCellStyle="Currency"/>
    <tableColumn id="4" name="Column2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G13" sqref="G13"/>
    </sheetView>
  </sheetViews>
  <sheetFormatPr defaultRowHeight="15.75"/>
  <cols>
    <col min="1" max="1" width="32.125" customWidth="1"/>
    <col min="2" max="2" width="14.75" customWidth="1"/>
    <col min="3" max="3" width="17.75" customWidth="1"/>
    <col min="4" max="4" width="24.25" customWidth="1"/>
  </cols>
  <sheetData>
    <row r="1" spans="1:4">
      <c r="A1" t="s">
        <v>33</v>
      </c>
      <c r="B1" t="s">
        <v>0</v>
      </c>
      <c r="C1" t="s">
        <v>1</v>
      </c>
      <c r="D1" t="s">
        <v>2</v>
      </c>
    </row>
    <row r="2" spans="1:4">
      <c r="A2" t="s">
        <v>3</v>
      </c>
      <c r="B2">
        <v>5</v>
      </c>
      <c r="C2" s="1">
        <v>20</v>
      </c>
      <c r="D2" s="1">
        <f>B2*C2</f>
        <v>100</v>
      </c>
    </row>
    <row r="3" spans="1:4">
      <c r="A3" t="s">
        <v>4</v>
      </c>
      <c r="B3">
        <v>1</v>
      </c>
      <c r="C3" s="1">
        <v>4000</v>
      </c>
      <c r="D3" s="1">
        <f t="shared" ref="D3:D5" si="0">B3*C3</f>
        <v>4000</v>
      </c>
    </row>
    <row r="4" spans="1:4">
      <c r="A4" t="s">
        <v>5</v>
      </c>
      <c r="B4">
        <v>1</v>
      </c>
      <c r="C4" s="1">
        <v>200</v>
      </c>
      <c r="D4" s="1">
        <f t="shared" si="0"/>
        <v>200</v>
      </c>
    </row>
    <row r="5" spans="1:4">
      <c r="A5" t="s">
        <v>6</v>
      </c>
      <c r="B5">
        <v>3</v>
      </c>
      <c r="C5" s="1">
        <v>2000</v>
      </c>
      <c r="D5" s="1">
        <f t="shared" si="0"/>
        <v>6000</v>
      </c>
    </row>
    <row r="6" spans="1:4">
      <c r="A6" t="s">
        <v>7</v>
      </c>
      <c r="B6">
        <v>3</v>
      </c>
      <c r="C6" s="1">
        <v>200</v>
      </c>
      <c r="D6" s="1">
        <f>B6*C6</f>
        <v>600</v>
      </c>
    </row>
    <row r="8" spans="1:4">
      <c r="A8" t="s">
        <v>8</v>
      </c>
      <c r="D8" s="1">
        <f>SUM(D2:D6)</f>
        <v>10900</v>
      </c>
    </row>
    <row r="9" spans="1:4">
      <c r="D9" s="2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L4" sqref="L4"/>
    </sheetView>
  </sheetViews>
  <sheetFormatPr defaultRowHeight="15.75"/>
  <cols>
    <col min="1" max="1" width="19.75" customWidth="1"/>
    <col min="2" max="2" width="17.25" customWidth="1"/>
    <col min="3" max="3" width="16.25" customWidth="1"/>
  </cols>
  <sheetData>
    <row r="1" spans="1:11">
      <c r="A1" s="5" t="s">
        <v>13</v>
      </c>
      <c r="B1" s="5" t="s">
        <v>12</v>
      </c>
      <c r="C1" t="s">
        <v>14</v>
      </c>
    </row>
    <row r="2" spans="1:11">
      <c r="A2" s="5" t="s">
        <v>15</v>
      </c>
      <c r="B2" s="6">
        <v>45892.5</v>
      </c>
      <c r="C2" s="3" t="s">
        <v>16</v>
      </c>
    </row>
    <row r="3" spans="1:11">
      <c r="A3" s="5" t="s">
        <v>17</v>
      </c>
      <c r="B3" s="6">
        <v>47890.32</v>
      </c>
      <c r="C3" s="4">
        <f>1-B2/B3</f>
        <v>4.1716572367860527E-2</v>
      </c>
    </row>
    <row r="4" spans="1:11">
      <c r="A4" s="5" t="s">
        <v>18</v>
      </c>
      <c r="B4" s="6">
        <v>47565</v>
      </c>
      <c r="C4" s="4">
        <f t="shared" ref="C4:C12" si="0">1-B3/B4</f>
        <v>-6.8394828129927365E-3</v>
      </c>
      <c r="J4" s="5"/>
      <c r="K4" s="5"/>
    </row>
    <row r="5" spans="1:11">
      <c r="A5" s="5" t="s">
        <v>19</v>
      </c>
      <c r="B5" s="6">
        <v>48003.18</v>
      </c>
      <c r="C5" s="4">
        <f t="shared" si="0"/>
        <v>9.1281452603765301E-3</v>
      </c>
      <c r="J5" s="5"/>
      <c r="K5" s="6"/>
    </row>
    <row r="6" spans="1:11">
      <c r="A6" s="5" t="s">
        <v>20</v>
      </c>
      <c r="B6" s="6">
        <v>49863.199999999997</v>
      </c>
      <c r="C6" s="4">
        <f t="shared" si="0"/>
        <v>3.7302459529272025E-2</v>
      </c>
      <c r="J6" s="5"/>
      <c r="K6" s="6"/>
    </row>
    <row r="7" spans="1:11">
      <c r="A7" s="5" t="s">
        <v>21</v>
      </c>
      <c r="B7" s="6">
        <v>57005.5</v>
      </c>
      <c r="C7" s="4">
        <f t="shared" si="0"/>
        <v>0.12529141924901988</v>
      </c>
      <c r="J7" s="5"/>
      <c r="K7" s="6"/>
    </row>
    <row r="8" spans="1:11">
      <c r="A8" s="5" t="s">
        <v>22</v>
      </c>
      <c r="B8" s="6">
        <v>51050.57</v>
      </c>
      <c r="C8" s="4">
        <f t="shared" si="0"/>
        <v>-0.11664766916412495</v>
      </c>
      <c r="J8" s="5"/>
      <c r="K8" s="6"/>
    </row>
    <row r="9" spans="1:11">
      <c r="A9" s="5" t="s">
        <v>23</v>
      </c>
      <c r="B9" s="6">
        <v>48012.33</v>
      </c>
      <c r="C9" s="4">
        <f t="shared" si="0"/>
        <v>-6.3280411510959755E-2</v>
      </c>
      <c r="J9" s="5"/>
      <c r="K9" s="6"/>
    </row>
    <row r="10" spans="1:11">
      <c r="A10" s="5" t="s">
        <v>24</v>
      </c>
      <c r="B10" s="6">
        <v>47896.85</v>
      </c>
      <c r="C10" s="4">
        <f t="shared" si="0"/>
        <v>-2.4110145030415975E-3</v>
      </c>
      <c r="J10" s="5"/>
      <c r="K10" s="6"/>
    </row>
    <row r="11" spans="1:11">
      <c r="A11" s="5" t="s">
        <v>25</v>
      </c>
      <c r="B11" s="6">
        <v>45080.23</v>
      </c>
      <c r="C11" s="4">
        <f t="shared" si="0"/>
        <v>-6.2480160371852556E-2</v>
      </c>
      <c r="J11" s="5"/>
      <c r="K11" s="6"/>
    </row>
    <row r="12" spans="1:11">
      <c r="A12" s="5" t="s">
        <v>26</v>
      </c>
      <c r="B12" s="6">
        <v>48405.78</v>
      </c>
      <c r="C12" s="4">
        <f t="shared" si="0"/>
        <v>6.8701506307717763E-2</v>
      </c>
      <c r="J12" s="5"/>
      <c r="K12" s="6"/>
    </row>
    <row r="13" spans="1:11">
      <c r="A13" s="5" t="s">
        <v>27</v>
      </c>
      <c r="B13" s="6">
        <f ca="1">B12 + INDIRECT("'income'!D5") - INDIRECT("'expense'!D8") +  INDIRECT("'income'!D6")</f>
        <v>50005.78</v>
      </c>
      <c r="C13" s="4">
        <f ca="1">1-B12/B13</f>
        <v>3.1996301227578128E-2</v>
      </c>
      <c r="J13" s="5"/>
      <c r="K13" s="6"/>
    </row>
    <row r="14" spans="1:11">
      <c r="J14" s="5"/>
      <c r="K14" s="6"/>
    </row>
    <row r="15" spans="1:11">
      <c r="J15" s="5"/>
      <c r="K15" s="6"/>
    </row>
    <row r="16" spans="1:11">
      <c r="J16" s="5"/>
      <c r="K16" s="6"/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J7" sqref="J7"/>
    </sheetView>
  </sheetViews>
  <sheetFormatPr defaultRowHeight="15.75"/>
  <cols>
    <col min="1" max="1" width="16.25" customWidth="1"/>
    <col min="2" max="2" width="17.5" customWidth="1"/>
    <col min="3" max="3" width="15.75" customWidth="1"/>
    <col min="4" max="4" width="16.75" customWidth="1"/>
  </cols>
  <sheetData>
    <row r="1" spans="1:4">
      <c r="A1" t="s">
        <v>33</v>
      </c>
      <c r="B1" t="s">
        <v>0</v>
      </c>
      <c r="C1" t="s">
        <v>1</v>
      </c>
      <c r="D1" t="s">
        <v>2</v>
      </c>
    </row>
    <row r="2" spans="1:4">
      <c r="A2" t="s">
        <v>9</v>
      </c>
      <c r="B2">
        <v>500</v>
      </c>
      <c r="C2" s="1">
        <v>5</v>
      </c>
      <c r="D2" s="1">
        <f>B2*C2</f>
        <v>2500</v>
      </c>
    </row>
    <row r="3" spans="1:4">
      <c r="A3" t="s">
        <v>10</v>
      </c>
      <c r="B3">
        <v>0</v>
      </c>
      <c r="C3" s="1">
        <v>1000</v>
      </c>
      <c r="D3" s="1">
        <f t="shared" ref="D3" si="0">B3*C3</f>
        <v>0</v>
      </c>
    </row>
    <row r="4" spans="1:4">
      <c r="A4" t="s">
        <v>11</v>
      </c>
      <c r="B4">
        <v>1</v>
      </c>
      <c r="C4" s="1">
        <v>10000</v>
      </c>
      <c r="D4" s="1">
        <f>B4*C4</f>
        <v>10000</v>
      </c>
    </row>
    <row r="6" spans="1:4">
      <c r="A6" t="s">
        <v>8</v>
      </c>
      <c r="D6" s="1">
        <f>SUM(D2:D4)</f>
        <v>12500</v>
      </c>
    </row>
    <row r="7" spans="1:4">
      <c r="A7" t="s">
        <v>12</v>
      </c>
      <c r="D7" s="2">
        <f ca="1">INDIRECT("'income'!D6") - INDIRECT("'expense'!D8")</f>
        <v>1600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13" sqref="H13"/>
    </sheetView>
  </sheetViews>
  <sheetFormatPr defaultRowHeight="15.75"/>
  <cols>
    <col min="1" max="2" width="20.625" customWidth="1"/>
    <col min="3" max="3" width="15.125" customWidth="1"/>
    <col min="4" max="4" width="22.375" customWidth="1"/>
  </cols>
  <sheetData>
    <row r="1" spans="1:4">
      <c r="A1" t="s">
        <v>33</v>
      </c>
      <c r="B1" t="s">
        <v>31</v>
      </c>
      <c r="C1" t="s">
        <v>32</v>
      </c>
      <c r="D1" t="s">
        <v>34</v>
      </c>
    </row>
    <row r="2" spans="1:4">
      <c r="A2" t="s">
        <v>28</v>
      </c>
      <c r="B2" s="1">
        <f ca="1">INDIRECT("'income'!D6")</f>
        <v>12500</v>
      </c>
      <c r="C2" s="1"/>
      <c r="D2" s="1"/>
    </row>
    <row r="3" spans="1:4">
      <c r="A3" t="s">
        <v>29</v>
      </c>
      <c r="B3" s="1"/>
      <c r="C3" s="1">
        <f ca="1">INDIRECT("'expense'!D8")</f>
        <v>10900</v>
      </c>
      <c r="D3" s="1"/>
    </row>
    <row r="4" spans="1:4">
      <c r="A4" s="2" t="s">
        <v>30</v>
      </c>
      <c r="B4" s="1"/>
      <c r="C4" s="1"/>
      <c r="D4" s="1">
        <f ca="1">INDIRECT("'income'!D6") - INDIRECT("'expense'!D8")</f>
        <v>1600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</vt:lpstr>
      <vt:lpstr>History</vt:lpstr>
      <vt:lpstr>Income</vt:lpstr>
      <vt:lpstr>May_balance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Nguyen, Phong</cp:lastModifiedBy>
  <dcterms:created xsi:type="dcterms:W3CDTF">2019-05-28T20:49:17Z</dcterms:created>
  <dcterms:modified xsi:type="dcterms:W3CDTF">2019-06-03T06:02:21Z</dcterms:modified>
</cp:coreProperties>
</file>