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api" sheetId="1" r:id="rId4"/>
    <sheet state="visible" name="street" sheetId="2" r:id="rId5"/>
    <sheet state="visible" name="color" sheetId="3" r:id="rId6"/>
    <sheet state="visible" name="plan" sheetId="4" r:id="rId7"/>
    <sheet state="visible" name="ref" sheetId="5" r:id="rId8"/>
  </sheets>
  <definedNames/>
  <calcPr/>
</workbook>
</file>

<file path=xl/sharedStrings.xml><?xml version="1.0" encoding="utf-8"?>
<sst xmlns="http://schemas.openxmlformats.org/spreadsheetml/2006/main" count="307" uniqueCount="129">
  <si>
    <t>district</t>
  </si>
  <si>
    <t>type</t>
  </si>
  <si>
    <t>street</t>
  </si>
  <si>
    <t>origin_x</t>
  </si>
  <si>
    <t>origin_y</t>
  </si>
  <si>
    <t>destination_x</t>
  </si>
  <si>
    <t>destination_y</t>
  </si>
  <si>
    <t>origin</t>
  </si>
  <si>
    <t>destination</t>
  </si>
  <si>
    <t>link</t>
  </si>
  <si>
    <t>Cầu Giấy</t>
  </si>
  <si>
    <t>test</t>
  </si>
  <si>
    <t>cao tốc</t>
  </si>
  <si>
    <t>Phạm Hùng</t>
  </si>
  <si>
    <t>vành đai</t>
  </si>
  <si>
    <t>đường chính</t>
  </si>
  <si>
    <t>đường nhánh</t>
  </si>
  <si>
    <t>Tô Hiệu</t>
  </si>
  <si>
    <t>Đống Đa</t>
  </si>
  <si>
    <t>Láng</t>
  </si>
  <si>
    <t>Láng Hạ</t>
  </si>
  <si>
    <t>Thái Hà</t>
  </si>
  <si>
    <t>Ba Đình</t>
  </si>
  <si>
    <t>Kim Mã</t>
  </si>
  <si>
    <t>Lê Hồng Phong</t>
  </si>
  <si>
    <t>Hoàn Kiếm</t>
  </si>
  <si>
    <t>Đinh Tiên Hoàng</t>
  </si>
  <si>
    <t>Tràng Thi</t>
  </si>
  <si>
    <t>Hai Bà Trưng</t>
  </si>
  <si>
    <t>Trường Chinh</t>
  </si>
  <si>
    <t>Giải Phóng</t>
  </si>
  <si>
    <t>Bạch Mai</t>
  </si>
  <si>
    <t>Nam Từ Liêm</t>
  </si>
  <si>
    <t>Nguyễn Hoàng</t>
  </si>
  <si>
    <t>Hồ Tùng Mậu</t>
  </si>
  <si>
    <t>An Dương Vương bé</t>
  </si>
  <si>
    <t>An Dương Vương lớn</t>
  </si>
  <si>
    <t>Hoàng Hoa Thám</t>
  </si>
  <si>
    <t>Hàm Nghi</t>
  </si>
  <si>
    <t>Hàng Dậu</t>
  </si>
  <si>
    <t>Liễu Giai</t>
  </si>
  <si>
    <t>Lê Đức Thọ</t>
  </si>
  <si>
    <t>Lạc Long Quân</t>
  </si>
  <si>
    <t>Nghi Tàm</t>
  </si>
  <si>
    <t>Nguyễn Khoái</t>
  </si>
  <si>
    <t>Nguyễn Trãi</t>
  </si>
  <si>
    <t>Phan Đình Phùng</t>
  </si>
  <si>
    <t>Phạm Hùng Nhỏ</t>
  </si>
  <si>
    <t>Phạm Hùng To</t>
  </si>
  <si>
    <t>Quán Thánh</t>
  </si>
  <si>
    <t>Thanh Niên</t>
  </si>
  <si>
    <t>Thụy Khuê</t>
  </si>
  <si>
    <t>Trần Hữu Dực Nhỏ</t>
  </si>
  <si>
    <t>Trần Hữu Dực To</t>
  </si>
  <si>
    <t>Trần Khánh Dư</t>
  </si>
  <si>
    <t>Trần Khánh Dư nhánh</t>
  </si>
  <si>
    <t>Trần Nhật Duật</t>
  </si>
  <si>
    <t>Trần Nhật Duật bé</t>
  </si>
  <si>
    <t>Trần Nhật Duật nhánh</t>
  </si>
  <si>
    <t>Trần Quang Khải</t>
  </si>
  <si>
    <t>Trần Quang Khải nhánh</t>
  </si>
  <si>
    <t>Vành Đai 3</t>
  </si>
  <si>
    <t>Văn Cao</t>
  </si>
  <si>
    <t>Xuân Diệu</t>
  </si>
  <si>
    <t>Yên Phụ</t>
  </si>
  <si>
    <t>Âu Cơ bé</t>
  </si>
  <si>
    <t>Âu Cơ lớn</t>
  </si>
  <si>
    <t>Đội Cấn</t>
  </si>
  <si>
    <t>Đội Cấn nhánh</t>
  </si>
  <si>
    <t>color</t>
  </si>
  <si>
    <t>speed_in_traffic_min</t>
  </si>
  <si>
    <t>speed_in_traffic_max</t>
  </si>
  <si>
    <t>green</t>
  </si>
  <si>
    <t>yellow</t>
  </si>
  <si>
    <t>red</t>
  </si>
  <si>
    <t>darkred</t>
  </si>
  <si>
    <t>Quận</t>
  </si>
  <si>
    <t>Loại</t>
  </si>
  <si>
    <t>Chiều rộng</t>
  </si>
  <si>
    <t>Cao tốc</t>
  </si>
  <si>
    <t>&lt;10</t>
  </si>
  <si>
    <t>Vành đai</t>
  </si>
  <si>
    <t>[10, 20)</t>
  </si>
  <si>
    <t>Đường chính (2 làn ngược chiều)</t>
  </si>
  <si>
    <t>&gt;=20</t>
  </si>
  <si>
    <t>Đường nhánh</t>
  </si>
  <si>
    <t>48 ???</t>
  </si>
  <si>
    <t>Vành đai 3</t>
  </si>
  <si>
    <t>Vành đai 2 (Láng, Bưởi)</t>
  </si>
  <si>
    <t>Đường chính</t>
  </si>
  <si>
    <t>Trung Kính, Nguyễn Khang</t>
  </si>
  <si>
    <t>Yên Hoà, Trương Công Giai</t>
  </si>
  <si>
    <t>ggmap: xanh đỏ vàng + quãng đường + thời gian</t>
  </si>
  <si>
    <t>từ tốc độ hoặc thời gian --&gt; xanh đỏ vàng</t>
  </si>
  <si>
    <t>1 đường lấy 2-3 đoạn 200-300m, 2 chiều, 1 tiếng lấy 1 lần</t>
  </si>
  <si>
    <t>hình ảnh lấy cùng time, với center và zoom để nhìn rõ đoạn 200-300m</t>
  </si>
  <si>
    <t>toạ độ nhiều point trên đường</t>
  </si>
  <si>
    <t>map từng đoạn 100-200m (bn m tuỳ thuộc vào có bn xe trên đoạn đó) theo tốc độ trung bình của xe trên đoạn</t>
  </si>
  <si>
    <t>tại từng điểm, lấy màu xuất hiện nh nhất</t>
  </si>
  <si>
    <t>tốc độ xe: tốc độ ghi nhận, tốc độ từ điểm trc/sau + quãng đường trc/sau</t>
  </si>
  <si>
    <t>loại bỏ các điểm dừng đỗ</t>
  </si>
  <si>
    <t>map tương ứng tốc độ/ mật độ làn --&gt; tốc độ gg map</t>
  </si>
  <si>
    <t>tốc độ trung bình trong quãng đường 100-500m</t>
  </si>
  <si>
    <t>chiều xe đi</t>
  </si>
  <si>
    <t>loại trừ các yếu tố: xe dừng, xe đi chậm</t>
  </si>
  <si>
    <t>lấy toạ độ các point cách 10m</t>
  </si>
  <si>
    <t>list thêm route</t>
  </si>
  <si>
    <t>rule tính tốc độ xe tại 1 điểm: loaị các điểm có speed avg = 0</t>
  </si>
  <si>
    <t>crawl các quãng 100m</t>
  </si>
  <si>
    <t>map xe với đường: tìm point gần nhất cùng hướng</t>
  </si>
  <si>
    <t>map màu từ ảnh</t>
  </si>
  <si>
    <t>tính tốc độ của các quãng 100m (overlap) dựa trên tốc độ xe</t>
  </si>
  <si>
    <t>rule map color</t>
  </si>
  <si>
    <t>tính tốc độ trung bình tại từng point 10m</t>
  </si>
  <si>
    <t>map tên đường với đường to/nhỏ/nhánh</t>
  </si>
  <si>
    <t>map color</t>
  </si>
  <si>
    <t>plot map</t>
  </si>
  <si>
    <t>bảng toạ độ đường: street, x, y, direction (0, -1, 1), order, khoảng cách 10m, lưu ý các đường cạnh nhau thì direction giống nhau</t>
  </si>
  <si>
    <t>ptich từ kết quả map</t>
  </si>
  <si>
    <t>đánh giá: random bn% point để đánh giá</t>
  </si>
  <si>
    <t>mở rộng 10min, 15m phủ bn đường?</t>
  </si>
  <si>
    <t>comment code, doc tai lieu</t>
  </si>
  <si>
    <t>vđề: các điểm rẽ</t>
  </si>
  <si>
    <t>độ rộng, lưu lượng, chức năng</t>
  </si>
  <si>
    <t>https://lawnet.vn/laws/phan-loai-duong-bo-theo-chuc-nang-phuc-vu-tu-ngay-0112025-ra-sao-phan-loai-duong-bo-theo-cap-quan-l-168671.html</t>
  </si>
  <si>
    <t>https://lawnet.vn/vb/Luat-Duong-bo-2024-8FC0B.html</t>
  </si>
  <si>
    <t>https://viet-thanh.vn/cac-cap-cong-trinh-giao-thong-duong-bo/</t>
  </si>
  <si>
    <t>https://csgt.com.vn/quy-dinh-chieu-rong-duong-theo-phap-luat-hien-hanh/</t>
  </si>
  <si>
    <t>https://caselaw.vn/van-ban-phap-luat/255851-tieu-chuan-viet-nam-tcvn-4054-2005-ve-duong-oto-yeu-cau-thiet-ke-nam-2005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</si>
</sst>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sz val="11.0"/>
      <color rgb="FF000000"/>
      <name val="&quot;Aptos Narrow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8</xdr:row>
      <xdr:rowOff>-85725</xdr:rowOff>
    </xdr:from>
    <xdr:ext cx="5695950" cy="41148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lawnet.vn/laws/phan-loai-duong-bo-theo-chuc-nang-phuc-vu-tu-ngay-0112025-ra-sao-phan-loai-duong-bo-theo-cap-quan-l-168671.html" TargetMode="External"/><Relationship Id="rId2" Type="http://schemas.openxmlformats.org/officeDocument/2006/relationships/hyperlink" Target="https://lawnet.vn/vb/Luat-Duong-bo-2024-8FC0B.html" TargetMode="External"/><Relationship Id="rId3" Type="http://schemas.openxmlformats.org/officeDocument/2006/relationships/hyperlink" Target="https://viet-thanh.vn/cac-cap-cong-trinh-giao-thong-duong-bo/" TargetMode="External"/><Relationship Id="rId4" Type="http://schemas.openxmlformats.org/officeDocument/2006/relationships/hyperlink" Target="https://csgt.com.vn/quy-dinh-chieu-rong-duong-theo-phap-luat-hien-hanh/" TargetMode="External"/><Relationship Id="rId5" Type="http://schemas.openxmlformats.org/officeDocument/2006/relationships/hyperlink" Target="https://caselaw.vn/van-ban-phap-luat/255851-tieu-chuan-viet-nam-tcvn-4054-2005-ve-duong-oto-yeu-cau-thiet-ke-nam-2005" TargetMode="External"/><Relationship Id="rId6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 t="str">
        <f t="shared" ref="H1:I1" si="1">JOIN("%7C",H7:H15)</f>
        <v>21.033092%2C105.779931%7C21.03134%2C105.779766%7C21.033131%2C105.779778%7C21.031293%2C105.779872%7C21.035754%2C105.791546%7C21.031511%2C105.800016%7C21.041634%2C105.791869%7C21.041634%2C105.79381%7C21.014239%2C105.806152</v>
      </c>
      <c r="I1" s="1" t="str">
        <f t="shared" si="1"/>
        <v>21.031355%2C105.779632%7C21.033084%2C105.780054%7C21.031393%2C105.7795%7C21.033083%2C105.780207%7C21.03517%2C105.793333%7C21.032806%2C105.798646%7C21.041634%2C105.79381%7C21.041634%2C105.791869%7C21.013115%2C105.807637</v>
      </c>
      <c r="J1" s="2" t="str">
        <f>"https://maps.googleapis.com/maps/api/distancematrix/json?departure_time=now&amp;destinations="&amp;I1&amp;"&amp;origins="&amp;H1&amp;"&amp;key=AIzaSyDs-H0aYalgZR-63_qrw5qNyj3LccQG5Ws"</f>
        <v>https://maps.googleapis.com/maps/api/distancematrix/json?departure_time=now&amp;destinations=21.031355%2C105.779632%7C21.033084%2C105.780054%7C21.031393%2C105.7795%7C21.033083%2C105.780207%7C21.03517%2C105.793333%7C21.032806%2C105.798646%7C21.041634%2C105.79381%7C21.041634%2C105.791869%7C21.013115%2C105.807637&amp;origins=21.033092%2C105.779931%7C21.03134%2C105.779766%7C21.033131%2C105.779778%7C21.031293%2C105.779872%7C21.035754%2C105.791546%7C21.031511%2C105.800016%7C21.041634%2C105.791869%7C21.041634%2C105.79381%7C21.014239%2C105.806152&amp;key=AIzaSyDs-H0aYalgZR-63_qrw5qNyj3LccQG5Ws</v>
      </c>
    </row>
    <row r="2">
      <c r="A2" s="1"/>
      <c r="B2" s="1"/>
      <c r="C2" s="1"/>
      <c r="D2" s="1"/>
      <c r="E2" s="1"/>
      <c r="F2" s="1"/>
      <c r="G2" s="1"/>
      <c r="H2" s="1"/>
      <c r="I2" s="1"/>
      <c r="J2" s="1"/>
    </row>
    <row r="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>
      <c r="A4" s="1" t="s">
        <v>10</v>
      </c>
      <c r="B4" s="1" t="s">
        <v>11</v>
      </c>
      <c r="C4" s="1"/>
      <c r="D4" s="1">
        <v>21.035792</v>
      </c>
      <c r="E4" s="1">
        <v>105.791471</v>
      </c>
      <c r="F4" s="1">
        <v>21.035475</v>
      </c>
      <c r="G4" s="1">
        <v>105.792443</v>
      </c>
      <c r="H4" s="1" t="str">
        <f t="shared" ref="H4:H42" si="2">JOIN("%2C",D4:E4)</f>
        <v>21.035792%2C105.791471</v>
      </c>
      <c r="I4" s="1" t="str">
        <f t="shared" ref="I4:I42" si="3">JOIN("%2C",F4:G4)</f>
        <v>21.035475%2C105.792443</v>
      </c>
      <c r="J4" s="3" t="str">
        <f t="shared" ref="J4:J42" si="4">"https://maps.googleapis.com/maps/api/distancematrix/json?departure_time=now&amp;destinations="&amp;F4&amp;"%2C"&amp;G4&amp;"&amp;origins="&amp;D4&amp;"%2C"&amp;E4&amp;"&amp;key=AIzaSyDs-H0aYalgZR-63_qrw5qNyj3LccQG5Ws"</f>
        <v>https://maps.googleapis.com/maps/api/distancematrix/json?departure_time=now&amp;destinations=21.035475%2C105.792443&amp;origins=21.035792%2C105.791471&amp;key=AIzaSyDs-H0aYalgZR-63_qrw5qNyj3LccQG5Ws</v>
      </c>
    </row>
    <row r="5">
      <c r="A5" s="1" t="s">
        <v>10</v>
      </c>
      <c r="B5" s="1" t="s">
        <v>11</v>
      </c>
      <c r="C5" s="1"/>
      <c r="D5" s="1">
        <v>21.035484</v>
      </c>
      <c r="E5" s="1">
        <v>105.792334</v>
      </c>
      <c r="F5" s="1">
        <v>21.035207</v>
      </c>
      <c r="G5" s="1">
        <v>105.793202</v>
      </c>
      <c r="H5" s="1" t="str">
        <f t="shared" si="2"/>
        <v>21.035484%2C105.792334</v>
      </c>
      <c r="I5" s="1" t="str">
        <f t="shared" si="3"/>
        <v>21.035207%2C105.793202</v>
      </c>
      <c r="J5" s="3" t="str">
        <f t="shared" si="4"/>
        <v>https://maps.googleapis.com/maps/api/distancematrix/json?departure_time=now&amp;destinations=21.035207%2C105.793202&amp;origins=21.035484%2C105.792334&amp;key=AIzaSyDs-H0aYalgZR-63_qrw5qNyj3LccQG5Ws</v>
      </c>
    </row>
    <row r="6">
      <c r="A6" s="1" t="s">
        <v>10</v>
      </c>
      <c r="B6" s="1" t="s">
        <v>11</v>
      </c>
      <c r="C6" s="1"/>
      <c r="D6" s="1">
        <v>21.035484</v>
      </c>
      <c r="E6" s="1">
        <v>105.792334</v>
      </c>
      <c r="F6" s="4">
        <f t="shared" ref="F6:G6" si="5">AVERAGE(F5,D5)</f>
        <v>21.0353455</v>
      </c>
      <c r="G6" s="4">
        <f t="shared" si="5"/>
        <v>105.792768</v>
      </c>
      <c r="H6" s="1" t="str">
        <f t="shared" si="2"/>
        <v>21.035484%2C105.792334</v>
      </c>
      <c r="I6" s="1" t="str">
        <f t="shared" si="3"/>
        <v>21.0353455%2C105.792768</v>
      </c>
      <c r="J6" s="3" t="str">
        <f t="shared" si="4"/>
        <v>https://maps.googleapis.com/maps/api/distancematrix/json?departure_time=now&amp;destinations=21.0353455%2C105.792768&amp;origins=21.035484%2C105.792334&amp;key=AIzaSyDs-H0aYalgZR-63_qrw5qNyj3LccQG5Ws</v>
      </c>
    </row>
    <row r="7">
      <c r="A7" s="1" t="s">
        <v>10</v>
      </c>
      <c r="B7" s="1" t="s">
        <v>12</v>
      </c>
      <c r="C7" s="1" t="s">
        <v>13</v>
      </c>
      <c r="D7" s="1">
        <v>21.033092</v>
      </c>
      <c r="E7" s="1">
        <v>105.779931</v>
      </c>
      <c r="F7" s="1">
        <v>21.031355</v>
      </c>
      <c r="G7" s="1">
        <v>105.779632</v>
      </c>
      <c r="H7" s="1" t="str">
        <f t="shared" si="2"/>
        <v>21.033092%2C105.779931</v>
      </c>
      <c r="I7" s="1" t="str">
        <f t="shared" si="3"/>
        <v>21.031355%2C105.779632</v>
      </c>
      <c r="J7" s="3" t="str">
        <f t="shared" si="4"/>
        <v>https://maps.googleapis.com/maps/api/distancematrix/json?departure_time=now&amp;destinations=21.031355%2C105.779632&amp;origins=21.033092%2C105.779931&amp;key=AIzaSyDs-H0aYalgZR-63_qrw5qNyj3LccQG5Ws</v>
      </c>
    </row>
    <row r="8">
      <c r="A8" s="1" t="s">
        <v>10</v>
      </c>
      <c r="B8" s="1" t="s">
        <v>12</v>
      </c>
      <c r="C8" s="1" t="s">
        <v>13</v>
      </c>
      <c r="D8" s="1">
        <v>21.03134</v>
      </c>
      <c r="E8" s="1">
        <v>105.779766</v>
      </c>
      <c r="F8" s="1">
        <v>21.033084</v>
      </c>
      <c r="G8" s="1">
        <v>105.780054</v>
      </c>
      <c r="H8" s="1" t="str">
        <f t="shared" si="2"/>
        <v>21.03134%2C105.779766</v>
      </c>
      <c r="I8" s="1" t="str">
        <f t="shared" si="3"/>
        <v>21.033084%2C105.780054</v>
      </c>
      <c r="J8" s="3" t="str">
        <f t="shared" si="4"/>
        <v>https://maps.googleapis.com/maps/api/distancematrix/json?departure_time=now&amp;destinations=21.033084%2C105.780054&amp;origins=21.03134%2C105.779766&amp;key=AIzaSyDs-H0aYalgZR-63_qrw5qNyj3LccQG5Ws</v>
      </c>
    </row>
    <row r="9">
      <c r="A9" s="1" t="s">
        <v>10</v>
      </c>
      <c r="B9" s="1" t="s">
        <v>14</v>
      </c>
      <c r="C9" s="1" t="s">
        <v>13</v>
      </c>
      <c r="D9" s="1">
        <v>21.033131</v>
      </c>
      <c r="E9" s="1">
        <v>105.779778</v>
      </c>
      <c r="F9" s="1">
        <v>21.031393</v>
      </c>
      <c r="G9" s="1">
        <v>105.7795</v>
      </c>
      <c r="H9" s="1" t="str">
        <f t="shared" si="2"/>
        <v>21.033131%2C105.779778</v>
      </c>
      <c r="I9" s="1" t="str">
        <f t="shared" si="3"/>
        <v>21.031393%2C105.7795</v>
      </c>
      <c r="J9" s="3" t="str">
        <f t="shared" si="4"/>
        <v>https://maps.googleapis.com/maps/api/distancematrix/json?departure_time=now&amp;destinations=21.031393%2C105.7795&amp;origins=21.033131%2C105.779778&amp;key=AIzaSyDs-H0aYalgZR-63_qrw5qNyj3LccQG5Ws</v>
      </c>
    </row>
    <row r="10">
      <c r="A10" s="1" t="s">
        <v>10</v>
      </c>
      <c r="B10" s="1" t="s">
        <v>14</v>
      </c>
      <c r="C10" s="1" t="s">
        <v>13</v>
      </c>
      <c r="D10" s="1">
        <v>21.031293</v>
      </c>
      <c r="E10" s="1">
        <v>105.779872</v>
      </c>
      <c r="F10" s="1">
        <v>21.033083</v>
      </c>
      <c r="G10" s="1">
        <v>105.780207</v>
      </c>
      <c r="H10" s="1" t="str">
        <f t="shared" si="2"/>
        <v>21.031293%2C105.779872</v>
      </c>
      <c r="I10" s="1" t="str">
        <f t="shared" si="3"/>
        <v>21.033083%2C105.780207</v>
      </c>
      <c r="J10" s="3" t="str">
        <f t="shared" si="4"/>
        <v>https://maps.googleapis.com/maps/api/distancematrix/json?departure_time=now&amp;destinations=21.033083%2C105.780207&amp;origins=21.031293%2C105.779872&amp;key=AIzaSyDs-H0aYalgZR-63_qrw5qNyj3LccQG5Ws</v>
      </c>
    </row>
    <row r="11">
      <c r="A11" s="1" t="s">
        <v>10</v>
      </c>
      <c r="B11" s="1" t="s">
        <v>15</v>
      </c>
      <c r="C11" s="1" t="s">
        <v>10</v>
      </c>
      <c r="D11" s="1">
        <v>21.035754</v>
      </c>
      <c r="E11" s="1">
        <v>105.791546</v>
      </c>
      <c r="F11" s="1">
        <v>21.03517</v>
      </c>
      <c r="G11" s="1">
        <v>105.793333</v>
      </c>
      <c r="H11" s="1" t="str">
        <f t="shared" si="2"/>
        <v>21.035754%2C105.791546</v>
      </c>
      <c r="I11" s="1" t="str">
        <f t="shared" si="3"/>
        <v>21.03517%2C105.793333</v>
      </c>
      <c r="J11" s="3" t="str">
        <f t="shared" si="4"/>
        <v>https://maps.googleapis.com/maps/api/distancematrix/json?departure_time=now&amp;destinations=21.03517%2C105.793333&amp;origins=21.035754%2C105.791546&amp;key=AIzaSyDs-H0aYalgZR-63_qrw5qNyj3LccQG5Ws</v>
      </c>
    </row>
    <row r="12">
      <c r="A12" s="1" t="s">
        <v>10</v>
      </c>
      <c r="B12" s="1" t="s">
        <v>15</v>
      </c>
      <c r="C12" s="1" t="s">
        <v>10</v>
      </c>
      <c r="D12" s="1">
        <v>21.031511</v>
      </c>
      <c r="E12" s="1">
        <v>105.800016</v>
      </c>
      <c r="F12" s="1">
        <v>21.032806</v>
      </c>
      <c r="G12" s="1">
        <v>105.798646</v>
      </c>
      <c r="H12" s="1" t="str">
        <f t="shared" si="2"/>
        <v>21.031511%2C105.800016</v>
      </c>
      <c r="I12" s="1" t="str">
        <f t="shared" si="3"/>
        <v>21.032806%2C105.798646</v>
      </c>
      <c r="J12" s="3" t="str">
        <f t="shared" si="4"/>
        <v>https://maps.googleapis.com/maps/api/distancematrix/json?departure_time=now&amp;destinations=21.032806%2C105.798646&amp;origins=21.031511%2C105.800016&amp;key=AIzaSyDs-H0aYalgZR-63_qrw5qNyj3LccQG5Ws</v>
      </c>
    </row>
    <row r="13">
      <c r="A13" s="1" t="s">
        <v>10</v>
      </c>
      <c r="B13" s="1" t="s">
        <v>16</v>
      </c>
      <c r="C13" s="1" t="s">
        <v>17</v>
      </c>
      <c r="D13" s="1">
        <v>21.041634</v>
      </c>
      <c r="E13" s="1">
        <v>105.791869</v>
      </c>
      <c r="F13" s="1">
        <v>21.041634</v>
      </c>
      <c r="G13" s="1">
        <v>105.79381</v>
      </c>
      <c r="H13" s="1" t="str">
        <f t="shared" si="2"/>
        <v>21.041634%2C105.791869</v>
      </c>
      <c r="I13" s="1" t="str">
        <f t="shared" si="3"/>
        <v>21.041634%2C105.79381</v>
      </c>
      <c r="J13" s="3" t="str">
        <f t="shared" si="4"/>
        <v>https://maps.googleapis.com/maps/api/distancematrix/json?departure_time=now&amp;destinations=21.041634%2C105.79381&amp;origins=21.041634%2C105.791869&amp;key=AIzaSyDs-H0aYalgZR-63_qrw5qNyj3LccQG5Ws</v>
      </c>
    </row>
    <row r="14">
      <c r="A14" s="1" t="s">
        <v>10</v>
      </c>
      <c r="B14" s="1" t="s">
        <v>16</v>
      </c>
      <c r="C14" s="1" t="s">
        <v>17</v>
      </c>
      <c r="D14" s="1">
        <v>21.041634</v>
      </c>
      <c r="E14" s="1">
        <v>105.79381</v>
      </c>
      <c r="F14" s="1">
        <v>21.041634</v>
      </c>
      <c r="G14" s="1">
        <v>105.791869</v>
      </c>
      <c r="H14" s="1" t="str">
        <f t="shared" si="2"/>
        <v>21.041634%2C105.79381</v>
      </c>
      <c r="I14" s="1" t="str">
        <f t="shared" si="3"/>
        <v>21.041634%2C105.791869</v>
      </c>
      <c r="J14" s="3" t="str">
        <f t="shared" si="4"/>
        <v>https://maps.googleapis.com/maps/api/distancematrix/json?departure_time=now&amp;destinations=21.041634%2C105.791869&amp;origins=21.041634%2C105.79381&amp;key=AIzaSyDs-H0aYalgZR-63_qrw5qNyj3LccQG5Ws</v>
      </c>
    </row>
    <row r="15">
      <c r="A15" s="1" t="s">
        <v>18</v>
      </c>
      <c r="B15" s="1" t="s">
        <v>14</v>
      </c>
      <c r="C15" s="1" t="s">
        <v>19</v>
      </c>
      <c r="D15" s="1">
        <v>21.014239</v>
      </c>
      <c r="E15" s="1">
        <v>105.806152</v>
      </c>
      <c r="F15" s="1">
        <v>21.013115</v>
      </c>
      <c r="G15" s="1">
        <v>105.807637</v>
      </c>
      <c r="H15" s="1" t="str">
        <f t="shared" si="2"/>
        <v>21.014239%2C105.806152</v>
      </c>
      <c r="I15" s="1" t="str">
        <f t="shared" si="3"/>
        <v>21.013115%2C105.807637</v>
      </c>
      <c r="J15" s="3" t="str">
        <f t="shared" si="4"/>
        <v>https://maps.googleapis.com/maps/api/distancematrix/json?departure_time=now&amp;destinations=21.013115%2C105.807637&amp;origins=21.014239%2C105.806152&amp;key=AIzaSyDs-H0aYalgZR-63_qrw5qNyj3LccQG5Ws</v>
      </c>
    </row>
    <row r="16">
      <c r="A16" s="1" t="s">
        <v>18</v>
      </c>
      <c r="B16" s="1" t="s">
        <v>14</v>
      </c>
      <c r="C16" s="1" t="s">
        <v>19</v>
      </c>
      <c r="D16" s="1">
        <v>21.013262</v>
      </c>
      <c r="E16" s="1">
        <v>105.807705</v>
      </c>
      <c r="F16" s="1">
        <v>21.014408</v>
      </c>
      <c r="G16" s="1">
        <v>105.806207</v>
      </c>
      <c r="H16" s="1" t="str">
        <f t="shared" si="2"/>
        <v>21.013262%2C105.807705</v>
      </c>
      <c r="I16" s="1" t="str">
        <f t="shared" si="3"/>
        <v>21.014408%2C105.806207</v>
      </c>
      <c r="J16" s="3" t="str">
        <f t="shared" si="4"/>
        <v>https://maps.googleapis.com/maps/api/distancematrix/json?departure_time=now&amp;destinations=21.014408%2C105.806207&amp;origins=21.013262%2C105.807705&amp;key=AIzaSyDs-H0aYalgZR-63_qrw5qNyj3LccQG5Ws</v>
      </c>
    </row>
    <row r="17">
      <c r="A17" s="1" t="s">
        <v>18</v>
      </c>
      <c r="B17" s="1" t="s">
        <v>15</v>
      </c>
      <c r="C17" s="1" t="s">
        <v>20</v>
      </c>
      <c r="D17" s="1">
        <v>21.019407</v>
      </c>
      <c r="E17" s="1">
        <v>105.817088</v>
      </c>
      <c r="F17" s="1">
        <v>21.020957</v>
      </c>
      <c r="G17" s="1">
        <v>105.81818</v>
      </c>
      <c r="H17" s="1" t="str">
        <f t="shared" si="2"/>
        <v>21.019407%2C105.817088</v>
      </c>
      <c r="I17" s="1" t="str">
        <f t="shared" si="3"/>
        <v>21.020957%2C105.81818</v>
      </c>
      <c r="J17" s="3" t="str">
        <f t="shared" si="4"/>
        <v>https://maps.googleapis.com/maps/api/distancematrix/json?departure_time=now&amp;destinations=21.020957%2C105.81818&amp;origins=21.019407%2C105.817088&amp;key=AIzaSyDs-H0aYalgZR-63_qrw5qNyj3LccQG5Ws</v>
      </c>
    </row>
    <row r="18">
      <c r="A18" s="1" t="s">
        <v>18</v>
      </c>
      <c r="B18" s="1" t="s">
        <v>15</v>
      </c>
      <c r="C18" s="1" t="s">
        <v>20</v>
      </c>
      <c r="D18" s="1">
        <v>21.021046</v>
      </c>
      <c r="E18" s="1">
        <v>105.818058</v>
      </c>
      <c r="F18" s="1">
        <v>21.019588</v>
      </c>
      <c r="G18" s="1">
        <v>105.816988</v>
      </c>
      <c r="H18" s="1" t="str">
        <f t="shared" si="2"/>
        <v>21.021046%2C105.818058</v>
      </c>
      <c r="I18" s="1" t="str">
        <f t="shared" si="3"/>
        <v>21.019588%2C105.816988</v>
      </c>
      <c r="J18" s="3" t="str">
        <f t="shared" si="4"/>
        <v>https://maps.googleapis.com/maps/api/distancematrix/json?departure_time=now&amp;destinations=21.019588%2C105.816988&amp;origins=21.021046%2C105.818058&amp;key=AIzaSyDs-H0aYalgZR-63_qrw5qNyj3LccQG5Ws</v>
      </c>
    </row>
    <row r="19">
      <c r="A19" s="1" t="s">
        <v>18</v>
      </c>
      <c r="B19" s="1" t="s">
        <v>16</v>
      </c>
      <c r="C19" s="1" t="s">
        <v>21</v>
      </c>
      <c r="D19" s="1">
        <v>21.015866</v>
      </c>
      <c r="E19" s="1">
        <v>105.816</v>
      </c>
      <c r="F19" s="1">
        <v>21.014776</v>
      </c>
      <c r="G19" s="1">
        <v>105.817554</v>
      </c>
      <c r="H19" s="1" t="str">
        <f t="shared" si="2"/>
        <v>21.015866%2C105.816</v>
      </c>
      <c r="I19" s="1" t="str">
        <f t="shared" si="3"/>
        <v>21.014776%2C105.817554</v>
      </c>
      <c r="J19" s="3" t="str">
        <f t="shared" si="4"/>
        <v>https://maps.googleapis.com/maps/api/distancematrix/json?departure_time=now&amp;destinations=21.014776%2C105.817554&amp;origins=21.015866%2C105.816&amp;key=AIzaSyDs-H0aYalgZR-63_qrw5qNyj3LccQG5Ws</v>
      </c>
    </row>
    <row r="20">
      <c r="A20" s="1" t="s">
        <v>18</v>
      </c>
      <c r="B20" s="1" t="s">
        <v>16</v>
      </c>
      <c r="C20" s="1" t="s">
        <v>21</v>
      </c>
      <c r="D20" s="1">
        <v>21.014776</v>
      </c>
      <c r="E20" s="1">
        <v>105.817554</v>
      </c>
      <c r="F20" s="1">
        <v>21.015866</v>
      </c>
      <c r="G20" s="1">
        <v>105.816</v>
      </c>
      <c r="H20" s="1" t="str">
        <f t="shared" si="2"/>
        <v>21.014776%2C105.817554</v>
      </c>
      <c r="I20" s="1" t="str">
        <f t="shared" si="3"/>
        <v>21.015866%2C105.816</v>
      </c>
      <c r="J20" s="3" t="str">
        <f t="shared" si="4"/>
        <v>https://maps.googleapis.com/maps/api/distancematrix/json?departure_time=now&amp;destinations=21.015866%2C105.816&amp;origins=21.014776%2C105.817554&amp;key=AIzaSyDs-H0aYalgZR-63_qrw5qNyj3LccQG5Ws</v>
      </c>
    </row>
    <row r="21">
      <c r="A21" s="1" t="s">
        <v>22</v>
      </c>
      <c r="B21" s="1" t="s">
        <v>15</v>
      </c>
      <c r="C21" s="1" t="s">
        <v>23</v>
      </c>
      <c r="D21" s="1">
        <v>21.031496</v>
      </c>
      <c r="E21" s="1">
        <v>105.823844</v>
      </c>
      <c r="F21" s="1">
        <v>21.031789</v>
      </c>
      <c r="G21" s="1">
        <v>105.825735</v>
      </c>
      <c r="H21" s="1" t="str">
        <f t="shared" si="2"/>
        <v>21.031496%2C105.823844</v>
      </c>
      <c r="I21" s="1" t="str">
        <f t="shared" si="3"/>
        <v>21.031789%2C105.825735</v>
      </c>
      <c r="J21" s="3" t="str">
        <f t="shared" si="4"/>
        <v>https://maps.googleapis.com/maps/api/distancematrix/json?departure_time=now&amp;destinations=21.031789%2C105.825735&amp;origins=21.031496%2C105.823844&amp;key=AIzaSyDs-H0aYalgZR-63_qrw5qNyj3LccQG5Ws</v>
      </c>
    </row>
    <row r="22">
      <c r="A22" s="1" t="s">
        <v>22</v>
      </c>
      <c r="B22" s="1" t="s">
        <v>15</v>
      </c>
      <c r="C22" s="1" t="s">
        <v>23</v>
      </c>
      <c r="D22" s="1">
        <v>21.031891</v>
      </c>
      <c r="E22" s="1">
        <v>105.825717</v>
      </c>
      <c r="F22" s="1">
        <v>21.031622</v>
      </c>
      <c r="G22" s="1">
        <v>105.823813</v>
      </c>
      <c r="H22" s="1" t="str">
        <f t="shared" si="2"/>
        <v>21.031891%2C105.825717</v>
      </c>
      <c r="I22" s="1" t="str">
        <f t="shared" si="3"/>
        <v>21.031622%2C105.823813</v>
      </c>
      <c r="J22" s="3" t="str">
        <f t="shared" si="4"/>
        <v>https://maps.googleapis.com/maps/api/distancematrix/json?departure_time=now&amp;destinations=21.031622%2C105.823813&amp;origins=21.031891%2C105.825717&amp;key=AIzaSyDs-H0aYalgZR-63_qrw5qNyj3LccQG5Ws</v>
      </c>
    </row>
    <row r="23">
      <c r="A23" s="1" t="s">
        <v>22</v>
      </c>
      <c r="B23" s="1" t="s">
        <v>16</v>
      </c>
      <c r="C23" s="1" t="s">
        <v>24</v>
      </c>
      <c r="D23" s="1">
        <v>21.03397</v>
      </c>
      <c r="E23" s="1">
        <v>105.834962</v>
      </c>
      <c r="F23" s="1">
        <v>21.03362</v>
      </c>
      <c r="G23" s="1">
        <v>105.836836</v>
      </c>
      <c r="H23" s="1" t="str">
        <f t="shared" si="2"/>
        <v>21.03397%2C105.834962</v>
      </c>
      <c r="I23" s="1" t="str">
        <f t="shared" si="3"/>
        <v>21.03362%2C105.836836</v>
      </c>
      <c r="J23" s="3" t="str">
        <f t="shared" si="4"/>
        <v>https://maps.googleapis.com/maps/api/distancematrix/json?departure_time=now&amp;destinations=21.03362%2C105.836836&amp;origins=21.03397%2C105.834962&amp;key=AIzaSyDs-H0aYalgZR-63_qrw5qNyj3LccQG5Ws</v>
      </c>
    </row>
    <row r="24">
      <c r="A24" s="1" t="s">
        <v>22</v>
      </c>
      <c r="B24" s="1" t="s">
        <v>16</v>
      </c>
      <c r="C24" s="1" t="s">
        <v>24</v>
      </c>
      <c r="D24" s="1">
        <v>21.03362</v>
      </c>
      <c r="E24" s="1">
        <v>105.836836</v>
      </c>
      <c r="F24" s="1">
        <v>21.03397</v>
      </c>
      <c r="G24" s="1">
        <v>105.834962</v>
      </c>
      <c r="H24" s="1" t="str">
        <f t="shared" si="2"/>
        <v>21.03362%2C105.836836</v>
      </c>
      <c r="I24" s="1" t="str">
        <f t="shared" si="3"/>
        <v>21.03397%2C105.834962</v>
      </c>
      <c r="J24" s="3" t="str">
        <f t="shared" si="4"/>
        <v>https://maps.googleapis.com/maps/api/distancematrix/json?departure_time=now&amp;destinations=21.03397%2C105.834962&amp;origins=21.03362%2C105.836836&amp;key=AIzaSyDs-H0aYalgZR-63_qrw5qNyj3LccQG5Ws</v>
      </c>
    </row>
    <row r="25">
      <c r="A25" s="1" t="s">
        <v>25</v>
      </c>
      <c r="B25" s="1" t="s">
        <v>15</v>
      </c>
      <c r="C25" s="1" t="s">
        <v>26</v>
      </c>
      <c r="D25" s="1">
        <v>21.026458</v>
      </c>
      <c r="E25" s="1">
        <v>105.853408</v>
      </c>
      <c r="F25" s="1">
        <v>21.028266</v>
      </c>
      <c r="G25" s="1">
        <v>105.853692</v>
      </c>
      <c r="H25" s="1" t="str">
        <f t="shared" si="2"/>
        <v>21.026458%2C105.853408</v>
      </c>
      <c r="I25" s="1" t="str">
        <f t="shared" si="3"/>
        <v>21.028266%2C105.853692</v>
      </c>
      <c r="J25" s="3" t="str">
        <f t="shared" si="4"/>
        <v>https://maps.googleapis.com/maps/api/distancematrix/json?departure_time=now&amp;destinations=21.028266%2C105.853692&amp;origins=21.026458%2C105.853408&amp;key=AIzaSyDs-H0aYalgZR-63_qrw5qNyj3LccQG5Ws</v>
      </c>
    </row>
    <row r="26">
      <c r="A26" s="1" t="s">
        <v>25</v>
      </c>
      <c r="B26" s="1" t="s">
        <v>15</v>
      </c>
      <c r="C26" s="1" t="s">
        <v>27</v>
      </c>
      <c r="D26" s="1">
        <v>21.026468</v>
      </c>
      <c r="E26" s="1">
        <v>105.849728</v>
      </c>
      <c r="F26" s="1">
        <v>21.026995</v>
      </c>
      <c r="G26" s="1">
        <v>105.847865</v>
      </c>
      <c r="H26" s="1" t="str">
        <f t="shared" si="2"/>
        <v>21.026468%2C105.849728</v>
      </c>
      <c r="I26" s="1" t="str">
        <f t="shared" si="3"/>
        <v>21.026995%2C105.847865</v>
      </c>
      <c r="J26" s="3" t="str">
        <f t="shared" si="4"/>
        <v>https://maps.googleapis.com/maps/api/distancematrix/json?departure_time=now&amp;destinations=21.026995%2C105.847865&amp;origins=21.026468%2C105.849728&amp;key=AIzaSyDs-H0aYalgZR-63_qrw5qNyj3LccQG5Ws</v>
      </c>
    </row>
    <row r="27">
      <c r="A27" s="1" t="s">
        <v>25</v>
      </c>
      <c r="B27" s="1" t="s">
        <v>16</v>
      </c>
      <c r="C27" s="1" t="s">
        <v>28</v>
      </c>
      <c r="D27" s="1">
        <v>21.023944</v>
      </c>
      <c r="E27" s="1">
        <v>105.853838</v>
      </c>
      <c r="F27" s="1">
        <v>21.024479</v>
      </c>
      <c r="G27" s="1">
        <v>105.851987</v>
      </c>
      <c r="H27" s="1" t="str">
        <f t="shared" si="2"/>
        <v>21.023944%2C105.853838</v>
      </c>
      <c r="I27" s="1" t="str">
        <f t="shared" si="3"/>
        <v>21.024479%2C105.851987</v>
      </c>
      <c r="J27" s="3" t="str">
        <f t="shared" si="4"/>
        <v>https://maps.googleapis.com/maps/api/distancematrix/json?departure_time=now&amp;destinations=21.024479%2C105.851987&amp;origins=21.023944%2C105.853838&amp;key=AIzaSyDs-H0aYalgZR-63_qrw5qNyj3LccQG5Ws</v>
      </c>
    </row>
    <row r="28">
      <c r="A28" s="1" t="s">
        <v>25</v>
      </c>
      <c r="B28" s="1" t="s">
        <v>16</v>
      </c>
      <c r="C28" s="1" t="s">
        <v>28</v>
      </c>
      <c r="D28" s="1">
        <v>21.024479</v>
      </c>
      <c r="E28" s="1">
        <v>105.851987</v>
      </c>
      <c r="F28" s="1">
        <v>21.023944</v>
      </c>
      <c r="G28" s="1">
        <v>105.853838</v>
      </c>
      <c r="H28" s="1" t="str">
        <f t="shared" si="2"/>
        <v>21.024479%2C105.851987</v>
      </c>
      <c r="I28" s="1" t="str">
        <f t="shared" si="3"/>
        <v>21.023944%2C105.853838</v>
      </c>
      <c r="J28" s="3" t="str">
        <f t="shared" si="4"/>
        <v>https://maps.googleapis.com/maps/api/distancematrix/json?departure_time=now&amp;destinations=21.023944%2C105.853838&amp;origins=21.024479%2C105.851987&amp;key=AIzaSyDs-H0aYalgZR-63_qrw5qNyj3LccQG5Ws</v>
      </c>
    </row>
    <row r="29">
      <c r="A29" s="1" t="s">
        <v>28</v>
      </c>
      <c r="B29" s="1" t="s">
        <v>14</v>
      </c>
      <c r="C29" s="1" t="s">
        <v>29</v>
      </c>
      <c r="D29" s="1">
        <v>21.000976</v>
      </c>
      <c r="E29" s="1">
        <v>105.828124</v>
      </c>
      <c r="F29" s="1">
        <v>21.000343</v>
      </c>
      <c r="G29" s="1">
        <v>105.829916</v>
      </c>
      <c r="H29" s="1" t="str">
        <f t="shared" si="2"/>
        <v>21.000976%2C105.828124</v>
      </c>
      <c r="I29" s="1" t="str">
        <f t="shared" si="3"/>
        <v>21.000343%2C105.829916</v>
      </c>
      <c r="J29" s="3" t="str">
        <f t="shared" si="4"/>
        <v>https://maps.googleapis.com/maps/api/distancematrix/json?departure_time=now&amp;destinations=21.000343%2C105.829916&amp;origins=21.000976%2C105.828124&amp;key=AIzaSyDs-H0aYalgZR-63_qrw5qNyj3LccQG5Ws</v>
      </c>
    </row>
    <row r="30">
      <c r="A30" s="1" t="s">
        <v>28</v>
      </c>
      <c r="B30" s="1" t="s">
        <v>14</v>
      </c>
      <c r="C30" s="1" t="s">
        <v>29</v>
      </c>
      <c r="D30" s="1">
        <v>21.000419</v>
      </c>
      <c r="E30" s="1">
        <v>105.829945</v>
      </c>
      <c r="F30" s="1">
        <v>21.00105</v>
      </c>
      <c r="G30" s="1">
        <v>105.828155</v>
      </c>
      <c r="H30" s="1" t="str">
        <f t="shared" si="2"/>
        <v>21.000419%2C105.829945</v>
      </c>
      <c r="I30" s="1" t="str">
        <f t="shared" si="3"/>
        <v>21.00105%2C105.828155</v>
      </c>
      <c r="J30" s="3" t="str">
        <f t="shared" si="4"/>
        <v>https://maps.googleapis.com/maps/api/distancematrix/json?departure_time=now&amp;destinations=21.00105%2C105.828155&amp;origins=21.000419%2C105.829945&amp;key=AIzaSyDs-H0aYalgZR-63_qrw5qNyj3LccQG5Ws</v>
      </c>
    </row>
    <row r="31">
      <c r="A31" s="1" t="s">
        <v>28</v>
      </c>
      <c r="B31" s="1" t="s">
        <v>15</v>
      </c>
      <c r="C31" s="1" t="s">
        <v>30</v>
      </c>
      <c r="D31" s="1">
        <v>21.001226</v>
      </c>
      <c r="E31" s="1">
        <v>105.841433</v>
      </c>
      <c r="F31" s="1">
        <v>21.003037</v>
      </c>
      <c r="G31" s="1">
        <v>105.841422</v>
      </c>
      <c r="H31" s="1" t="str">
        <f t="shared" si="2"/>
        <v>21.001226%2C105.841433</v>
      </c>
      <c r="I31" s="1" t="str">
        <f t="shared" si="3"/>
        <v>21.003037%2C105.841422</v>
      </c>
      <c r="J31" s="3" t="str">
        <f t="shared" si="4"/>
        <v>https://maps.googleapis.com/maps/api/distancematrix/json?departure_time=now&amp;destinations=21.003037%2C105.841422&amp;origins=21.001226%2C105.841433&amp;key=AIzaSyDs-H0aYalgZR-63_qrw5qNyj3LccQG5Ws</v>
      </c>
    </row>
    <row r="32">
      <c r="A32" s="1" t="s">
        <v>28</v>
      </c>
      <c r="B32" s="1" t="s">
        <v>15</v>
      </c>
      <c r="C32" s="1" t="s">
        <v>30</v>
      </c>
      <c r="D32" s="1">
        <v>21.003046</v>
      </c>
      <c r="E32" s="1">
        <v>105.841214</v>
      </c>
      <c r="F32" s="1">
        <v>21.001235</v>
      </c>
      <c r="G32" s="1">
        <v>105.841215</v>
      </c>
      <c r="H32" s="1" t="str">
        <f t="shared" si="2"/>
        <v>21.003046%2C105.841214</v>
      </c>
      <c r="I32" s="1" t="str">
        <f t="shared" si="3"/>
        <v>21.001235%2C105.841215</v>
      </c>
      <c r="J32" s="3" t="str">
        <f t="shared" si="4"/>
        <v>https://maps.googleapis.com/maps/api/distancematrix/json?departure_time=now&amp;destinations=21.001235%2C105.841215&amp;origins=21.003046%2C105.841214&amp;key=AIzaSyDs-H0aYalgZR-63_qrw5qNyj3LccQG5Ws</v>
      </c>
    </row>
    <row r="33">
      <c r="A33" s="1" t="s">
        <v>28</v>
      </c>
      <c r="B33" s="1" t="s">
        <v>16</v>
      </c>
      <c r="C33" s="1" t="s">
        <v>31</v>
      </c>
      <c r="D33" s="1">
        <v>20.99833</v>
      </c>
      <c r="E33" s="1">
        <v>105.850264</v>
      </c>
      <c r="F33" s="1">
        <v>21.000105</v>
      </c>
      <c r="G33" s="1">
        <v>105.850511</v>
      </c>
      <c r="H33" s="1" t="str">
        <f t="shared" si="2"/>
        <v>20.99833%2C105.850264</v>
      </c>
      <c r="I33" s="1" t="str">
        <f t="shared" si="3"/>
        <v>21.000105%2C105.850511</v>
      </c>
      <c r="J33" s="3" t="str">
        <f t="shared" si="4"/>
        <v>https://maps.googleapis.com/maps/api/distancematrix/json?departure_time=now&amp;destinations=21.000105%2C105.850511&amp;origins=20.99833%2C105.850264&amp;key=AIzaSyDs-H0aYalgZR-63_qrw5qNyj3LccQG5Ws</v>
      </c>
    </row>
    <row r="34">
      <c r="A34" s="1" t="s">
        <v>28</v>
      </c>
      <c r="B34" s="1" t="s">
        <v>16</v>
      </c>
      <c r="C34" s="1" t="s">
        <v>31</v>
      </c>
      <c r="D34" s="1">
        <v>21.000105</v>
      </c>
      <c r="E34" s="1">
        <v>105.850511</v>
      </c>
      <c r="F34" s="1">
        <v>20.99833</v>
      </c>
      <c r="G34" s="1">
        <v>105.850264</v>
      </c>
      <c r="H34" s="1" t="str">
        <f t="shared" si="2"/>
        <v>21.000105%2C105.850511</v>
      </c>
      <c r="I34" s="1" t="str">
        <f t="shared" si="3"/>
        <v>20.99833%2C105.850264</v>
      </c>
      <c r="J34" s="3" t="str">
        <f t="shared" si="4"/>
        <v>https://maps.googleapis.com/maps/api/distancematrix/json?departure_time=now&amp;destinations=20.99833%2C105.850264&amp;origins=21.000105%2C105.850511&amp;key=AIzaSyDs-H0aYalgZR-63_qrw5qNyj3LccQG5Ws</v>
      </c>
    </row>
    <row r="35">
      <c r="A35" s="1" t="s">
        <v>32</v>
      </c>
      <c r="B35" s="1" t="s">
        <v>12</v>
      </c>
      <c r="C35" s="1" t="s">
        <v>13</v>
      </c>
      <c r="D35" s="1">
        <v>21.019734</v>
      </c>
      <c r="E35" s="1">
        <v>105.780407</v>
      </c>
      <c r="F35" s="1">
        <v>21.01833</v>
      </c>
      <c r="G35" s="1">
        <v>105.781553</v>
      </c>
      <c r="H35" s="1" t="str">
        <f t="shared" si="2"/>
        <v>21.019734%2C105.780407</v>
      </c>
      <c r="I35" s="1" t="str">
        <f t="shared" si="3"/>
        <v>21.01833%2C105.781553</v>
      </c>
      <c r="J35" s="3" t="str">
        <f t="shared" si="4"/>
        <v>https://maps.googleapis.com/maps/api/distancematrix/json?departure_time=now&amp;destinations=21.01833%2C105.781553&amp;origins=21.019734%2C105.780407&amp;key=AIzaSyDs-H0aYalgZR-63_qrw5qNyj3LccQG5Ws</v>
      </c>
    </row>
    <row r="36">
      <c r="A36" s="1" t="s">
        <v>32</v>
      </c>
      <c r="B36" s="1" t="s">
        <v>12</v>
      </c>
      <c r="C36" s="1" t="s">
        <v>13</v>
      </c>
      <c r="D36" s="1">
        <v>21.018417</v>
      </c>
      <c r="E36" s="1">
        <v>105.781663</v>
      </c>
      <c r="F36" s="1">
        <v>21.019806</v>
      </c>
      <c r="G36" s="1">
        <v>105.780508</v>
      </c>
      <c r="H36" s="1" t="str">
        <f t="shared" si="2"/>
        <v>21.018417%2C105.781663</v>
      </c>
      <c r="I36" s="1" t="str">
        <f t="shared" si="3"/>
        <v>21.019806%2C105.780508</v>
      </c>
      <c r="J36" s="3" t="str">
        <f t="shared" si="4"/>
        <v>https://maps.googleapis.com/maps/api/distancematrix/json?departure_time=now&amp;destinations=21.019806%2C105.780508&amp;origins=21.018417%2C105.781663&amp;key=AIzaSyDs-H0aYalgZR-63_qrw5qNyj3LccQG5Ws</v>
      </c>
    </row>
    <row r="37">
      <c r="A37" s="1" t="s">
        <v>32</v>
      </c>
      <c r="B37" s="1" t="s">
        <v>14</v>
      </c>
      <c r="C37" s="1" t="s">
        <v>13</v>
      </c>
      <c r="D37" s="1">
        <v>21.018483</v>
      </c>
      <c r="E37" s="1">
        <v>105.781759</v>
      </c>
      <c r="F37" s="1">
        <v>21.019884</v>
      </c>
      <c r="G37" s="1">
        <v>105.780611</v>
      </c>
      <c r="H37" s="1" t="str">
        <f t="shared" si="2"/>
        <v>21.018483%2C105.781759</v>
      </c>
      <c r="I37" s="1" t="str">
        <f t="shared" si="3"/>
        <v>21.019884%2C105.780611</v>
      </c>
      <c r="J37" s="3" t="str">
        <f t="shared" si="4"/>
        <v>https://maps.googleapis.com/maps/api/distancematrix/json?departure_time=now&amp;destinations=21.019884%2C105.780611&amp;origins=21.018483%2C105.781759&amp;key=AIzaSyDs-H0aYalgZR-63_qrw5qNyj3LccQG5Ws</v>
      </c>
    </row>
    <row r="38">
      <c r="A38" s="1" t="s">
        <v>32</v>
      </c>
      <c r="B38" s="1" t="s">
        <v>14</v>
      </c>
      <c r="C38" s="1" t="s">
        <v>13</v>
      </c>
      <c r="D38" s="1">
        <v>21.01972</v>
      </c>
      <c r="E38" s="1">
        <v>105.780311</v>
      </c>
      <c r="F38" s="1">
        <v>21.018308</v>
      </c>
      <c r="G38" s="1">
        <v>105.781425</v>
      </c>
      <c r="H38" s="1" t="str">
        <f t="shared" si="2"/>
        <v>21.01972%2C105.780311</v>
      </c>
      <c r="I38" s="1" t="str">
        <f t="shared" si="3"/>
        <v>21.018308%2C105.781425</v>
      </c>
      <c r="J38" s="3" t="str">
        <f t="shared" si="4"/>
        <v>https://maps.googleapis.com/maps/api/distancematrix/json?departure_time=now&amp;destinations=21.018308%2C105.781425&amp;origins=21.01972%2C105.780311&amp;key=AIzaSyDs-H0aYalgZR-63_qrw5qNyj3LccQG5Ws</v>
      </c>
    </row>
    <row r="39">
      <c r="A39" s="1" t="s">
        <v>32</v>
      </c>
      <c r="B39" s="1" t="s">
        <v>15</v>
      </c>
      <c r="C39" s="1" t="s">
        <v>33</v>
      </c>
      <c r="D39" s="1">
        <v>21.031991</v>
      </c>
      <c r="E39" s="1">
        <v>105.773786</v>
      </c>
      <c r="F39" s="1">
        <v>21.030463</v>
      </c>
      <c r="G39" s="1">
        <v>105.774822</v>
      </c>
      <c r="H39" s="1" t="str">
        <f t="shared" si="2"/>
        <v>21.031991%2C105.773786</v>
      </c>
      <c r="I39" s="1" t="str">
        <f t="shared" si="3"/>
        <v>21.030463%2C105.774822</v>
      </c>
      <c r="J39" s="3" t="str">
        <f t="shared" si="4"/>
        <v>https://maps.googleapis.com/maps/api/distancematrix/json?departure_time=now&amp;destinations=21.030463%2C105.774822&amp;origins=21.031991%2C105.773786&amp;key=AIzaSyDs-H0aYalgZR-63_qrw5qNyj3LccQG5Ws</v>
      </c>
    </row>
    <row r="40">
      <c r="A40" s="1" t="s">
        <v>32</v>
      </c>
      <c r="B40" s="1" t="s">
        <v>15</v>
      </c>
      <c r="C40" s="1" t="s">
        <v>33</v>
      </c>
      <c r="D40" s="1">
        <v>21.030525</v>
      </c>
      <c r="E40" s="1">
        <v>105.774937</v>
      </c>
      <c r="F40" s="1">
        <v>21.032083</v>
      </c>
      <c r="G40" s="1">
        <v>105.773898</v>
      </c>
      <c r="H40" s="1" t="str">
        <f t="shared" si="2"/>
        <v>21.030525%2C105.774937</v>
      </c>
      <c r="I40" s="1" t="str">
        <f t="shared" si="3"/>
        <v>21.032083%2C105.773898</v>
      </c>
      <c r="J40" s="3" t="str">
        <f t="shared" si="4"/>
        <v>https://maps.googleapis.com/maps/api/distancematrix/json?departure_time=now&amp;destinations=21.032083%2C105.773898&amp;origins=21.030525%2C105.774937&amp;key=AIzaSyDs-H0aYalgZR-63_qrw5qNyj3LccQG5Ws</v>
      </c>
    </row>
    <row r="41">
      <c r="A41" s="1" t="s">
        <v>32</v>
      </c>
      <c r="B41" s="1" t="s">
        <v>15</v>
      </c>
      <c r="C41" s="1" t="s">
        <v>34</v>
      </c>
      <c r="D41" s="1">
        <v>21.039217</v>
      </c>
      <c r="E41" s="1">
        <v>105.768514</v>
      </c>
      <c r="F41" s="1">
        <v>21.038653</v>
      </c>
      <c r="G41" s="1">
        <v>105.770317</v>
      </c>
      <c r="H41" s="1" t="str">
        <f t="shared" si="2"/>
        <v>21.039217%2C105.768514</v>
      </c>
      <c r="I41" s="1" t="str">
        <f t="shared" si="3"/>
        <v>21.038653%2C105.770317</v>
      </c>
      <c r="J41" s="3" t="str">
        <f t="shared" si="4"/>
        <v>https://maps.googleapis.com/maps/api/distancematrix/json?departure_time=now&amp;destinations=21.038653%2C105.770317&amp;origins=21.039217%2C105.768514&amp;key=AIzaSyDs-H0aYalgZR-63_qrw5qNyj3LccQG5Ws</v>
      </c>
    </row>
    <row r="42">
      <c r="A42" s="1" t="s">
        <v>32</v>
      </c>
      <c r="B42" s="1" t="s">
        <v>15</v>
      </c>
      <c r="C42" s="1" t="s">
        <v>34</v>
      </c>
      <c r="D42" s="1">
        <v>21.038891</v>
      </c>
      <c r="E42" s="1">
        <v>105.770387</v>
      </c>
      <c r="F42" s="1">
        <v>21.039437</v>
      </c>
      <c r="G42" s="1">
        <v>105.768587</v>
      </c>
      <c r="H42" s="1" t="str">
        <f t="shared" si="2"/>
        <v>21.038891%2C105.770387</v>
      </c>
      <c r="I42" s="1" t="str">
        <f t="shared" si="3"/>
        <v>21.039437%2C105.768587</v>
      </c>
      <c r="J42" s="3" t="str">
        <f t="shared" si="4"/>
        <v>https://maps.googleapis.com/maps/api/distancematrix/json?departure_time=now&amp;destinations=21.039437%2C105.768587&amp;origins=21.038891%2C105.770387&amp;key=AIzaSyDs-H0aYalgZR-63_qrw5qNyj3LccQG5Ws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75"/>
  </cols>
  <sheetData>
    <row r="1">
      <c r="A1" s="1" t="s">
        <v>2</v>
      </c>
      <c r="B1" s="1" t="s">
        <v>1</v>
      </c>
    </row>
    <row r="2">
      <c r="A2" s="1" t="s">
        <v>35</v>
      </c>
      <c r="B2" s="1" t="s">
        <v>15</v>
      </c>
    </row>
    <row r="3">
      <c r="A3" s="1" t="s">
        <v>36</v>
      </c>
      <c r="B3" s="1" t="s">
        <v>15</v>
      </c>
    </row>
    <row r="4">
      <c r="A4" s="1" t="s">
        <v>37</v>
      </c>
      <c r="B4" s="1" t="s">
        <v>15</v>
      </c>
    </row>
    <row r="5">
      <c r="A5" s="1" t="s">
        <v>38</v>
      </c>
      <c r="B5" s="1" t="s">
        <v>15</v>
      </c>
    </row>
    <row r="6">
      <c r="A6" s="1" t="s">
        <v>39</v>
      </c>
      <c r="B6" s="1" t="s">
        <v>16</v>
      </c>
    </row>
    <row r="7">
      <c r="A7" s="1" t="s">
        <v>40</v>
      </c>
      <c r="B7" s="1" t="s">
        <v>15</v>
      </c>
    </row>
    <row r="8">
      <c r="A8" s="1" t="s">
        <v>19</v>
      </c>
      <c r="B8" s="1" t="s">
        <v>14</v>
      </c>
    </row>
    <row r="9">
      <c r="A9" s="1" t="s">
        <v>24</v>
      </c>
      <c r="B9" s="1" t="s">
        <v>16</v>
      </c>
    </row>
    <row r="10">
      <c r="A10" s="1" t="s">
        <v>41</v>
      </c>
      <c r="B10" s="1" t="s">
        <v>15</v>
      </c>
    </row>
    <row r="11">
      <c r="A11" s="1" t="s">
        <v>42</v>
      </c>
      <c r="B11" s="1" t="s">
        <v>15</v>
      </c>
    </row>
    <row r="12">
      <c r="A12" s="1" t="s">
        <v>43</v>
      </c>
      <c r="B12" s="1" t="s">
        <v>15</v>
      </c>
    </row>
    <row r="13">
      <c r="A13" s="1" t="s">
        <v>44</v>
      </c>
      <c r="B13" s="1" t="s">
        <v>15</v>
      </c>
    </row>
    <row r="14">
      <c r="A14" s="1" t="s">
        <v>45</v>
      </c>
      <c r="B14" s="1" t="s">
        <v>15</v>
      </c>
    </row>
    <row r="15">
      <c r="A15" s="1" t="s">
        <v>46</v>
      </c>
      <c r="B15" s="1" t="s">
        <v>15</v>
      </c>
    </row>
    <row r="16">
      <c r="A16" s="1" t="s">
        <v>47</v>
      </c>
      <c r="B16" s="1" t="s">
        <v>14</v>
      </c>
    </row>
    <row r="17">
      <c r="A17" s="1" t="s">
        <v>48</v>
      </c>
      <c r="B17" s="1" t="s">
        <v>14</v>
      </c>
    </row>
    <row r="18">
      <c r="A18" s="1" t="s">
        <v>49</v>
      </c>
      <c r="B18" s="1" t="s">
        <v>15</v>
      </c>
    </row>
    <row r="19">
      <c r="A19" s="1" t="s">
        <v>50</v>
      </c>
      <c r="B19" s="1" t="s">
        <v>15</v>
      </c>
    </row>
    <row r="20">
      <c r="A20" s="1" t="s">
        <v>51</v>
      </c>
      <c r="B20" s="1" t="s">
        <v>15</v>
      </c>
    </row>
    <row r="21">
      <c r="A21" s="1" t="s">
        <v>52</v>
      </c>
      <c r="B21" s="1" t="s">
        <v>15</v>
      </c>
    </row>
    <row r="22">
      <c r="A22" s="1" t="s">
        <v>53</v>
      </c>
      <c r="B22" s="1" t="s">
        <v>15</v>
      </c>
    </row>
    <row r="23">
      <c r="A23" s="1" t="s">
        <v>54</v>
      </c>
      <c r="B23" s="1" t="s">
        <v>15</v>
      </c>
    </row>
    <row r="24">
      <c r="A24" s="1" t="s">
        <v>55</v>
      </c>
      <c r="B24" s="1" t="s">
        <v>15</v>
      </c>
    </row>
    <row r="25">
      <c r="A25" s="1" t="s">
        <v>56</v>
      </c>
      <c r="B25" s="1" t="s">
        <v>15</v>
      </c>
    </row>
    <row r="26">
      <c r="A26" s="1" t="s">
        <v>57</v>
      </c>
      <c r="B26" s="1" t="s">
        <v>15</v>
      </c>
    </row>
    <row r="27">
      <c r="A27" s="1" t="s">
        <v>58</v>
      </c>
      <c r="B27" s="1" t="s">
        <v>15</v>
      </c>
    </row>
    <row r="28">
      <c r="A28" s="1" t="s">
        <v>59</v>
      </c>
      <c r="B28" s="1" t="s">
        <v>15</v>
      </c>
    </row>
    <row r="29">
      <c r="A29" s="1" t="s">
        <v>60</v>
      </c>
      <c r="B29" s="1" t="s">
        <v>15</v>
      </c>
    </row>
    <row r="30">
      <c r="A30" s="1" t="s">
        <v>61</v>
      </c>
      <c r="B30" s="1" t="s">
        <v>12</v>
      </c>
    </row>
    <row r="31">
      <c r="A31" s="1" t="s">
        <v>62</v>
      </c>
      <c r="B31" s="1" t="s">
        <v>15</v>
      </c>
    </row>
    <row r="32">
      <c r="A32" s="1" t="s">
        <v>63</v>
      </c>
      <c r="B32" s="1" t="s">
        <v>16</v>
      </c>
    </row>
    <row r="33">
      <c r="A33" s="1" t="s">
        <v>64</v>
      </c>
      <c r="B33" s="1" t="s">
        <v>15</v>
      </c>
    </row>
    <row r="34">
      <c r="A34" s="1" t="s">
        <v>65</v>
      </c>
      <c r="B34" s="1" t="s">
        <v>15</v>
      </c>
    </row>
    <row r="35">
      <c r="A35" s="1" t="s">
        <v>66</v>
      </c>
      <c r="B35" s="1" t="s">
        <v>15</v>
      </c>
    </row>
    <row r="36">
      <c r="A36" s="1" t="s">
        <v>67</v>
      </c>
      <c r="B36" s="1" t="s">
        <v>15</v>
      </c>
    </row>
    <row r="37">
      <c r="A37" s="1" t="s">
        <v>68</v>
      </c>
      <c r="B37" s="1" t="s">
        <v>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4" width="16.38"/>
  </cols>
  <sheetData>
    <row r="1">
      <c r="A1" s="1" t="s">
        <v>1</v>
      </c>
      <c r="B1" s="1" t="s">
        <v>69</v>
      </c>
      <c r="C1" s="1" t="s">
        <v>70</v>
      </c>
      <c r="D1" s="1" t="s">
        <v>71</v>
      </c>
    </row>
    <row r="2">
      <c r="A2" s="1" t="s">
        <v>12</v>
      </c>
      <c r="B2" s="1" t="s">
        <v>72</v>
      </c>
      <c r="C2" s="1">
        <v>40.0</v>
      </c>
      <c r="D2" s="1">
        <v>1000.0</v>
      </c>
    </row>
    <row r="3">
      <c r="A3" s="1" t="s">
        <v>12</v>
      </c>
      <c r="B3" s="1" t="s">
        <v>73</v>
      </c>
      <c r="C3" s="1">
        <v>25.0</v>
      </c>
      <c r="D3" s="1">
        <v>40.0</v>
      </c>
    </row>
    <row r="4">
      <c r="A4" s="1" t="s">
        <v>12</v>
      </c>
      <c r="B4" s="1" t="s">
        <v>74</v>
      </c>
      <c r="C4" s="1">
        <v>15.0</v>
      </c>
      <c r="D4" s="1">
        <v>25.0</v>
      </c>
    </row>
    <row r="5">
      <c r="A5" s="1" t="s">
        <v>12</v>
      </c>
      <c r="B5" s="1" t="s">
        <v>75</v>
      </c>
      <c r="C5" s="1">
        <v>-1.0</v>
      </c>
      <c r="D5" s="1">
        <v>15.0</v>
      </c>
    </row>
    <row r="6">
      <c r="A6" s="1" t="s">
        <v>14</v>
      </c>
      <c r="B6" s="1" t="s">
        <v>72</v>
      </c>
      <c r="C6" s="1">
        <v>25.0</v>
      </c>
      <c r="D6" s="1">
        <v>1000.0</v>
      </c>
    </row>
    <row r="7">
      <c r="A7" s="1" t="s">
        <v>14</v>
      </c>
      <c r="B7" s="1" t="s">
        <v>73</v>
      </c>
      <c r="C7" s="1">
        <v>15.0</v>
      </c>
      <c r="D7" s="1">
        <v>25.0</v>
      </c>
    </row>
    <row r="8">
      <c r="A8" s="1" t="s">
        <v>14</v>
      </c>
      <c r="B8" s="1" t="s">
        <v>74</v>
      </c>
      <c r="C8" s="1">
        <v>10.0</v>
      </c>
      <c r="D8" s="1">
        <v>15.0</v>
      </c>
    </row>
    <row r="9">
      <c r="A9" s="1" t="s">
        <v>14</v>
      </c>
      <c r="B9" s="1" t="s">
        <v>75</v>
      </c>
      <c r="C9" s="1">
        <v>-1.0</v>
      </c>
      <c r="D9" s="1">
        <v>10.0</v>
      </c>
    </row>
    <row r="10">
      <c r="A10" s="1" t="s">
        <v>15</v>
      </c>
      <c r="B10" s="1" t="s">
        <v>72</v>
      </c>
      <c r="C10" s="1">
        <v>25.0</v>
      </c>
      <c r="D10" s="1">
        <v>1000.0</v>
      </c>
    </row>
    <row r="11">
      <c r="A11" s="1" t="s">
        <v>15</v>
      </c>
      <c r="B11" s="1" t="s">
        <v>73</v>
      </c>
      <c r="C11" s="1">
        <v>15.0</v>
      </c>
      <c r="D11" s="1">
        <v>25.0</v>
      </c>
    </row>
    <row r="12">
      <c r="A12" s="1" t="s">
        <v>15</v>
      </c>
      <c r="B12" s="1" t="s">
        <v>74</v>
      </c>
      <c r="C12" s="1">
        <v>10.0</v>
      </c>
      <c r="D12" s="1">
        <v>15.0</v>
      </c>
    </row>
    <row r="13">
      <c r="A13" s="1" t="s">
        <v>15</v>
      </c>
      <c r="B13" s="1" t="s">
        <v>75</v>
      </c>
      <c r="C13" s="1">
        <v>-1.0</v>
      </c>
      <c r="D13" s="1">
        <v>10.0</v>
      </c>
    </row>
    <row r="14">
      <c r="A14" s="1" t="s">
        <v>16</v>
      </c>
      <c r="B14" s="1" t="s">
        <v>72</v>
      </c>
      <c r="C14" s="1">
        <v>15.0</v>
      </c>
      <c r="D14" s="1">
        <v>1000.0</v>
      </c>
    </row>
    <row r="15">
      <c r="A15" s="1" t="s">
        <v>16</v>
      </c>
      <c r="B15" s="1" t="s">
        <v>73</v>
      </c>
      <c r="C15" s="1">
        <v>10.0</v>
      </c>
      <c r="D15" s="1">
        <v>15.0</v>
      </c>
    </row>
    <row r="16">
      <c r="A16" s="1" t="s">
        <v>16</v>
      </c>
      <c r="B16" s="1" t="s">
        <v>74</v>
      </c>
      <c r="C16" s="1">
        <v>5.0</v>
      </c>
      <c r="D16" s="1">
        <v>10.0</v>
      </c>
    </row>
    <row r="17">
      <c r="A17" s="1" t="s">
        <v>16</v>
      </c>
      <c r="B17" s="1" t="s">
        <v>75</v>
      </c>
      <c r="C17" s="1">
        <v>-1.0</v>
      </c>
      <c r="D17" s="1">
        <v>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75"/>
  </cols>
  <sheetData>
    <row r="1">
      <c r="A1" s="1" t="s">
        <v>76</v>
      </c>
      <c r="B1" s="1" t="s">
        <v>77</v>
      </c>
      <c r="C1" s="1" t="s">
        <v>78</v>
      </c>
    </row>
    <row r="2">
      <c r="A2" s="1" t="s">
        <v>10</v>
      </c>
      <c r="B2" s="1" t="s">
        <v>79</v>
      </c>
      <c r="C2" s="1" t="s">
        <v>80</v>
      </c>
    </row>
    <row r="3">
      <c r="A3" s="1" t="s">
        <v>18</v>
      </c>
      <c r="B3" s="1" t="s">
        <v>81</v>
      </c>
      <c r="C3" s="1" t="s">
        <v>82</v>
      </c>
    </row>
    <row r="4">
      <c r="A4" s="1" t="s">
        <v>22</v>
      </c>
      <c r="B4" s="1" t="s">
        <v>83</v>
      </c>
      <c r="C4" s="1" t="s">
        <v>84</v>
      </c>
    </row>
    <row r="5">
      <c r="A5" s="1" t="s">
        <v>25</v>
      </c>
      <c r="B5" s="1" t="s">
        <v>85</v>
      </c>
    </row>
    <row r="6">
      <c r="A6" s="1" t="s">
        <v>28</v>
      </c>
    </row>
    <row r="7">
      <c r="A7" s="1" t="s">
        <v>32</v>
      </c>
    </row>
    <row r="10">
      <c r="A10" s="1" t="s">
        <v>10</v>
      </c>
      <c r="B10" s="1" t="s">
        <v>81</v>
      </c>
      <c r="C10" s="1" t="s">
        <v>84</v>
      </c>
      <c r="D10" s="1" t="s">
        <v>86</v>
      </c>
      <c r="E10" s="1" t="s">
        <v>87</v>
      </c>
    </row>
    <row r="11">
      <c r="A11" s="1" t="s">
        <v>10</v>
      </c>
      <c r="B11" s="1" t="s">
        <v>81</v>
      </c>
      <c r="C11" s="1" t="s">
        <v>84</v>
      </c>
      <c r="E11" s="1" t="s">
        <v>88</v>
      </c>
    </row>
    <row r="12">
      <c r="A12" s="1" t="s">
        <v>10</v>
      </c>
      <c r="B12" s="1" t="s">
        <v>89</v>
      </c>
      <c r="C12" s="1" t="s">
        <v>82</v>
      </c>
      <c r="E12" s="1" t="s">
        <v>90</v>
      </c>
    </row>
    <row r="13">
      <c r="A13" s="1" t="s">
        <v>10</v>
      </c>
      <c r="B13" s="1" t="s">
        <v>85</v>
      </c>
      <c r="C13" s="1" t="s">
        <v>82</v>
      </c>
      <c r="E13" s="1" t="s">
        <v>91</v>
      </c>
    </row>
    <row r="14">
      <c r="A14" s="1" t="s">
        <v>10</v>
      </c>
      <c r="B14" s="1" t="s">
        <v>85</v>
      </c>
      <c r="C14" s="1" t="s">
        <v>80</v>
      </c>
    </row>
    <row r="18">
      <c r="A18" s="1" t="s">
        <v>92</v>
      </c>
    </row>
    <row r="19">
      <c r="A19" s="1" t="s">
        <v>93</v>
      </c>
    </row>
    <row r="20">
      <c r="A20" s="1" t="s">
        <v>94</v>
      </c>
    </row>
    <row r="21">
      <c r="A21" s="1" t="s">
        <v>95</v>
      </c>
    </row>
    <row r="23">
      <c r="A23" s="1" t="s">
        <v>96</v>
      </c>
    </row>
    <row r="24">
      <c r="A24" s="1" t="s">
        <v>97</v>
      </c>
    </row>
    <row r="25">
      <c r="A25" s="1" t="s">
        <v>98</v>
      </c>
    </row>
    <row r="27">
      <c r="A27" s="1" t="s">
        <v>99</v>
      </c>
    </row>
    <row r="28">
      <c r="A28" s="1" t="s">
        <v>100</v>
      </c>
    </row>
    <row r="30">
      <c r="A30" s="1" t="s">
        <v>101</v>
      </c>
    </row>
    <row r="31">
      <c r="A31" s="1" t="s">
        <v>102</v>
      </c>
    </row>
    <row r="32">
      <c r="A32" s="1" t="s">
        <v>103</v>
      </c>
    </row>
    <row r="33">
      <c r="A33" s="1" t="s">
        <v>104</v>
      </c>
    </row>
    <row r="37">
      <c r="F37" s="4" t="str">
        <f>IFERROR(__xludf.DUMMYFUNCTION("UNIQUE(data_api!A:A)"),"")</f>
        <v/>
      </c>
    </row>
    <row r="38">
      <c r="F38" s="4" t="str">
        <f>IFERROR(__xludf.DUMMYFUNCTION("""COMPUTED_VALUE"""),"district")</f>
        <v>district</v>
      </c>
    </row>
    <row r="39">
      <c r="B39" s="1" t="s">
        <v>105</v>
      </c>
      <c r="F39" s="4" t="str">
        <f>IFERROR(__xludf.DUMMYFUNCTION("""COMPUTED_VALUE"""),"Cầu Giấy")</f>
        <v>Cầu Giấy</v>
      </c>
    </row>
    <row r="40">
      <c r="B40" s="1" t="s">
        <v>106</v>
      </c>
      <c r="F40" s="4" t="str">
        <f>IFERROR(__xludf.DUMMYFUNCTION("""COMPUTED_VALUE"""),"Đống Đa")</f>
        <v>Đống Đa</v>
      </c>
    </row>
    <row r="41">
      <c r="B41" s="1" t="s">
        <v>107</v>
      </c>
      <c r="D41" s="1" t="s">
        <v>108</v>
      </c>
      <c r="F41" s="4" t="str">
        <f>IFERROR(__xludf.DUMMYFUNCTION("""COMPUTED_VALUE"""),"Ba Đình")</f>
        <v>Ba Đình</v>
      </c>
    </row>
    <row r="42">
      <c r="B42" s="1" t="s">
        <v>109</v>
      </c>
      <c r="D42" s="1" t="s">
        <v>110</v>
      </c>
      <c r="F42" s="4" t="str">
        <f>IFERROR(__xludf.DUMMYFUNCTION("""COMPUTED_VALUE"""),"Hoàn Kiếm")</f>
        <v>Hoàn Kiếm</v>
      </c>
    </row>
    <row r="43">
      <c r="B43" s="1" t="s">
        <v>111</v>
      </c>
      <c r="D43" s="1" t="s">
        <v>112</v>
      </c>
      <c r="F43" s="4" t="str">
        <f>IFERROR(__xludf.DUMMYFUNCTION("""COMPUTED_VALUE"""),"Hai Bà Trưng")</f>
        <v>Hai Bà Trưng</v>
      </c>
    </row>
    <row r="44">
      <c r="B44" s="1" t="s">
        <v>113</v>
      </c>
      <c r="D44" s="1" t="s">
        <v>114</v>
      </c>
      <c r="F44" s="4" t="str">
        <f>IFERROR(__xludf.DUMMYFUNCTION("""COMPUTED_VALUE"""),"Nam Từ Liêm")</f>
        <v>Nam Từ Liêm</v>
      </c>
    </row>
    <row r="45">
      <c r="B45" s="1" t="s">
        <v>115</v>
      </c>
    </row>
    <row r="46">
      <c r="B46" s="1" t="s">
        <v>116</v>
      </c>
    </row>
    <row r="49">
      <c r="B49" s="1" t="s">
        <v>117</v>
      </c>
    </row>
    <row r="52">
      <c r="B52" s="1" t="s">
        <v>118</v>
      </c>
    </row>
    <row r="53">
      <c r="B53" s="1" t="s">
        <v>119</v>
      </c>
    </row>
    <row r="54">
      <c r="B54" s="1" t="s">
        <v>120</v>
      </c>
    </row>
    <row r="55">
      <c r="B55" s="1" t="s">
        <v>121</v>
      </c>
    </row>
    <row r="56">
      <c r="B56" s="1" t="s">
        <v>122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123</v>
      </c>
    </row>
    <row r="2">
      <c r="B2" s="2" t="s">
        <v>124</v>
      </c>
    </row>
    <row r="3">
      <c r="B3" s="2" t="s">
        <v>125</v>
      </c>
    </row>
    <row r="4">
      <c r="B4" s="2" t="s">
        <v>126</v>
      </c>
    </row>
    <row r="5">
      <c r="B5" s="2" t="s">
        <v>127</v>
      </c>
    </row>
    <row r="6">
      <c r="B6" s="2" t="s">
        <v>128</v>
      </c>
    </row>
  </sheetData>
  <hyperlinks>
    <hyperlink r:id="rId1" ref="B2"/>
    <hyperlink r:id="rId2" ref="B3"/>
    <hyperlink r:id="rId3" ref="B4"/>
    <hyperlink r:id="rId4" ref="B5"/>
    <hyperlink r:id="rId5" ref="B6"/>
  </hyperlinks>
  <drawing r:id="rId6"/>
</worksheet>
</file>