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jra\shared-infra\wiki\aws-planning\"/>
    </mc:Choice>
  </mc:AlternateContent>
  <bookViews>
    <workbookView xWindow="0" yWindow="0" windowWidth="23040" windowHeight="9048" xr2:uid="{ABF92ED0-DDFF-47D1-9A8C-06FC564A63DE}"/>
  </bookViews>
  <sheets>
    <sheet name="Sheet2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7" i="2" l="1"/>
  <c r="F67" i="2"/>
  <c r="G83" i="2"/>
  <c r="F83" i="2"/>
  <c r="G77" i="2"/>
  <c r="F77" i="2"/>
  <c r="G57" i="2"/>
  <c r="F57" i="2"/>
  <c r="G48" i="2"/>
  <c r="F48" i="2"/>
  <c r="G38" i="2"/>
  <c r="F38" i="2"/>
  <c r="G25" i="2"/>
  <c r="F25" i="2"/>
  <c r="G15" i="2"/>
  <c r="F15" i="2"/>
  <c r="G6" i="2"/>
  <c r="F6" i="2"/>
  <c r="L27" i="2"/>
  <c r="J79" i="2"/>
  <c r="L79" i="2" s="1"/>
  <c r="K69" i="2"/>
  <c r="M69" i="2" s="1"/>
  <c r="J69" i="2"/>
  <c r="L69" i="2" s="1"/>
  <c r="J59" i="2"/>
  <c r="K59" i="2" s="1"/>
  <c r="M59" i="2" s="1"/>
  <c r="J50" i="2"/>
  <c r="K50" i="2" s="1"/>
  <c r="M50" i="2" s="1"/>
  <c r="J40" i="2"/>
  <c r="K40" i="2" s="1"/>
  <c r="M40" i="2" s="1"/>
  <c r="J27" i="2"/>
  <c r="J17" i="2"/>
  <c r="K17" i="2" s="1"/>
  <c r="M17" i="2" s="1"/>
  <c r="K79" i="2"/>
  <c r="M79" i="2" s="1"/>
  <c r="K27" i="2"/>
  <c r="M27" i="2" s="1"/>
  <c r="J8" i="2"/>
  <c r="K8" i="2" s="1"/>
  <c r="M8" i="2" s="1"/>
  <c r="J2" i="2"/>
  <c r="L2" i="2" s="1"/>
  <c r="K2" i="2" l="1"/>
  <c r="M2" i="2" s="1"/>
  <c r="L8" i="2"/>
  <c r="L17" i="2"/>
  <c r="L59" i="2"/>
  <c r="L40" i="2"/>
  <c r="L50" i="2"/>
  <c r="E32" i="1"/>
  <c r="D32" i="1"/>
  <c r="E14" i="1" l="1"/>
  <c r="D14" i="1"/>
</calcChain>
</file>

<file path=xl/sharedStrings.xml><?xml version="1.0" encoding="utf-8"?>
<sst xmlns="http://schemas.openxmlformats.org/spreadsheetml/2006/main" count="144" uniqueCount="99">
  <si>
    <t>dockerd-exporter</t>
  </si>
  <si>
    <t>global</t>
  </si>
  <si>
    <t>cadvisor</t>
  </si>
  <si>
    <t>grafana</t>
  </si>
  <si>
    <t>replicated</t>
  </si>
  <si>
    <t>infra-monitoring</t>
  </si>
  <si>
    <t>Service Name</t>
  </si>
  <si>
    <t>Deploy Mode</t>
  </si>
  <si>
    <t>Memory - Limit</t>
  </si>
  <si>
    <t>Memory - Reservations</t>
  </si>
  <si>
    <t>deploy to node type</t>
  </si>
  <si>
    <t>alertmanager</t>
  </si>
  <si>
    <t>unsee</t>
  </si>
  <si>
    <t>`</t>
  </si>
  <si>
    <t>node-exporter:</t>
  </si>
  <si>
    <t>prometheus</t>
  </si>
  <si>
    <t>caddy</t>
  </si>
  <si>
    <t>URL</t>
  </si>
  <si>
    <t>http://54.221.175.198:9090</t>
  </si>
  <si>
    <t>http://54.221.175.198:3000</t>
  </si>
  <si>
    <t>http://54.221.175.198:9093</t>
  </si>
  <si>
    <t>http://54.221.175.198:9094</t>
  </si>
  <si>
    <t>Monitoring Node</t>
  </si>
  <si>
    <t>Manager Node</t>
  </si>
  <si>
    <t>Logging Proxy</t>
  </si>
  <si>
    <t>Monitoring Proxy</t>
  </si>
  <si>
    <t>Docker Proxy</t>
  </si>
  <si>
    <t>Admin Proxy</t>
  </si>
  <si>
    <t>App UI Proxy</t>
  </si>
  <si>
    <t>App API Proxy</t>
  </si>
  <si>
    <t>Portainer</t>
  </si>
  <si>
    <t>Docker Visualizer</t>
  </si>
  <si>
    <t>infra-repos Node</t>
  </si>
  <si>
    <t>registry</t>
  </si>
  <si>
    <t>Image Version</t>
  </si>
  <si>
    <t>registry:2.5.2</t>
  </si>
  <si>
    <t>portainer:1.15.1</t>
  </si>
  <si>
    <t>gmjuvd7uhzl8yqedazd6kjyej</t>
  </si>
  <si>
    <t xml:space="preserve"> ip-10-0-0-117</t>
  </si>
  <si>
    <t xml:space="preserve">app-ui-web         </t>
  </si>
  <si>
    <t>node exporer</t>
  </si>
  <si>
    <t>dockerd exportre</t>
  </si>
  <si>
    <t>orkull7dsnk2sk5qidmg3uxqj</t>
  </si>
  <si>
    <t xml:space="preserve"> ip-10-0-0-240</t>
  </si>
  <si>
    <t xml:space="preserve">admin-ui-web       </t>
  </si>
  <si>
    <t>r3avmnoxa55yf0liij1onxvhe</t>
  </si>
  <si>
    <t xml:space="preserve"> ip-10-0-1-121</t>
  </si>
  <si>
    <t xml:space="preserve">infra-monitoring   </t>
  </si>
  <si>
    <t>m67lz1o0ygr7kj6kr7jotxr4d</t>
  </si>
  <si>
    <t xml:space="preserve"> ip-10-0-1-150</t>
  </si>
  <si>
    <t>infra-swarm-manager</t>
  </si>
  <si>
    <t>wb1irw4aji43gfnka33iqrduu</t>
  </si>
  <si>
    <t xml:space="preserve"> ip-10-0-1-161</t>
  </si>
  <si>
    <t xml:space="preserve">infra-logging      </t>
  </si>
  <si>
    <t>lbif3a796cs3bmrczoq586992</t>
  </si>
  <si>
    <t xml:space="preserve"> ip-10-0-1-163</t>
  </si>
  <si>
    <t xml:space="preserve">infra-build        </t>
  </si>
  <si>
    <t>8ziw5xa63023xm3z6pqhk8nle</t>
  </si>
  <si>
    <t xml:space="preserve"> ip-10-0-1-172</t>
  </si>
  <si>
    <t xml:space="preserve">infra-repos        </t>
  </si>
  <si>
    <t>inh2xkojra0mex6mo8lc4xjuy</t>
  </si>
  <si>
    <t xml:space="preserve"> ip-10-0-1-213</t>
  </si>
  <si>
    <t xml:space="preserve">infra-persistence  </t>
  </si>
  <si>
    <t>79xck2ajfyt5p0p0r6zn0aa36</t>
  </si>
  <si>
    <t xml:space="preserve"> ip-10-0-1-26 </t>
  </si>
  <si>
    <t xml:space="preserve">app-persistence    </t>
  </si>
  <si>
    <t>confluence-ui</t>
  </si>
  <si>
    <t>jira-ui</t>
  </si>
  <si>
    <t>Service</t>
  </si>
  <si>
    <t>Used Min</t>
  </si>
  <si>
    <t>Available Mem</t>
  </si>
  <si>
    <t>ui-visualizer</t>
  </si>
  <si>
    <t>logging-proxy</t>
  </si>
  <si>
    <t>proxy-admin</t>
  </si>
  <si>
    <t>monitoring-proxy</t>
  </si>
  <si>
    <t>app-proxy-ui</t>
  </si>
  <si>
    <t>UI Portainer</t>
  </si>
  <si>
    <t>% CPU Idle</t>
  </si>
  <si>
    <t>Min CPU</t>
  </si>
  <si>
    <t>Max CPU</t>
  </si>
  <si>
    <t>ElasticSearch</t>
  </si>
  <si>
    <t>FluentD</t>
  </si>
  <si>
    <t>kibana</t>
  </si>
  <si>
    <t>Jenkins</t>
  </si>
  <si>
    <t>sonar-ui</t>
  </si>
  <si>
    <t>nexus-ui</t>
  </si>
  <si>
    <t>confluence-db</t>
  </si>
  <si>
    <t>jira-db</t>
  </si>
  <si>
    <t>sonar-db</t>
  </si>
  <si>
    <t>Used Max</t>
  </si>
  <si>
    <t>Allocated Mem</t>
  </si>
  <si>
    <t>Total Used</t>
  </si>
  <si>
    <t>Free</t>
  </si>
  <si>
    <t>Allocated CPUs</t>
  </si>
  <si>
    <t>% Used</t>
  </si>
  <si>
    <t>% Free</t>
  </si>
  <si>
    <t>Node Id</t>
  </si>
  <si>
    <t>Node Name</t>
  </si>
  <si>
    <t>Node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</si>
</sst>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1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10" fontId="1" fillId="0" borderId="0" xfId="0" applyNumberFormat="1" applyFont="1"/>
    <xf numFmtId="164" fontId="1" fillId="0" borderId="0" xfId="0" applyNumberFormat="1" applyFont="1"/>
    <xf numFmtId="164" fontId="0" fillId="2" borderId="0" xfId="0" applyNumberFormat="1" applyFill="1"/>
    <xf numFmtId="164" fontId="0" fillId="0" borderId="0" xfId="0" applyNumberFormat="1"/>
    <xf numFmtId="3" fontId="1" fillId="0" borderId="0" xfId="0" applyNumberFormat="1" applyFont="1"/>
    <xf numFmtId="3" fontId="0" fillId="2" borderId="0" xfId="0" applyNumberFormat="1" applyFill="1"/>
    <xf numFmtId="3" fontId="0" fillId="0" borderId="0" xfId="0" applyNumberFormat="1"/>
    <xf numFmtId="9" fontId="1" fillId="3" borderId="0" xfId="0" applyNumberFormat="1" applyFont="1" applyFill="1" applyAlignment="1">
      <alignment horizontal="center"/>
    </xf>
    <xf numFmtId="9" fontId="0" fillId="3" borderId="0" xfId="0" applyNumberFormat="1" applyFill="1" applyAlignment="1">
      <alignment horizontal="center"/>
    </xf>
    <xf numFmtId="165" fontId="1" fillId="0" borderId="0" xfId="0" applyNumberFormat="1" applyFont="1"/>
    <xf numFmtId="165" fontId="0" fillId="2" borderId="0" xfId="0" applyNumberFormat="1" applyFill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54.221.175.198:9093/" TargetMode="External"/><Relationship Id="rId2" Type="http://schemas.openxmlformats.org/officeDocument/2006/relationships/hyperlink" Target="http://54.221.175.198:3000/" TargetMode="External"/><Relationship Id="rId1" Type="http://schemas.openxmlformats.org/officeDocument/2006/relationships/hyperlink" Target="http://54.221.175.198:9090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54.221.175.198:909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7DFA0-6D37-4451-BCA3-3837A106CFF3}">
  <dimension ref="B1:Q83"/>
  <sheetViews>
    <sheetView tabSelected="1" topLeftCell="B1" workbookViewId="0">
      <selection activeCell="I23" sqref="A1:XFD1048576"/>
    </sheetView>
  </sheetViews>
  <sheetFormatPr defaultRowHeight="14.4" x14ac:dyDescent="0.3"/>
  <cols>
    <col min="2" max="2" width="25.5546875" bestFit="1" customWidth="1"/>
    <col min="3" max="3" width="12.5546875" bestFit="1" customWidth="1"/>
    <col min="4" max="4" width="18.88671875" bestFit="1" customWidth="1"/>
    <col min="5" max="5" width="15.109375" bestFit="1" customWidth="1"/>
    <col min="6" max="6" width="8.88671875" style="17"/>
    <col min="7" max="7" width="9" style="17" bestFit="1" customWidth="1"/>
    <col min="8" max="8" width="13.6640625" style="14" bestFit="1" customWidth="1"/>
    <col min="9" max="11" width="13.109375" style="12" customWidth="1"/>
    <col min="12" max="13" width="13.109375" style="9" customWidth="1"/>
    <col min="14" max="14" width="8.88671875" style="14"/>
    <col min="15" max="16" width="8.88671875" style="3"/>
  </cols>
  <sheetData>
    <row r="1" spans="2:17" s="1" customFormat="1" x14ac:dyDescent="0.3">
      <c r="B1" s="1" t="s">
        <v>96</v>
      </c>
      <c r="C1" s="1" t="s">
        <v>97</v>
      </c>
      <c r="D1" s="1" t="s">
        <v>98</v>
      </c>
      <c r="E1" s="1" t="s">
        <v>68</v>
      </c>
      <c r="F1" s="15" t="s">
        <v>69</v>
      </c>
      <c r="G1" s="15" t="s">
        <v>89</v>
      </c>
      <c r="H1" s="13" t="s">
        <v>70</v>
      </c>
      <c r="I1" s="10" t="s">
        <v>90</v>
      </c>
      <c r="J1" s="10" t="s">
        <v>91</v>
      </c>
      <c r="K1" s="10" t="s">
        <v>92</v>
      </c>
      <c r="L1" s="7" t="s">
        <v>94</v>
      </c>
      <c r="M1" s="7" t="s">
        <v>95</v>
      </c>
      <c r="N1" s="13" t="s">
        <v>77</v>
      </c>
      <c r="O1" s="6" t="s">
        <v>78</v>
      </c>
      <c r="P1" s="6" t="s">
        <v>79</v>
      </c>
      <c r="Q1" s="1" t="s">
        <v>93</v>
      </c>
    </row>
    <row r="2" spans="2:17" s="4" customFormat="1" x14ac:dyDescent="0.3">
      <c r="B2" s="4" t="s">
        <v>37</v>
      </c>
      <c r="C2" s="4" t="s">
        <v>38</v>
      </c>
      <c r="D2" s="4" t="s">
        <v>39</v>
      </c>
      <c r="F2" s="16"/>
      <c r="G2" s="16"/>
      <c r="H2" s="14">
        <v>0.68</v>
      </c>
      <c r="I2" s="11">
        <v>1000</v>
      </c>
      <c r="J2" s="11">
        <f>SUM(G3:G5)</f>
        <v>40.450000000000003</v>
      </c>
      <c r="K2" s="11">
        <f>I2-J2</f>
        <v>959.55</v>
      </c>
      <c r="L2" s="8">
        <f>J2/I2</f>
        <v>4.045E-2</v>
      </c>
      <c r="M2" s="8">
        <f>K2/I2</f>
        <v>0.9595499999999999</v>
      </c>
      <c r="N2" s="14">
        <v>0.99</v>
      </c>
      <c r="O2" s="5"/>
      <c r="P2" s="5"/>
      <c r="Q2" s="4">
        <v>1</v>
      </c>
    </row>
    <row r="3" spans="2:17" x14ac:dyDescent="0.3">
      <c r="E3" t="s">
        <v>2</v>
      </c>
      <c r="F3" s="17">
        <v>25.9</v>
      </c>
      <c r="G3" s="17">
        <v>27.8</v>
      </c>
      <c r="O3" s="3">
        <v>3.0000000000000001E-3</v>
      </c>
      <c r="P3" s="3">
        <v>6.0000000000000001E-3</v>
      </c>
    </row>
    <row r="4" spans="2:17" x14ac:dyDescent="0.3">
      <c r="E4" t="s">
        <v>40</v>
      </c>
      <c r="F4" s="17">
        <v>8.94</v>
      </c>
      <c r="G4" s="17">
        <v>9.1199999999999992</v>
      </c>
      <c r="O4" s="3">
        <v>0</v>
      </c>
      <c r="P4" s="3">
        <v>1.5E-3</v>
      </c>
    </row>
    <row r="5" spans="2:17" x14ac:dyDescent="0.3">
      <c r="E5" t="s">
        <v>41</v>
      </c>
      <c r="F5" s="17">
        <v>3.53</v>
      </c>
      <c r="G5" s="17">
        <v>3.53</v>
      </c>
      <c r="O5" s="3">
        <v>1E-4</v>
      </c>
      <c r="P5" s="3">
        <v>1E-4</v>
      </c>
    </row>
    <row r="6" spans="2:17" x14ac:dyDescent="0.3">
      <c r="F6" s="15">
        <f>SUM(F3:F5)</f>
        <v>38.369999999999997</v>
      </c>
      <c r="G6" s="15">
        <f>SUM(G3:G5)</f>
        <v>40.450000000000003</v>
      </c>
    </row>
    <row r="8" spans="2:17" s="4" customFormat="1" x14ac:dyDescent="0.3">
      <c r="B8" s="4" t="s">
        <v>42</v>
      </c>
      <c r="C8" s="4" t="s">
        <v>43</v>
      </c>
      <c r="D8" s="4" t="s">
        <v>44</v>
      </c>
      <c r="F8" s="16"/>
      <c r="G8" s="16"/>
      <c r="H8" s="14">
        <v>0.47</v>
      </c>
      <c r="I8" s="11">
        <v>4100</v>
      </c>
      <c r="J8" s="11">
        <f>SUM(G9:G14)</f>
        <v>1807</v>
      </c>
      <c r="K8" s="11">
        <f>I8-J8</f>
        <v>2293</v>
      </c>
      <c r="L8" s="8">
        <f>J8/I8</f>
        <v>0.44073170731707317</v>
      </c>
      <c r="M8" s="8">
        <f>K8/I8</f>
        <v>0.55926829268292688</v>
      </c>
      <c r="N8" s="14">
        <v>0.83</v>
      </c>
      <c r="O8" s="5"/>
      <c r="P8" s="5"/>
    </row>
    <row r="9" spans="2:17" x14ac:dyDescent="0.3">
      <c r="E9" t="s">
        <v>66</v>
      </c>
      <c r="F9" s="17">
        <v>1057</v>
      </c>
      <c r="G9" s="17">
        <v>1071</v>
      </c>
      <c r="O9" s="3">
        <v>1E-3</v>
      </c>
      <c r="P9" s="3">
        <v>0.7127</v>
      </c>
    </row>
    <row r="10" spans="2:17" x14ac:dyDescent="0.3">
      <c r="E10" t="s">
        <v>67</v>
      </c>
      <c r="F10" s="17">
        <v>664</v>
      </c>
      <c r="G10" s="17">
        <v>682</v>
      </c>
      <c r="O10" s="3">
        <v>8.9999999999999998E-4</v>
      </c>
      <c r="P10" s="3">
        <v>0.13400000000000001</v>
      </c>
    </row>
    <row r="12" spans="2:17" x14ac:dyDescent="0.3">
      <c r="E12" t="s">
        <v>2</v>
      </c>
      <c r="F12" s="17">
        <v>38</v>
      </c>
      <c r="G12" s="17">
        <v>38</v>
      </c>
    </row>
    <row r="13" spans="2:17" x14ac:dyDescent="0.3">
      <c r="E13" t="s">
        <v>40</v>
      </c>
      <c r="F13" s="17">
        <v>11</v>
      </c>
      <c r="G13" s="17">
        <v>11</v>
      </c>
    </row>
    <row r="14" spans="2:17" x14ac:dyDescent="0.3">
      <c r="E14" t="s">
        <v>41</v>
      </c>
      <c r="F14" s="17">
        <v>5</v>
      </c>
      <c r="G14" s="17">
        <v>5</v>
      </c>
    </row>
    <row r="15" spans="2:17" x14ac:dyDescent="0.3">
      <c r="F15" s="15">
        <f>SUM(F12:F14)</f>
        <v>54</v>
      </c>
      <c r="G15" s="15">
        <f>SUM(G12:G14)</f>
        <v>54</v>
      </c>
    </row>
    <row r="16" spans="2:17" x14ac:dyDescent="0.3">
      <c r="F16" s="15"/>
      <c r="G16" s="15"/>
    </row>
    <row r="17" spans="2:16" s="4" customFormat="1" x14ac:dyDescent="0.3">
      <c r="B17" s="4" t="s">
        <v>45</v>
      </c>
      <c r="C17" s="4" t="s">
        <v>46</v>
      </c>
      <c r="D17" s="4" t="s">
        <v>47</v>
      </c>
      <c r="F17" s="16"/>
      <c r="G17" s="16"/>
      <c r="H17" s="14">
        <v>0.82</v>
      </c>
      <c r="I17" s="11">
        <v>4100</v>
      </c>
      <c r="J17" s="11">
        <f>SUM(G18:G24)</f>
        <v>422</v>
      </c>
      <c r="K17" s="11">
        <f>I17-J17</f>
        <v>3678</v>
      </c>
      <c r="L17" s="8">
        <f>J17/I17</f>
        <v>0.10292682926829268</v>
      </c>
      <c r="M17" s="8">
        <f>K17/I17</f>
        <v>0.89707317073170734</v>
      </c>
      <c r="N17" s="14">
        <v>0.96</v>
      </c>
      <c r="O17" s="5"/>
      <c r="P17" s="5"/>
    </row>
    <row r="18" spans="2:16" x14ac:dyDescent="0.3">
      <c r="E18" t="s">
        <v>15</v>
      </c>
      <c r="F18" s="17">
        <v>312</v>
      </c>
      <c r="G18" s="17">
        <v>329</v>
      </c>
      <c r="O18" s="3">
        <v>5.33E-2</v>
      </c>
      <c r="P18" s="3">
        <v>5.6000000000000001E-2</v>
      </c>
    </row>
    <row r="19" spans="2:16" x14ac:dyDescent="0.3">
      <c r="E19" t="s">
        <v>3</v>
      </c>
      <c r="F19" s="17">
        <v>28</v>
      </c>
      <c r="G19" s="17">
        <v>28</v>
      </c>
      <c r="O19" s="3">
        <v>5.7999999999999996E-3</v>
      </c>
      <c r="P19" s="3">
        <v>1.5800000000000002E-2</v>
      </c>
    </row>
    <row r="20" spans="2:16" x14ac:dyDescent="0.3">
      <c r="E20" t="s">
        <v>12</v>
      </c>
      <c r="F20" s="17">
        <v>15</v>
      </c>
      <c r="G20" s="17">
        <v>15</v>
      </c>
      <c r="O20" s="3">
        <v>0</v>
      </c>
      <c r="P20" s="3">
        <v>5.9999999999999995E-4</v>
      </c>
    </row>
    <row r="22" spans="2:16" x14ac:dyDescent="0.3">
      <c r="E22" t="s">
        <v>2</v>
      </c>
      <c r="F22" s="17">
        <v>32</v>
      </c>
      <c r="G22" s="17">
        <v>33</v>
      </c>
    </row>
    <row r="23" spans="2:16" x14ac:dyDescent="0.3">
      <c r="E23" t="s">
        <v>40</v>
      </c>
      <c r="F23" s="17">
        <v>11</v>
      </c>
      <c r="G23" s="17">
        <v>11</v>
      </c>
    </row>
    <row r="24" spans="2:16" x14ac:dyDescent="0.3">
      <c r="E24" t="s">
        <v>41</v>
      </c>
      <c r="F24" s="17">
        <v>6</v>
      </c>
      <c r="G24" s="17">
        <v>6</v>
      </c>
    </row>
    <row r="25" spans="2:16" x14ac:dyDescent="0.3">
      <c r="F25" s="15">
        <f>SUM(F22:F24)</f>
        <v>49</v>
      </c>
      <c r="G25" s="15">
        <f>SUM(G22:G24)</f>
        <v>50</v>
      </c>
    </row>
    <row r="27" spans="2:16" s="4" customFormat="1" x14ac:dyDescent="0.3">
      <c r="B27" s="4" t="s">
        <v>48</v>
      </c>
      <c r="C27" s="4" t="s">
        <v>49</v>
      </c>
      <c r="D27" s="4" t="s">
        <v>50</v>
      </c>
      <c r="F27" s="16"/>
      <c r="G27" s="16"/>
      <c r="H27" s="14">
        <v>0.44</v>
      </c>
      <c r="I27" s="11">
        <v>1000</v>
      </c>
      <c r="J27" s="11">
        <f>SUM(G28:G37)</f>
        <v>219.9</v>
      </c>
      <c r="K27" s="11">
        <f>I27-J27</f>
        <v>780.1</v>
      </c>
      <c r="L27" s="8">
        <f>J27/I27</f>
        <v>0.21990000000000001</v>
      </c>
      <c r="M27" s="8">
        <f>K27/I27</f>
        <v>0.78010000000000002</v>
      </c>
      <c r="N27" s="14">
        <v>0.87</v>
      </c>
      <c r="O27" s="5"/>
      <c r="P27" s="5"/>
    </row>
    <row r="28" spans="2:16" x14ac:dyDescent="0.3">
      <c r="E28" t="s">
        <v>71</v>
      </c>
      <c r="F28" s="17">
        <v>38.1</v>
      </c>
      <c r="G28" s="17">
        <v>59.9</v>
      </c>
    </row>
    <row r="29" spans="2:16" x14ac:dyDescent="0.3">
      <c r="E29" t="s">
        <v>72</v>
      </c>
      <c r="F29" s="17">
        <v>17</v>
      </c>
      <c r="G29" s="17">
        <v>31</v>
      </c>
    </row>
    <row r="30" spans="2:16" x14ac:dyDescent="0.3">
      <c r="E30" t="s">
        <v>73</v>
      </c>
      <c r="F30" s="17">
        <v>18.7</v>
      </c>
      <c r="G30" s="17">
        <v>28.4</v>
      </c>
      <c r="O30" s="3">
        <v>1.4999999999999999E-2</v>
      </c>
      <c r="P30" s="3">
        <v>3.2500000000000001E-2</v>
      </c>
    </row>
    <row r="31" spans="2:16" x14ac:dyDescent="0.3">
      <c r="E31" t="s">
        <v>74</v>
      </c>
      <c r="F31" s="17">
        <v>17</v>
      </c>
      <c r="G31" s="17">
        <v>22</v>
      </c>
    </row>
    <row r="32" spans="2:16" x14ac:dyDescent="0.3">
      <c r="E32" t="s">
        <v>75</v>
      </c>
      <c r="F32" s="17">
        <v>17.100000000000001</v>
      </c>
      <c r="G32" s="17">
        <v>19.600000000000001</v>
      </c>
    </row>
    <row r="33" spans="2:16" x14ac:dyDescent="0.3">
      <c r="E33" t="s">
        <v>76</v>
      </c>
      <c r="F33" s="17">
        <v>4</v>
      </c>
      <c r="G33" s="17">
        <v>6.7</v>
      </c>
    </row>
    <row r="35" spans="2:16" x14ac:dyDescent="0.3">
      <c r="E35" t="s">
        <v>2</v>
      </c>
      <c r="F35" s="17">
        <v>36.9</v>
      </c>
      <c r="G35" s="17">
        <v>37.9</v>
      </c>
    </row>
    <row r="36" spans="2:16" x14ac:dyDescent="0.3">
      <c r="E36" t="s">
        <v>40</v>
      </c>
      <c r="F36" s="17">
        <v>10.9</v>
      </c>
      <c r="G36" s="17">
        <v>10.9</v>
      </c>
    </row>
    <row r="37" spans="2:16" x14ac:dyDescent="0.3">
      <c r="E37" t="s">
        <v>41</v>
      </c>
      <c r="F37" s="17">
        <v>3.5</v>
      </c>
      <c r="G37" s="17">
        <v>3.5</v>
      </c>
    </row>
    <row r="38" spans="2:16" x14ac:dyDescent="0.3">
      <c r="F38" s="15">
        <f>SUM(F35:F37)</f>
        <v>51.3</v>
      </c>
      <c r="G38" s="15">
        <f>SUM(G35:G37)</f>
        <v>52.3</v>
      </c>
    </row>
    <row r="40" spans="2:16" s="4" customFormat="1" x14ac:dyDescent="0.3">
      <c r="B40" s="4" t="s">
        <v>51</v>
      </c>
      <c r="C40" s="4" t="s">
        <v>52</v>
      </c>
      <c r="D40" s="4" t="s">
        <v>53</v>
      </c>
      <c r="F40" s="16"/>
      <c r="G40" s="16"/>
      <c r="H40" s="14">
        <v>0.24</v>
      </c>
      <c r="I40" s="11">
        <v>4100</v>
      </c>
      <c r="J40" s="11">
        <f>SUM(G41:G47)</f>
        <v>2701</v>
      </c>
      <c r="K40" s="11">
        <f>I40-J40</f>
        <v>1399</v>
      </c>
      <c r="L40" s="8">
        <f>J40/I40</f>
        <v>0.65878048780487808</v>
      </c>
      <c r="M40" s="8">
        <f>K40/I40</f>
        <v>0.34121951219512198</v>
      </c>
      <c r="N40" s="14">
        <v>0.97</v>
      </c>
      <c r="O40" s="5"/>
      <c r="P40" s="5"/>
    </row>
    <row r="41" spans="2:16" x14ac:dyDescent="0.3">
      <c r="E41" t="s">
        <v>80</v>
      </c>
      <c r="F41" s="17">
        <v>2506</v>
      </c>
      <c r="G41" s="17">
        <v>2512</v>
      </c>
      <c r="O41" s="3">
        <v>7.1000000000000004E-3</v>
      </c>
      <c r="P41" s="3">
        <v>2.5100000000000001E-2</v>
      </c>
    </row>
    <row r="42" spans="2:16" x14ac:dyDescent="0.3">
      <c r="E42" t="s">
        <v>81</v>
      </c>
      <c r="F42" s="17">
        <v>58</v>
      </c>
      <c r="G42" s="17">
        <v>58</v>
      </c>
    </row>
    <row r="43" spans="2:16" x14ac:dyDescent="0.3">
      <c r="E43" t="s">
        <v>82</v>
      </c>
      <c r="F43" s="17">
        <v>75</v>
      </c>
      <c r="G43" s="17">
        <v>84</v>
      </c>
      <c r="O43" s="3">
        <v>0.01</v>
      </c>
      <c r="P43" s="3">
        <v>2.2599999999999999E-2</v>
      </c>
    </row>
    <row r="45" spans="2:16" x14ac:dyDescent="0.3">
      <c r="E45" t="s">
        <v>2</v>
      </c>
      <c r="F45" s="17">
        <v>32</v>
      </c>
      <c r="G45" s="17">
        <v>32</v>
      </c>
    </row>
    <row r="46" spans="2:16" x14ac:dyDescent="0.3">
      <c r="E46" t="s">
        <v>40</v>
      </c>
      <c r="F46" s="17">
        <v>11</v>
      </c>
      <c r="G46" s="17">
        <v>11</v>
      </c>
    </row>
    <row r="47" spans="2:16" x14ac:dyDescent="0.3">
      <c r="E47" t="s">
        <v>41</v>
      </c>
      <c r="F47" s="17">
        <v>4</v>
      </c>
      <c r="G47" s="17">
        <v>4</v>
      </c>
    </row>
    <row r="48" spans="2:16" x14ac:dyDescent="0.3">
      <c r="F48" s="15">
        <f>SUM(F45:F47)</f>
        <v>47</v>
      </c>
      <c r="G48" s="15">
        <f>SUM(G45:G47)</f>
        <v>47</v>
      </c>
    </row>
    <row r="50" spans="2:16" s="4" customFormat="1" x14ac:dyDescent="0.3">
      <c r="B50" s="4" t="s">
        <v>54</v>
      </c>
      <c r="C50" s="4" t="s">
        <v>55</v>
      </c>
      <c r="D50" s="4" t="s">
        <v>56</v>
      </c>
      <c r="F50" s="16"/>
      <c r="G50" s="16"/>
      <c r="H50" s="14">
        <v>0.43</v>
      </c>
      <c r="I50" s="11">
        <v>1000</v>
      </c>
      <c r="J50" s="11">
        <f>SUM(G51:G56)</f>
        <v>343.8</v>
      </c>
      <c r="K50" s="11">
        <f>I50-J50</f>
        <v>656.2</v>
      </c>
      <c r="L50" s="8">
        <f>J50/I50</f>
        <v>0.34379999999999999</v>
      </c>
      <c r="M50" s="8">
        <f>K50/I50</f>
        <v>0.65620000000000001</v>
      </c>
      <c r="N50" s="14">
        <v>0.98</v>
      </c>
      <c r="O50" s="5"/>
      <c r="P50" s="5"/>
    </row>
    <row r="51" spans="2:16" x14ac:dyDescent="0.3">
      <c r="E51" t="s">
        <v>83</v>
      </c>
      <c r="F51" s="17">
        <v>269.7</v>
      </c>
      <c r="G51" s="17">
        <v>271.7</v>
      </c>
      <c r="O51" s="3">
        <v>2.3E-3</v>
      </c>
      <c r="P51" s="3">
        <v>1.6199999999999999E-2</v>
      </c>
    </row>
    <row r="54" spans="2:16" x14ac:dyDescent="0.3">
      <c r="E54" t="s">
        <v>2</v>
      </c>
      <c r="F54" s="17">
        <v>39.799999999999997</v>
      </c>
      <c r="G54" s="17">
        <v>40.799999999999997</v>
      </c>
    </row>
    <row r="55" spans="2:16" x14ac:dyDescent="0.3">
      <c r="E55" t="s">
        <v>40</v>
      </c>
      <c r="F55" s="17">
        <v>19.100000000000001</v>
      </c>
      <c r="G55" s="17">
        <v>19.3</v>
      </c>
    </row>
    <row r="56" spans="2:16" x14ac:dyDescent="0.3">
      <c r="E56" t="s">
        <v>41</v>
      </c>
      <c r="F56" s="17">
        <v>11.8</v>
      </c>
      <c r="G56" s="17">
        <v>12</v>
      </c>
    </row>
    <row r="57" spans="2:16" x14ac:dyDescent="0.3">
      <c r="F57" s="15">
        <f>SUM(F54:F56)</f>
        <v>70.7</v>
      </c>
      <c r="G57" s="15">
        <f>SUM(G54:G56)</f>
        <v>72.099999999999994</v>
      </c>
    </row>
    <row r="59" spans="2:16" s="4" customFormat="1" x14ac:dyDescent="0.3">
      <c r="B59" s="4" t="s">
        <v>57</v>
      </c>
      <c r="C59" s="4" t="s">
        <v>58</v>
      </c>
      <c r="D59" s="4" t="s">
        <v>59</v>
      </c>
      <c r="F59" s="16"/>
      <c r="G59" s="16"/>
      <c r="H59" s="14">
        <v>0.2</v>
      </c>
      <c r="I59" s="11">
        <v>4100</v>
      </c>
      <c r="J59" s="11">
        <f>SUM(G60:G66)</f>
        <v>3349</v>
      </c>
      <c r="K59" s="11">
        <f>I59-J59</f>
        <v>751</v>
      </c>
      <c r="L59" s="8">
        <f>J59/I59</f>
        <v>0.81682926829268288</v>
      </c>
      <c r="M59" s="8">
        <f>K59/I59</f>
        <v>0.18317073170731707</v>
      </c>
      <c r="N59" s="14">
        <v>0.98299999999999998</v>
      </c>
      <c r="O59" s="5"/>
      <c r="P59" s="5"/>
    </row>
    <row r="60" spans="2:16" x14ac:dyDescent="0.3">
      <c r="E60" t="s">
        <v>84</v>
      </c>
      <c r="F60" s="17">
        <v>1907</v>
      </c>
      <c r="G60" s="17">
        <v>1966</v>
      </c>
    </row>
    <row r="61" spans="2:16" x14ac:dyDescent="0.3">
      <c r="E61" t="s">
        <v>33</v>
      </c>
      <c r="F61" s="17">
        <v>4</v>
      </c>
      <c r="G61" s="17">
        <v>4</v>
      </c>
    </row>
    <row r="62" spans="2:16" x14ac:dyDescent="0.3">
      <c r="E62" t="s">
        <v>85</v>
      </c>
      <c r="F62" s="17">
        <v>1327</v>
      </c>
      <c r="G62" s="17">
        <v>1328</v>
      </c>
    </row>
    <row r="64" spans="2:16" x14ac:dyDescent="0.3">
      <c r="E64" t="s">
        <v>2</v>
      </c>
      <c r="F64" s="17">
        <v>32</v>
      </c>
      <c r="G64" s="17">
        <v>36</v>
      </c>
    </row>
    <row r="65" spans="2:16" x14ac:dyDescent="0.3">
      <c r="E65" t="s">
        <v>40</v>
      </c>
      <c r="F65" s="17">
        <v>11</v>
      </c>
      <c r="G65" s="17">
        <v>11</v>
      </c>
    </row>
    <row r="66" spans="2:16" x14ac:dyDescent="0.3">
      <c r="E66" t="s">
        <v>41</v>
      </c>
      <c r="F66" s="17">
        <v>4</v>
      </c>
      <c r="G66" s="17">
        <v>4</v>
      </c>
    </row>
    <row r="67" spans="2:16" x14ac:dyDescent="0.3">
      <c r="F67" s="15">
        <f>SUM(F64:F66)</f>
        <v>47</v>
      </c>
      <c r="G67" s="15">
        <f>SUM(G64:G66)</f>
        <v>51</v>
      </c>
    </row>
    <row r="69" spans="2:16" s="4" customFormat="1" x14ac:dyDescent="0.3">
      <c r="B69" s="4" t="s">
        <v>60</v>
      </c>
      <c r="C69" s="4" t="s">
        <v>61</v>
      </c>
      <c r="D69" s="4" t="s">
        <v>62</v>
      </c>
      <c r="F69" s="16">
        <v>30</v>
      </c>
      <c r="G69" s="16"/>
      <c r="H69" s="14">
        <v>0.3</v>
      </c>
      <c r="I69" s="11">
        <v>1000</v>
      </c>
      <c r="J69" s="11">
        <f>SUM(G70:G76)</f>
        <v>547</v>
      </c>
      <c r="K69" s="11">
        <f>I69-J69</f>
        <v>453</v>
      </c>
      <c r="L69" s="8">
        <f>J69/I69</f>
        <v>0.54700000000000004</v>
      </c>
      <c r="M69" s="8">
        <f>K69/I69</f>
        <v>0.45300000000000001</v>
      </c>
      <c r="N69" s="14">
        <v>0.98599999999999999</v>
      </c>
      <c r="O69" s="5"/>
      <c r="P69" s="5"/>
    </row>
    <row r="70" spans="2:16" x14ac:dyDescent="0.3">
      <c r="E70" t="s">
        <v>86</v>
      </c>
      <c r="F70" s="17">
        <v>71</v>
      </c>
      <c r="G70" s="17">
        <v>71</v>
      </c>
    </row>
    <row r="71" spans="2:16" x14ac:dyDescent="0.3">
      <c r="E71" t="s">
        <v>87</v>
      </c>
      <c r="F71" s="17">
        <v>57</v>
      </c>
      <c r="G71" s="17">
        <v>57</v>
      </c>
    </row>
    <row r="72" spans="2:16" x14ac:dyDescent="0.3">
      <c r="E72" t="s">
        <v>88</v>
      </c>
      <c r="F72" s="17">
        <v>369</v>
      </c>
      <c r="G72" s="17">
        <v>369</v>
      </c>
    </row>
    <row r="74" spans="2:16" x14ac:dyDescent="0.3">
      <c r="E74" t="s">
        <v>2</v>
      </c>
      <c r="F74" s="17">
        <v>31</v>
      </c>
      <c r="G74" s="17">
        <v>31</v>
      </c>
    </row>
    <row r="75" spans="2:16" x14ac:dyDescent="0.3">
      <c r="E75" t="s">
        <v>40</v>
      </c>
      <c r="F75" s="17">
        <v>11</v>
      </c>
      <c r="G75" s="17">
        <v>11</v>
      </c>
    </row>
    <row r="76" spans="2:16" x14ac:dyDescent="0.3">
      <c r="E76" t="s">
        <v>41</v>
      </c>
      <c r="F76" s="17">
        <v>8</v>
      </c>
      <c r="G76" s="17">
        <v>8</v>
      </c>
    </row>
    <row r="77" spans="2:16" x14ac:dyDescent="0.3">
      <c r="F77" s="15">
        <f>SUM(F74:F76)</f>
        <v>50</v>
      </c>
      <c r="G77" s="15">
        <f>SUM(G74:G76)</f>
        <v>50</v>
      </c>
    </row>
    <row r="79" spans="2:16" s="4" customFormat="1" x14ac:dyDescent="0.3">
      <c r="B79" s="4" t="s">
        <v>63</v>
      </c>
      <c r="C79" s="4" t="s">
        <v>64</v>
      </c>
      <c r="D79" s="4" t="s">
        <v>65</v>
      </c>
      <c r="F79" s="16"/>
      <c r="G79" s="16"/>
      <c r="H79" s="14">
        <v>0.67</v>
      </c>
      <c r="I79" s="11">
        <v>1000</v>
      </c>
      <c r="J79" s="11">
        <f>SUM(G80:G82)</f>
        <v>41.32</v>
      </c>
      <c r="K79" s="11">
        <f>I79-J79</f>
        <v>958.68</v>
      </c>
      <c r="L79" s="8">
        <f>J79/I79</f>
        <v>4.1320000000000003E-2</v>
      </c>
      <c r="M79" s="8">
        <f>K79/I79</f>
        <v>0.95867999999999998</v>
      </c>
      <c r="N79" s="14">
        <v>0.99</v>
      </c>
      <c r="O79" s="5"/>
      <c r="P79" s="5"/>
    </row>
    <row r="80" spans="2:16" x14ac:dyDescent="0.3">
      <c r="E80" t="s">
        <v>2</v>
      </c>
      <c r="F80" s="17">
        <v>27.67</v>
      </c>
      <c r="G80" s="17">
        <v>28.44</v>
      </c>
    </row>
    <row r="81" spans="5:7" x14ac:dyDescent="0.3">
      <c r="E81" t="s">
        <v>40</v>
      </c>
      <c r="F81" s="17">
        <v>9.16</v>
      </c>
      <c r="G81" s="17">
        <v>9.42</v>
      </c>
    </row>
    <row r="82" spans="5:7" x14ac:dyDescent="0.3">
      <c r="E82" t="s">
        <v>41</v>
      </c>
      <c r="F82" s="17">
        <v>3.46</v>
      </c>
      <c r="G82" s="17">
        <v>3.46</v>
      </c>
    </row>
    <row r="83" spans="5:7" x14ac:dyDescent="0.3">
      <c r="F83" s="15">
        <f>SUM(F80:F82)</f>
        <v>40.29</v>
      </c>
      <c r="G83" s="15">
        <f>SUM(G80:G82)</f>
        <v>41.32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E5F8B-17EC-4A1E-A3B1-415CCB82DBFF}">
  <dimension ref="A2:H35"/>
  <sheetViews>
    <sheetView workbookViewId="0">
      <selection activeCell="C20" sqref="C20"/>
    </sheetView>
  </sheetViews>
  <sheetFormatPr defaultRowHeight="14.4" x14ac:dyDescent="0.3"/>
  <cols>
    <col min="2" max="2" width="18.21875" customWidth="1"/>
    <col min="3" max="3" width="14" customWidth="1"/>
    <col min="4" max="4" width="15.6640625" customWidth="1"/>
    <col min="5" max="5" width="23.21875" customWidth="1"/>
    <col min="6" max="6" width="18.21875" bestFit="1" customWidth="1"/>
    <col min="7" max="7" width="24" bestFit="1" customWidth="1"/>
    <col min="8" max="8" width="13.109375" bestFit="1" customWidth="1"/>
  </cols>
  <sheetData>
    <row r="2" spans="1:8" x14ac:dyDescent="0.3">
      <c r="A2" t="s">
        <v>22</v>
      </c>
    </row>
    <row r="3" spans="1:8" s="1" customFormat="1" x14ac:dyDescent="0.3"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17</v>
      </c>
      <c r="H3" s="1" t="s">
        <v>34</v>
      </c>
    </row>
    <row r="4" spans="1:8" x14ac:dyDescent="0.3">
      <c r="B4" t="s">
        <v>0</v>
      </c>
      <c r="C4" t="s">
        <v>1</v>
      </c>
      <c r="D4">
        <v>128</v>
      </c>
      <c r="E4">
        <v>64</v>
      </c>
    </row>
    <row r="5" spans="1:8" x14ac:dyDescent="0.3">
      <c r="B5" t="s">
        <v>2</v>
      </c>
      <c r="C5" t="s">
        <v>1</v>
      </c>
      <c r="D5">
        <v>128</v>
      </c>
      <c r="E5">
        <v>64</v>
      </c>
    </row>
    <row r="6" spans="1:8" x14ac:dyDescent="0.3">
      <c r="B6" t="s">
        <v>14</v>
      </c>
      <c r="C6" t="s">
        <v>1</v>
      </c>
      <c r="D6">
        <v>128</v>
      </c>
      <c r="E6">
        <v>64</v>
      </c>
    </row>
    <row r="7" spans="1:8" x14ac:dyDescent="0.3">
      <c r="B7" t="s">
        <v>3</v>
      </c>
      <c r="C7" t="s">
        <v>4</v>
      </c>
      <c r="D7">
        <v>128</v>
      </c>
      <c r="E7">
        <v>64</v>
      </c>
      <c r="F7" t="s">
        <v>5</v>
      </c>
      <c r="G7" s="2" t="s">
        <v>19</v>
      </c>
    </row>
    <row r="8" spans="1:8" x14ac:dyDescent="0.3">
      <c r="B8" t="s">
        <v>11</v>
      </c>
      <c r="C8" t="s">
        <v>4</v>
      </c>
      <c r="D8">
        <v>128</v>
      </c>
      <c r="E8">
        <v>64</v>
      </c>
      <c r="F8" t="s">
        <v>5</v>
      </c>
      <c r="G8" s="2" t="s">
        <v>20</v>
      </c>
    </row>
    <row r="9" spans="1:8" x14ac:dyDescent="0.3">
      <c r="B9" t="s">
        <v>12</v>
      </c>
      <c r="C9" t="s">
        <v>4</v>
      </c>
      <c r="D9" t="s">
        <v>13</v>
      </c>
      <c r="F9" t="s">
        <v>5</v>
      </c>
      <c r="G9" s="2" t="s">
        <v>21</v>
      </c>
    </row>
    <row r="10" spans="1:8" x14ac:dyDescent="0.3">
      <c r="B10" t="s">
        <v>15</v>
      </c>
      <c r="C10" t="s">
        <v>4</v>
      </c>
      <c r="D10">
        <v>2048</v>
      </c>
      <c r="E10">
        <v>1024</v>
      </c>
      <c r="F10" t="s">
        <v>5</v>
      </c>
      <c r="G10" s="2" t="s">
        <v>18</v>
      </c>
    </row>
    <row r="11" spans="1:8" x14ac:dyDescent="0.3">
      <c r="B11" t="s">
        <v>16</v>
      </c>
      <c r="C11" t="s">
        <v>4</v>
      </c>
      <c r="D11">
        <v>128</v>
      </c>
      <c r="E11">
        <v>64</v>
      </c>
      <c r="F11" t="s">
        <v>5</v>
      </c>
    </row>
    <row r="14" spans="1:8" x14ac:dyDescent="0.3">
      <c r="D14">
        <f>SUM(D4:D11)</f>
        <v>2816</v>
      </c>
      <c r="E14">
        <f>SUM(E4:E11)</f>
        <v>1408</v>
      </c>
    </row>
    <row r="18" spans="1:8" x14ac:dyDescent="0.3">
      <c r="A18" t="s">
        <v>23</v>
      </c>
    </row>
    <row r="19" spans="1:8" x14ac:dyDescent="0.3">
      <c r="B19" t="s">
        <v>24</v>
      </c>
      <c r="D19">
        <v>64</v>
      </c>
      <c r="E19">
        <v>28</v>
      </c>
    </row>
    <row r="20" spans="1:8" x14ac:dyDescent="0.3">
      <c r="B20" t="s">
        <v>25</v>
      </c>
      <c r="D20">
        <v>64</v>
      </c>
      <c r="E20">
        <v>28</v>
      </c>
    </row>
    <row r="21" spans="1:8" x14ac:dyDescent="0.3">
      <c r="B21" t="s">
        <v>26</v>
      </c>
      <c r="D21">
        <v>64</v>
      </c>
      <c r="E21">
        <v>28</v>
      </c>
    </row>
    <row r="22" spans="1:8" x14ac:dyDescent="0.3">
      <c r="B22" t="s">
        <v>27</v>
      </c>
      <c r="D22">
        <v>64</v>
      </c>
      <c r="E22">
        <v>28</v>
      </c>
    </row>
    <row r="23" spans="1:8" x14ac:dyDescent="0.3">
      <c r="B23" t="s">
        <v>28</v>
      </c>
      <c r="D23">
        <v>64</v>
      </c>
      <c r="E23">
        <v>28</v>
      </c>
    </row>
    <row r="24" spans="1:8" x14ac:dyDescent="0.3">
      <c r="B24" t="s">
        <v>29</v>
      </c>
      <c r="D24">
        <v>64</v>
      </c>
      <c r="E24">
        <v>28</v>
      </c>
    </row>
    <row r="25" spans="1:8" x14ac:dyDescent="0.3">
      <c r="B25" t="s">
        <v>30</v>
      </c>
      <c r="D25">
        <v>128</v>
      </c>
      <c r="E25">
        <v>64</v>
      </c>
      <c r="H25" t="s">
        <v>36</v>
      </c>
    </row>
    <row r="26" spans="1:8" x14ac:dyDescent="0.3">
      <c r="B26" t="s">
        <v>31</v>
      </c>
      <c r="D26">
        <v>128</v>
      </c>
      <c r="E26">
        <v>64</v>
      </c>
    </row>
    <row r="27" spans="1:8" x14ac:dyDescent="0.3">
      <c r="B27" t="s">
        <v>0</v>
      </c>
      <c r="C27" t="s">
        <v>1</v>
      </c>
      <c r="D27">
        <v>128</v>
      </c>
      <c r="E27">
        <v>64</v>
      </c>
    </row>
    <row r="28" spans="1:8" x14ac:dyDescent="0.3">
      <c r="B28" t="s">
        <v>2</v>
      </c>
      <c r="C28" t="s">
        <v>1</v>
      </c>
      <c r="D28">
        <v>128</v>
      </c>
      <c r="E28">
        <v>64</v>
      </c>
    </row>
    <row r="29" spans="1:8" x14ac:dyDescent="0.3">
      <c r="B29" t="s">
        <v>14</v>
      </c>
      <c r="C29" t="s">
        <v>1</v>
      </c>
      <c r="D29">
        <v>128</v>
      </c>
      <c r="E29">
        <v>64</v>
      </c>
    </row>
    <row r="32" spans="1:8" x14ac:dyDescent="0.3">
      <c r="D32">
        <f>SUM(D19:D29)</f>
        <v>1024</v>
      </c>
      <c r="E32">
        <f>SUM(E19:E29)</f>
        <v>488</v>
      </c>
    </row>
    <row r="34" spans="1:8" x14ac:dyDescent="0.3">
      <c r="A34" t="s">
        <v>32</v>
      </c>
    </row>
    <row r="35" spans="1:8" x14ac:dyDescent="0.3">
      <c r="B35" t="s">
        <v>33</v>
      </c>
      <c r="D35">
        <v>128</v>
      </c>
      <c r="E35">
        <v>64</v>
      </c>
      <c r="H35" t="s">
        <v>35</v>
      </c>
    </row>
  </sheetData>
  <hyperlinks>
    <hyperlink ref="G10" r:id="rId1" xr:uid="{4FDCDABF-92C6-448A-AF4D-548F3867B230}"/>
    <hyperlink ref="G7" r:id="rId2" xr:uid="{01C92C76-3355-43C8-8A2F-D8035A56E094}"/>
    <hyperlink ref="G8" r:id="rId3" xr:uid="{B3EA2147-8201-487C-BB25-86BEE51A3AAA}"/>
    <hyperlink ref="G9" r:id="rId4" xr:uid="{68443792-BFF3-4C84-90A8-B554572711FC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Rice</dc:creator>
  <cp:lastModifiedBy>Joe Rice</cp:lastModifiedBy>
  <dcterms:created xsi:type="dcterms:W3CDTF">2017-11-06T22:44:14Z</dcterms:created>
  <dcterms:modified xsi:type="dcterms:W3CDTF">2017-11-10T05:02:31Z</dcterms:modified>
</cp:coreProperties>
</file>