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jra\shared-infra\wiki\aws-planning\"/>
    </mc:Choice>
  </mc:AlternateContent>
  <bookViews>
    <workbookView xWindow="0" yWindow="0" windowWidth="11952" windowHeight="4236" activeTab="2" xr2:uid="{00000000-000D-0000-FFFF-FFFF00000000}"/>
  </bookViews>
  <sheets>
    <sheet name="Sheet1" sheetId="1" r:id="rId1"/>
    <sheet name="Apps" sheetId="2" r:id="rId2"/>
    <sheet name="Security Group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  <c r="K12" i="1" s="1"/>
  <c r="J10" i="1"/>
  <c r="K56" i="1"/>
  <c r="J56" i="1"/>
  <c r="I56" i="1"/>
  <c r="C56" i="1"/>
  <c r="J54" i="1"/>
  <c r="I54" i="1"/>
  <c r="J53" i="1"/>
  <c r="I53" i="1"/>
  <c r="J52" i="1"/>
  <c r="I52" i="1"/>
  <c r="J51" i="1"/>
  <c r="I51" i="1"/>
  <c r="J50" i="1"/>
  <c r="I50" i="1"/>
  <c r="J49" i="1"/>
  <c r="I49" i="1"/>
  <c r="K45" i="1"/>
  <c r="J45" i="1"/>
  <c r="I45" i="1"/>
  <c r="C45" i="1"/>
  <c r="J43" i="1"/>
  <c r="I43" i="1"/>
  <c r="J42" i="1"/>
  <c r="I42" i="1"/>
  <c r="J41" i="1"/>
  <c r="I41" i="1"/>
  <c r="J40" i="1"/>
  <c r="I40" i="1"/>
  <c r="J39" i="1"/>
  <c r="I39" i="1"/>
  <c r="J38" i="1"/>
  <c r="I38" i="1"/>
  <c r="K34" i="1"/>
  <c r="J34" i="1"/>
  <c r="I34" i="1"/>
  <c r="C34" i="1"/>
  <c r="K32" i="1"/>
  <c r="J32" i="1"/>
  <c r="K31" i="1"/>
  <c r="J31" i="1"/>
  <c r="K30" i="1"/>
  <c r="J30" i="1"/>
  <c r="K29" i="1"/>
  <c r="J29" i="1"/>
  <c r="K28" i="1"/>
  <c r="J28" i="1"/>
  <c r="K27" i="1"/>
  <c r="J27" i="1"/>
  <c r="K23" i="1"/>
  <c r="J23" i="1"/>
  <c r="I23" i="1"/>
  <c r="C23" i="1"/>
  <c r="K21" i="1"/>
  <c r="J21" i="1"/>
  <c r="K20" i="1"/>
  <c r="J20" i="1"/>
  <c r="K19" i="1"/>
  <c r="J19" i="1"/>
  <c r="K18" i="1"/>
  <c r="J18" i="1"/>
  <c r="K17" i="1"/>
  <c r="J17" i="1"/>
  <c r="K16" i="1"/>
  <c r="J16" i="1"/>
  <c r="J12" i="1"/>
  <c r="I12" i="1"/>
  <c r="C12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</calcChain>
</file>

<file path=xl/sharedStrings.xml><?xml version="1.0" encoding="utf-8"?>
<sst xmlns="http://schemas.openxmlformats.org/spreadsheetml/2006/main" count="219" uniqueCount="62">
  <si>
    <t>Public</t>
  </si>
  <si>
    <t>Subnet Type</t>
  </si>
  <si>
    <t>Qty</t>
  </si>
  <si>
    <t>Server Name</t>
  </si>
  <si>
    <t>Memory</t>
  </si>
  <si>
    <t>CPU</t>
  </si>
  <si>
    <t>Instance Type</t>
  </si>
  <si>
    <t>Disk</t>
  </si>
  <si>
    <t>Price per Hour</t>
  </si>
  <si>
    <t>Price Per Month</t>
  </si>
  <si>
    <t>Annual Price</t>
  </si>
  <si>
    <t>App - Web</t>
  </si>
  <si>
    <t>App - Persistence</t>
  </si>
  <si>
    <t>Infra - Public Web</t>
  </si>
  <si>
    <t>Private</t>
  </si>
  <si>
    <t>Infra - Persistence</t>
  </si>
  <si>
    <t>Infra - Build</t>
  </si>
  <si>
    <t>t2.micro</t>
  </si>
  <si>
    <t>t2.medium</t>
  </si>
  <si>
    <t>On-Demand</t>
  </si>
  <si>
    <t>Infra - Nexus</t>
  </si>
  <si>
    <t>Reserved - All Upfront - 1 Year</t>
  </si>
  <si>
    <t>Reserved - All Upfront - 3 Years</t>
  </si>
  <si>
    <t>Spot Instances</t>
  </si>
  <si>
    <t>Reserved - No Upfront</t>
  </si>
  <si>
    <t>Infra - Nexus / Sonar</t>
  </si>
  <si>
    <t>Admin - Public Web</t>
  </si>
  <si>
    <t>www</t>
  </si>
  <si>
    <t>blog</t>
  </si>
  <si>
    <t>dockerui</t>
  </si>
  <si>
    <t>docker</t>
  </si>
  <si>
    <t>proxy</t>
  </si>
  <si>
    <t>dockervisual</t>
  </si>
  <si>
    <t>kibana</t>
  </si>
  <si>
    <t>fluentd</t>
  </si>
  <si>
    <t>elasticsearch</t>
  </si>
  <si>
    <t>logging-proxy</t>
  </si>
  <si>
    <t>jira</t>
  </si>
  <si>
    <t>nexus</t>
  </si>
  <si>
    <t>SubDomain Name</t>
  </si>
  <si>
    <t>Infra - Logging</t>
  </si>
  <si>
    <t>sonar</t>
  </si>
  <si>
    <t>build</t>
  </si>
  <si>
    <t>Swarm Node - Primary</t>
  </si>
  <si>
    <t>Swarn Nodes - Secondary</t>
  </si>
  <si>
    <t>private_swarm-manager</t>
  </si>
  <si>
    <t>private_build</t>
  </si>
  <si>
    <t>private_app-api-service</t>
  </si>
  <si>
    <t>private_app-persistence</t>
  </si>
  <si>
    <t>private_infra-logging</t>
  </si>
  <si>
    <t>private_management</t>
  </si>
  <si>
    <t>private_management_persistence</t>
  </si>
  <si>
    <t>private_admin</t>
  </si>
  <si>
    <t>private_monitoring</t>
  </si>
  <si>
    <t>public_app-ui-web</t>
  </si>
  <si>
    <t>public_app-api-web</t>
  </si>
  <si>
    <t>x</t>
  </si>
  <si>
    <t>private_infra-persistence</t>
  </si>
  <si>
    <t>private_infra-build</t>
  </si>
  <si>
    <t>Infra-Repo</t>
  </si>
  <si>
    <t>private_infra-repos</t>
  </si>
  <si>
    <t>public_infra-ui-web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</si>
</sst>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 applyAlignment="1">
      <alignment wrapText="1"/>
    </xf>
    <xf numFmtId="0" fontId="3" fillId="0" borderId="0" xfId="0" applyFont="1"/>
    <xf numFmtId="165" fontId="2" fillId="0" borderId="0" xfId="0" applyNumberFormat="1" applyFont="1" applyAlignment="1">
      <alignment wrapText="1"/>
    </xf>
    <xf numFmtId="0" fontId="0" fillId="0" borderId="0" xfId="0" applyFont="1"/>
    <xf numFmtId="165" fontId="0" fillId="0" borderId="0" xfId="0" applyNumberFormat="1" applyFont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"/>
  <sheetViews>
    <sheetView workbookViewId="0">
      <selection activeCell="J12" sqref="J12"/>
    </sheetView>
  </sheetViews>
  <sheetFormatPr defaultColWidth="8.88671875" defaultRowHeight="14.4" x14ac:dyDescent="0.3"/>
  <cols>
    <col min="1" max="1" width="8.88671875" style="7"/>
    <col min="2" max="2" width="12.6640625" style="7" customWidth="1"/>
    <col min="3" max="3" width="8.88671875" style="7"/>
    <col min="4" max="4" width="19.33203125" style="7" bestFit="1" customWidth="1"/>
    <col min="5" max="5" width="15.88671875" style="7" customWidth="1"/>
    <col min="6" max="6" width="11.5546875" style="7" customWidth="1"/>
    <col min="7" max="8" width="8.88671875" style="7"/>
    <col min="9" max="9" width="12.88671875" style="8" bestFit="1" customWidth="1"/>
    <col min="10" max="10" width="14.6640625" style="9" bestFit="1" customWidth="1"/>
    <col min="11" max="11" width="11.5546875" style="9" bestFit="1" customWidth="1"/>
    <col min="12" max="16384" width="8.88671875" style="7"/>
  </cols>
  <sheetData>
    <row r="1" spans="1:13" ht="18" x14ac:dyDescent="0.35">
      <c r="A1" s="5" t="s">
        <v>19</v>
      </c>
    </row>
    <row r="2" spans="1:13" x14ac:dyDescent="0.3">
      <c r="B2" s="1" t="s">
        <v>1</v>
      </c>
      <c r="C2" s="1" t="s">
        <v>2</v>
      </c>
      <c r="D2" s="1" t="s">
        <v>3</v>
      </c>
      <c r="E2" s="1" t="s">
        <v>6</v>
      </c>
      <c r="F2" s="1" t="s">
        <v>4</v>
      </c>
      <c r="G2" s="1" t="s">
        <v>5</v>
      </c>
      <c r="H2" s="1" t="s">
        <v>7</v>
      </c>
      <c r="I2" s="3" t="s">
        <v>8</v>
      </c>
      <c r="J2" s="2" t="s">
        <v>9</v>
      </c>
      <c r="K2" s="2" t="s">
        <v>10</v>
      </c>
      <c r="L2" s="1"/>
      <c r="M2" s="1"/>
    </row>
    <row r="3" spans="1:13" x14ac:dyDescent="0.3">
      <c r="B3" s="7" t="s">
        <v>0</v>
      </c>
      <c r="C3" s="7">
        <v>1</v>
      </c>
      <c r="D3" s="7" t="s">
        <v>11</v>
      </c>
      <c r="E3" s="4" t="s">
        <v>17</v>
      </c>
      <c r="F3" s="7">
        <v>1</v>
      </c>
      <c r="G3" s="7">
        <v>1</v>
      </c>
      <c r="I3" s="6">
        <v>1.2E-2</v>
      </c>
      <c r="J3" s="9">
        <f>I3*780</f>
        <v>9.36</v>
      </c>
      <c r="K3" s="9">
        <f>J3*12</f>
        <v>112.32</v>
      </c>
    </row>
    <row r="4" spans="1:13" x14ac:dyDescent="0.3">
      <c r="C4" s="7">
        <v>1</v>
      </c>
      <c r="D4" s="7" t="s">
        <v>13</v>
      </c>
      <c r="E4" s="4" t="s">
        <v>17</v>
      </c>
      <c r="F4" s="7">
        <v>1</v>
      </c>
      <c r="G4" s="7">
        <v>1</v>
      </c>
      <c r="I4" s="6">
        <v>1.2E-2</v>
      </c>
      <c r="J4" s="9">
        <f t="shared" ref="J4:J9" si="0">I4*780</f>
        <v>9.36</v>
      </c>
      <c r="K4" s="9">
        <f t="shared" ref="K4:K9" si="1">J4*12</f>
        <v>112.32</v>
      </c>
    </row>
    <row r="5" spans="1:13" x14ac:dyDescent="0.3">
      <c r="C5" s="7">
        <v>1</v>
      </c>
      <c r="D5" s="7" t="s">
        <v>26</v>
      </c>
      <c r="E5" s="4" t="s">
        <v>17</v>
      </c>
      <c r="F5" s="7">
        <v>1</v>
      </c>
      <c r="G5" s="7">
        <v>1</v>
      </c>
      <c r="I5" s="6">
        <v>1.2E-2</v>
      </c>
      <c r="J5" s="9">
        <f t="shared" ref="J5" si="2">I5*780</f>
        <v>9.36</v>
      </c>
      <c r="K5" s="9">
        <f t="shared" ref="K5" si="3">J5*12</f>
        <v>112.32</v>
      </c>
    </row>
    <row r="6" spans="1:13" x14ac:dyDescent="0.3">
      <c r="B6" s="7" t="s">
        <v>14</v>
      </c>
      <c r="C6" s="7">
        <v>1</v>
      </c>
      <c r="D6" s="7" t="s">
        <v>12</v>
      </c>
      <c r="E6" s="4" t="s">
        <v>17</v>
      </c>
      <c r="F6" s="7">
        <v>1</v>
      </c>
      <c r="G6" s="7">
        <v>1</v>
      </c>
      <c r="I6" s="6">
        <v>1.2E-2</v>
      </c>
      <c r="J6" s="9">
        <f t="shared" si="0"/>
        <v>9.36</v>
      </c>
      <c r="K6" s="9">
        <f t="shared" si="1"/>
        <v>112.32</v>
      </c>
    </row>
    <row r="7" spans="1:13" x14ac:dyDescent="0.3">
      <c r="C7" s="7">
        <v>1</v>
      </c>
      <c r="D7" s="7" t="s">
        <v>15</v>
      </c>
      <c r="E7" s="4" t="s">
        <v>17</v>
      </c>
      <c r="F7" s="7">
        <v>1</v>
      </c>
      <c r="G7" s="7">
        <v>1</v>
      </c>
      <c r="I7" s="6">
        <v>1.2E-2</v>
      </c>
      <c r="J7" s="9">
        <f t="shared" si="0"/>
        <v>9.36</v>
      </c>
      <c r="K7" s="9">
        <f t="shared" si="1"/>
        <v>112.32</v>
      </c>
    </row>
    <row r="8" spans="1:13" x14ac:dyDescent="0.3">
      <c r="C8" s="7">
        <v>1</v>
      </c>
      <c r="D8" s="7" t="s">
        <v>25</v>
      </c>
      <c r="E8" s="4" t="s">
        <v>18</v>
      </c>
      <c r="F8" s="7">
        <v>4</v>
      </c>
      <c r="G8" s="7">
        <v>1</v>
      </c>
      <c r="I8" s="6">
        <v>4.7E-2</v>
      </c>
      <c r="J8" s="9">
        <f t="shared" si="0"/>
        <v>36.659999999999997</v>
      </c>
      <c r="K8" s="9">
        <f t="shared" si="1"/>
        <v>439.91999999999996</v>
      </c>
    </row>
    <row r="9" spans="1:13" x14ac:dyDescent="0.3">
      <c r="C9" s="7">
        <v>1</v>
      </c>
      <c r="D9" s="7" t="s">
        <v>16</v>
      </c>
      <c r="E9" s="4" t="s">
        <v>18</v>
      </c>
      <c r="F9" s="7">
        <v>4</v>
      </c>
      <c r="G9" s="7">
        <v>1</v>
      </c>
      <c r="I9" s="6">
        <v>4.7E-2</v>
      </c>
      <c r="J9" s="9">
        <f t="shared" si="0"/>
        <v>36.659999999999997</v>
      </c>
      <c r="K9" s="9">
        <f t="shared" si="1"/>
        <v>439.91999999999996</v>
      </c>
    </row>
    <row r="10" spans="1:13" x14ac:dyDescent="0.3">
      <c r="C10" s="7">
        <v>1</v>
      </c>
      <c r="D10" s="7" t="s">
        <v>40</v>
      </c>
      <c r="E10" s="4" t="s">
        <v>18</v>
      </c>
      <c r="F10" s="7">
        <v>4</v>
      </c>
      <c r="G10" s="7">
        <v>1</v>
      </c>
      <c r="I10" s="6">
        <v>4.7E-2</v>
      </c>
      <c r="J10" s="9">
        <f t="shared" ref="J10" si="4">I10*780</f>
        <v>36.659999999999997</v>
      </c>
      <c r="K10" s="9">
        <f t="shared" ref="K10" si="5">J10*12</f>
        <v>439.91999999999996</v>
      </c>
    </row>
    <row r="11" spans="1:13" x14ac:dyDescent="0.3">
      <c r="E11" s="4"/>
      <c r="I11" s="6"/>
    </row>
    <row r="12" spans="1:13" x14ac:dyDescent="0.3">
      <c r="C12" s="1">
        <f>SUM(C3:C10)</f>
        <v>8</v>
      </c>
      <c r="D12" s="1"/>
      <c r="E12" s="1"/>
      <c r="F12" s="1"/>
      <c r="G12" s="1"/>
      <c r="H12" s="1"/>
      <c r="I12" s="3">
        <f>SUM(I3:I10)</f>
        <v>0.20100000000000001</v>
      </c>
      <c r="J12" s="2">
        <f>SUM(J3:J10)</f>
        <v>156.77999999999997</v>
      </c>
      <c r="K12" s="2">
        <f>SUM(K3:K10)</f>
        <v>1881.3599999999997</v>
      </c>
    </row>
    <row r="14" spans="1:13" ht="18" x14ac:dyDescent="0.35">
      <c r="A14" s="5" t="s">
        <v>23</v>
      </c>
    </row>
    <row r="15" spans="1:13" x14ac:dyDescent="0.3">
      <c r="B15" s="1" t="s">
        <v>1</v>
      </c>
      <c r="C15" s="1" t="s">
        <v>2</v>
      </c>
      <c r="D15" s="1" t="s">
        <v>3</v>
      </c>
      <c r="E15" s="1" t="s">
        <v>6</v>
      </c>
      <c r="F15" s="1" t="s">
        <v>4</v>
      </c>
      <c r="G15" s="1" t="s">
        <v>5</v>
      </c>
      <c r="H15" s="1" t="s">
        <v>7</v>
      </c>
      <c r="I15" s="3" t="s">
        <v>8</v>
      </c>
      <c r="J15" s="2" t="s">
        <v>9</v>
      </c>
      <c r="K15" s="2" t="s">
        <v>10</v>
      </c>
      <c r="L15" s="1"/>
      <c r="M15" s="1"/>
    </row>
    <row r="16" spans="1:13" x14ac:dyDescent="0.3">
      <c r="B16" s="7" t="s">
        <v>0</v>
      </c>
      <c r="C16" s="7">
        <v>1</v>
      </c>
      <c r="D16" s="7" t="s">
        <v>11</v>
      </c>
      <c r="E16" s="4" t="s">
        <v>17</v>
      </c>
      <c r="F16" s="7">
        <v>1</v>
      </c>
      <c r="G16" s="7">
        <v>1</v>
      </c>
      <c r="I16" s="6">
        <v>1.6E-2</v>
      </c>
      <c r="J16" s="9">
        <f>I16*780</f>
        <v>12.48</v>
      </c>
      <c r="K16" s="9">
        <f>J16*12</f>
        <v>149.76</v>
      </c>
    </row>
    <row r="17" spans="1:13" x14ac:dyDescent="0.3">
      <c r="C17" s="7">
        <v>1</v>
      </c>
      <c r="D17" s="7" t="s">
        <v>13</v>
      </c>
      <c r="E17" s="4" t="s">
        <v>17</v>
      </c>
      <c r="F17" s="7">
        <v>1</v>
      </c>
      <c r="G17" s="7">
        <v>1</v>
      </c>
      <c r="I17" s="6">
        <v>1.6E-2</v>
      </c>
      <c r="J17" s="9">
        <f t="shared" ref="J17:J21" si="6">I17*780</f>
        <v>12.48</v>
      </c>
      <c r="K17" s="9">
        <f t="shared" ref="K17:K21" si="7">J17*12</f>
        <v>149.76</v>
      </c>
    </row>
    <row r="18" spans="1:13" x14ac:dyDescent="0.3">
      <c r="B18" s="7" t="s">
        <v>14</v>
      </c>
      <c r="C18" s="7">
        <v>1</v>
      </c>
      <c r="D18" s="7" t="s">
        <v>12</v>
      </c>
      <c r="E18" s="4" t="s">
        <v>17</v>
      </c>
      <c r="F18" s="7">
        <v>1</v>
      </c>
      <c r="G18" s="7">
        <v>1</v>
      </c>
      <c r="I18" s="6">
        <v>1.6E-2</v>
      </c>
      <c r="J18" s="9">
        <f t="shared" si="6"/>
        <v>12.48</v>
      </c>
      <c r="K18" s="9">
        <f t="shared" si="7"/>
        <v>149.76</v>
      </c>
    </row>
    <row r="19" spans="1:13" x14ac:dyDescent="0.3">
      <c r="C19" s="7">
        <v>1</v>
      </c>
      <c r="D19" s="7" t="s">
        <v>15</v>
      </c>
      <c r="E19" s="4" t="s">
        <v>17</v>
      </c>
      <c r="F19" s="7">
        <v>1</v>
      </c>
      <c r="G19" s="7">
        <v>1</v>
      </c>
      <c r="I19" s="6">
        <v>1.6E-2</v>
      </c>
      <c r="J19" s="9">
        <f t="shared" si="6"/>
        <v>12.48</v>
      </c>
      <c r="K19" s="9">
        <f t="shared" si="7"/>
        <v>149.76</v>
      </c>
    </row>
    <row r="20" spans="1:13" x14ac:dyDescent="0.3">
      <c r="C20" s="7">
        <v>1</v>
      </c>
      <c r="D20" s="7" t="s">
        <v>20</v>
      </c>
      <c r="E20" s="4" t="s">
        <v>18</v>
      </c>
      <c r="F20" s="7">
        <v>4</v>
      </c>
      <c r="G20" s="7">
        <v>1</v>
      </c>
      <c r="I20" s="6">
        <v>1.6E-2</v>
      </c>
      <c r="J20" s="9">
        <f t="shared" si="6"/>
        <v>12.48</v>
      </c>
      <c r="K20" s="9">
        <f t="shared" si="7"/>
        <v>149.76</v>
      </c>
    </row>
    <row r="21" spans="1:13" x14ac:dyDescent="0.3">
      <c r="C21" s="7">
        <v>1</v>
      </c>
      <c r="D21" s="7" t="s">
        <v>16</v>
      </c>
      <c r="E21" s="4" t="s">
        <v>18</v>
      </c>
      <c r="F21" s="7">
        <v>4</v>
      </c>
      <c r="G21" s="7">
        <v>1</v>
      </c>
      <c r="I21" s="6">
        <v>1.6E-2</v>
      </c>
      <c r="J21" s="9">
        <f t="shared" si="6"/>
        <v>12.48</v>
      </c>
      <c r="K21" s="9">
        <f t="shared" si="7"/>
        <v>149.76</v>
      </c>
    </row>
    <row r="23" spans="1:13" x14ac:dyDescent="0.3">
      <c r="C23" s="1">
        <f>SUM(C16:C22)</f>
        <v>6</v>
      </c>
      <c r="D23" s="1"/>
      <c r="E23" s="1"/>
      <c r="F23" s="1"/>
      <c r="G23" s="1"/>
      <c r="H23" s="1"/>
      <c r="I23" s="3">
        <f>SUM(I16:I22)</f>
        <v>9.6000000000000002E-2</v>
      </c>
      <c r="J23" s="2">
        <f>SUM(J16:J22)</f>
        <v>74.88000000000001</v>
      </c>
      <c r="K23" s="2">
        <f>SUM(K16:K22)</f>
        <v>898.56</v>
      </c>
    </row>
    <row r="25" spans="1:13" ht="18" x14ac:dyDescent="0.35">
      <c r="A25" s="5" t="s">
        <v>24</v>
      </c>
    </row>
    <row r="26" spans="1:13" x14ac:dyDescent="0.3">
      <c r="B26" s="1" t="s">
        <v>1</v>
      </c>
      <c r="C26" s="1" t="s">
        <v>2</v>
      </c>
      <c r="D26" s="1" t="s">
        <v>3</v>
      </c>
      <c r="E26" s="1" t="s">
        <v>6</v>
      </c>
      <c r="F26" s="1" t="s">
        <v>4</v>
      </c>
      <c r="G26" s="1" t="s">
        <v>5</v>
      </c>
      <c r="H26" s="1" t="s">
        <v>7</v>
      </c>
      <c r="I26" s="3" t="s">
        <v>8</v>
      </c>
      <c r="J26" s="2" t="s">
        <v>9</v>
      </c>
      <c r="K26" s="2" t="s">
        <v>10</v>
      </c>
      <c r="L26" s="1"/>
      <c r="M26" s="1"/>
    </row>
    <row r="27" spans="1:13" x14ac:dyDescent="0.3">
      <c r="B27" s="7" t="s">
        <v>0</v>
      </c>
      <c r="C27" s="7">
        <v>1</v>
      </c>
      <c r="D27" s="7" t="s">
        <v>11</v>
      </c>
      <c r="E27" s="4" t="s">
        <v>17</v>
      </c>
      <c r="F27" s="7">
        <v>1</v>
      </c>
      <c r="G27" s="7">
        <v>1</v>
      </c>
      <c r="I27" s="6">
        <v>6.0000000000000001E-3</v>
      </c>
      <c r="J27" s="9">
        <f>I27*780</f>
        <v>4.68</v>
      </c>
      <c r="K27" s="9">
        <f>J27*12</f>
        <v>56.16</v>
      </c>
    </row>
    <row r="28" spans="1:13" x14ac:dyDescent="0.3">
      <c r="C28" s="7">
        <v>1</v>
      </c>
      <c r="D28" s="7" t="s">
        <v>13</v>
      </c>
      <c r="E28" s="4" t="s">
        <v>17</v>
      </c>
      <c r="F28" s="7">
        <v>1</v>
      </c>
      <c r="G28" s="7">
        <v>1</v>
      </c>
      <c r="I28" s="6">
        <v>6.0000000000000001E-3</v>
      </c>
      <c r="J28" s="9">
        <f t="shared" ref="J28:J32" si="8">I28*780</f>
        <v>4.68</v>
      </c>
      <c r="K28" s="9">
        <f t="shared" ref="K28:K32" si="9">J28*12</f>
        <v>56.16</v>
      </c>
    </row>
    <row r="29" spans="1:13" x14ac:dyDescent="0.3">
      <c r="B29" s="7" t="s">
        <v>14</v>
      </c>
      <c r="C29" s="7">
        <v>1</v>
      </c>
      <c r="D29" s="7" t="s">
        <v>12</v>
      </c>
      <c r="E29" s="4" t="s">
        <v>17</v>
      </c>
      <c r="F29" s="7">
        <v>1</v>
      </c>
      <c r="G29" s="7">
        <v>1</v>
      </c>
      <c r="I29" s="6">
        <v>6.0000000000000001E-3</v>
      </c>
      <c r="J29" s="9">
        <f t="shared" si="8"/>
        <v>4.68</v>
      </c>
      <c r="K29" s="9">
        <f t="shared" si="9"/>
        <v>56.16</v>
      </c>
    </row>
    <row r="30" spans="1:13" x14ac:dyDescent="0.3">
      <c r="C30" s="7">
        <v>1</v>
      </c>
      <c r="D30" s="7" t="s">
        <v>15</v>
      </c>
      <c r="E30" s="4" t="s">
        <v>17</v>
      </c>
      <c r="F30" s="7">
        <v>1</v>
      </c>
      <c r="G30" s="7">
        <v>1</v>
      </c>
      <c r="I30" s="6">
        <v>6.0000000000000001E-3</v>
      </c>
      <c r="J30" s="9">
        <f t="shared" si="8"/>
        <v>4.68</v>
      </c>
      <c r="K30" s="9">
        <f t="shared" si="9"/>
        <v>56.16</v>
      </c>
    </row>
    <row r="31" spans="1:13" x14ac:dyDescent="0.3">
      <c r="C31" s="7">
        <v>1</v>
      </c>
      <c r="D31" s="7" t="s">
        <v>20</v>
      </c>
      <c r="E31" s="4" t="s">
        <v>18</v>
      </c>
      <c r="F31" s="7">
        <v>4</v>
      </c>
      <c r="G31" s="7">
        <v>1</v>
      </c>
      <c r="I31" s="6">
        <v>2.4E-2</v>
      </c>
      <c r="J31" s="9">
        <f t="shared" si="8"/>
        <v>18.72</v>
      </c>
      <c r="K31" s="9">
        <f t="shared" si="9"/>
        <v>224.64</v>
      </c>
    </row>
    <row r="32" spans="1:13" x14ac:dyDescent="0.3">
      <c r="C32" s="7">
        <v>1</v>
      </c>
      <c r="D32" s="7" t="s">
        <v>16</v>
      </c>
      <c r="E32" s="4" t="s">
        <v>18</v>
      </c>
      <c r="F32" s="7">
        <v>4</v>
      </c>
      <c r="G32" s="7">
        <v>1</v>
      </c>
      <c r="I32" s="6">
        <v>2.4E-2</v>
      </c>
      <c r="J32" s="9">
        <f t="shared" si="8"/>
        <v>18.72</v>
      </c>
      <c r="K32" s="9">
        <f t="shared" si="9"/>
        <v>224.64</v>
      </c>
    </row>
    <row r="34" spans="1:13" x14ac:dyDescent="0.3">
      <c r="C34" s="1">
        <f>SUM(C27:C33)</f>
        <v>6</v>
      </c>
      <c r="D34" s="1"/>
      <c r="E34" s="1"/>
      <c r="F34" s="1"/>
      <c r="G34" s="1"/>
      <c r="H34" s="1"/>
      <c r="I34" s="3">
        <f>SUM(I27:I33)</f>
        <v>7.2000000000000008E-2</v>
      </c>
      <c r="J34" s="2">
        <f>SUM(J27:J33)</f>
        <v>56.16</v>
      </c>
      <c r="K34" s="2">
        <f>SUM(K27:K33)</f>
        <v>673.92</v>
      </c>
    </row>
    <row r="35" spans="1:13" x14ac:dyDescent="0.3">
      <c r="C35" s="1"/>
      <c r="D35" s="1"/>
      <c r="E35" s="1"/>
      <c r="F35" s="1"/>
      <c r="G35" s="1"/>
      <c r="H35" s="1"/>
      <c r="I35" s="3"/>
      <c r="J35" s="2"/>
      <c r="K35" s="2"/>
    </row>
    <row r="36" spans="1:13" ht="18" x14ac:dyDescent="0.35">
      <c r="A36" s="5" t="s">
        <v>21</v>
      </c>
    </row>
    <row r="37" spans="1:13" x14ac:dyDescent="0.3">
      <c r="B37" s="1" t="s">
        <v>1</v>
      </c>
      <c r="C37" s="1" t="s">
        <v>2</v>
      </c>
      <c r="D37" s="1" t="s">
        <v>3</v>
      </c>
      <c r="E37" s="1" t="s">
        <v>6</v>
      </c>
      <c r="F37" s="1" t="s">
        <v>4</v>
      </c>
      <c r="G37" s="1" t="s">
        <v>5</v>
      </c>
      <c r="H37" s="1" t="s">
        <v>7</v>
      </c>
      <c r="I37" s="3" t="s">
        <v>8</v>
      </c>
      <c r="J37" s="2" t="s">
        <v>9</v>
      </c>
      <c r="K37" s="2" t="s">
        <v>10</v>
      </c>
      <c r="L37" s="1"/>
      <c r="M37" s="1"/>
    </row>
    <row r="38" spans="1:13" x14ac:dyDescent="0.3">
      <c r="B38" s="7" t="s">
        <v>0</v>
      </c>
      <c r="C38" s="7">
        <v>1</v>
      </c>
      <c r="D38" s="7" t="s">
        <v>11</v>
      </c>
      <c r="E38" s="4" t="s">
        <v>17</v>
      </c>
      <c r="F38" s="7">
        <v>1</v>
      </c>
      <c r="G38" s="7">
        <v>1</v>
      </c>
      <c r="I38" s="6">
        <f>J38/780</f>
        <v>7.3717948717948716E-3</v>
      </c>
      <c r="J38" s="9">
        <f>K38/12</f>
        <v>5.75</v>
      </c>
      <c r="K38" s="9">
        <v>69</v>
      </c>
    </row>
    <row r="39" spans="1:13" x14ac:dyDescent="0.3">
      <c r="C39" s="7">
        <v>1</v>
      </c>
      <c r="D39" s="7" t="s">
        <v>13</v>
      </c>
      <c r="E39" s="4" t="s">
        <v>17</v>
      </c>
      <c r="F39" s="7">
        <v>1</v>
      </c>
      <c r="G39" s="7">
        <v>1</v>
      </c>
      <c r="I39" s="6">
        <f t="shared" ref="I39:I43" si="10">J39/780</f>
        <v>7.3717948717948716E-3</v>
      </c>
      <c r="J39" s="9">
        <f t="shared" ref="J39:J43" si="11">K39/12</f>
        <v>5.75</v>
      </c>
      <c r="K39" s="9">
        <v>69</v>
      </c>
    </row>
    <row r="40" spans="1:13" x14ac:dyDescent="0.3">
      <c r="B40" s="7" t="s">
        <v>14</v>
      </c>
      <c r="C40" s="7">
        <v>1</v>
      </c>
      <c r="D40" s="7" t="s">
        <v>12</v>
      </c>
      <c r="E40" s="4" t="s">
        <v>17</v>
      </c>
      <c r="F40" s="7">
        <v>1</v>
      </c>
      <c r="G40" s="7">
        <v>1</v>
      </c>
      <c r="I40" s="6">
        <f t="shared" si="10"/>
        <v>7.3717948717948716E-3</v>
      </c>
      <c r="J40" s="9">
        <f t="shared" si="11"/>
        <v>5.75</v>
      </c>
      <c r="K40" s="9">
        <v>69</v>
      </c>
    </row>
    <row r="41" spans="1:13" x14ac:dyDescent="0.3">
      <c r="C41" s="7">
        <v>1</v>
      </c>
      <c r="D41" s="7" t="s">
        <v>15</v>
      </c>
      <c r="E41" s="4" t="s">
        <v>17</v>
      </c>
      <c r="F41" s="7">
        <v>1</v>
      </c>
      <c r="G41" s="7">
        <v>1</v>
      </c>
      <c r="I41" s="6">
        <f t="shared" si="10"/>
        <v>7.3717948717948716E-3</v>
      </c>
      <c r="J41" s="9">
        <f t="shared" si="11"/>
        <v>5.75</v>
      </c>
      <c r="K41" s="9">
        <v>69</v>
      </c>
    </row>
    <row r="42" spans="1:13" x14ac:dyDescent="0.3">
      <c r="C42" s="7">
        <v>1</v>
      </c>
      <c r="D42" s="7" t="s">
        <v>20</v>
      </c>
      <c r="E42" s="4" t="s">
        <v>18</v>
      </c>
      <c r="F42" s="7">
        <v>4</v>
      </c>
      <c r="G42" s="7">
        <v>1</v>
      </c>
      <c r="I42" s="6">
        <f t="shared" si="10"/>
        <v>2.9380341880341884E-2</v>
      </c>
      <c r="J42" s="9">
        <f t="shared" si="11"/>
        <v>22.916666666666668</v>
      </c>
      <c r="K42" s="9">
        <v>275</v>
      </c>
    </row>
    <row r="43" spans="1:13" x14ac:dyDescent="0.3">
      <c r="C43" s="7">
        <v>1</v>
      </c>
      <c r="D43" s="7" t="s">
        <v>16</v>
      </c>
      <c r="E43" s="4" t="s">
        <v>18</v>
      </c>
      <c r="F43" s="7">
        <v>4</v>
      </c>
      <c r="G43" s="7">
        <v>1</v>
      </c>
      <c r="I43" s="6">
        <f t="shared" si="10"/>
        <v>2.9380341880341884E-2</v>
      </c>
      <c r="J43" s="9">
        <f t="shared" si="11"/>
        <v>22.916666666666668</v>
      </c>
      <c r="K43" s="9">
        <v>275</v>
      </c>
    </row>
    <row r="45" spans="1:13" x14ac:dyDescent="0.3">
      <c r="C45" s="1">
        <f>SUM(C38:C44)</f>
        <v>6</v>
      </c>
      <c r="D45" s="1"/>
      <c r="E45" s="1"/>
      <c r="F45" s="1"/>
      <c r="G45" s="1"/>
      <c r="H45" s="1"/>
      <c r="I45" s="3">
        <f>SUM(I38:I44)</f>
        <v>8.8247863247863254E-2</v>
      </c>
      <c r="J45" s="2">
        <f>SUM(J38:J44)</f>
        <v>68.833333333333343</v>
      </c>
      <c r="K45" s="2">
        <f>SUM(K38:K44)</f>
        <v>826</v>
      </c>
    </row>
    <row r="47" spans="1:13" ht="18" x14ac:dyDescent="0.35">
      <c r="A47" s="5" t="s">
        <v>22</v>
      </c>
    </row>
    <row r="48" spans="1:13" x14ac:dyDescent="0.3">
      <c r="B48" s="1" t="s">
        <v>1</v>
      </c>
      <c r="C48" s="1" t="s">
        <v>2</v>
      </c>
      <c r="D48" s="1" t="s">
        <v>3</v>
      </c>
      <c r="E48" s="1" t="s">
        <v>6</v>
      </c>
      <c r="F48" s="1" t="s">
        <v>4</v>
      </c>
      <c r="G48" s="1" t="s">
        <v>5</v>
      </c>
      <c r="H48" s="1" t="s">
        <v>7</v>
      </c>
      <c r="I48" s="3" t="s">
        <v>8</v>
      </c>
      <c r="J48" s="2" t="s">
        <v>9</v>
      </c>
      <c r="K48" s="2" t="s">
        <v>10</v>
      </c>
      <c r="L48" s="1"/>
      <c r="M48" s="1"/>
    </row>
    <row r="49" spans="2:11" x14ac:dyDescent="0.3">
      <c r="B49" s="7" t="s">
        <v>0</v>
      </c>
      <c r="C49" s="7">
        <v>1</v>
      </c>
      <c r="D49" s="7" t="s">
        <v>11</v>
      </c>
      <c r="E49" s="4" t="s">
        <v>17</v>
      </c>
      <c r="F49" s="7">
        <v>1</v>
      </c>
      <c r="G49" s="7">
        <v>1</v>
      </c>
      <c r="I49" s="6">
        <f>J49/780</f>
        <v>1.3247863247863249E-2</v>
      </c>
      <c r="J49" s="9">
        <f>K49/12</f>
        <v>10.333333333333334</v>
      </c>
      <c r="K49" s="9">
        <v>124</v>
      </c>
    </row>
    <row r="50" spans="2:11" x14ac:dyDescent="0.3">
      <c r="C50" s="7">
        <v>1</v>
      </c>
      <c r="D50" s="7" t="s">
        <v>13</v>
      </c>
      <c r="E50" s="4" t="s">
        <v>17</v>
      </c>
      <c r="F50" s="7">
        <v>1</v>
      </c>
      <c r="G50" s="7">
        <v>1</v>
      </c>
      <c r="I50" s="6">
        <f t="shared" ref="I50:I54" si="12">J50/780</f>
        <v>1.3247863247863249E-2</v>
      </c>
      <c r="J50" s="9">
        <f t="shared" ref="J50:J54" si="13">K50/12</f>
        <v>10.333333333333334</v>
      </c>
      <c r="K50" s="9">
        <v>124</v>
      </c>
    </row>
    <row r="51" spans="2:11" x14ac:dyDescent="0.3">
      <c r="B51" s="7" t="s">
        <v>14</v>
      </c>
      <c r="C51" s="7">
        <v>1</v>
      </c>
      <c r="D51" s="7" t="s">
        <v>12</v>
      </c>
      <c r="E51" s="4" t="s">
        <v>17</v>
      </c>
      <c r="F51" s="7">
        <v>1</v>
      </c>
      <c r="G51" s="7">
        <v>1</v>
      </c>
      <c r="I51" s="6">
        <f t="shared" si="12"/>
        <v>1.3247863247863249E-2</v>
      </c>
      <c r="J51" s="9">
        <f t="shared" si="13"/>
        <v>10.333333333333334</v>
      </c>
      <c r="K51" s="9">
        <v>124</v>
      </c>
    </row>
    <row r="52" spans="2:11" x14ac:dyDescent="0.3">
      <c r="C52" s="7">
        <v>1</v>
      </c>
      <c r="D52" s="7" t="s">
        <v>15</v>
      </c>
      <c r="E52" s="4" t="s">
        <v>17</v>
      </c>
      <c r="F52" s="7">
        <v>1</v>
      </c>
      <c r="G52" s="7">
        <v>1</v>
      </c>
      <c r="I52" s="6">
        <f t="shared" si="12"/>
        <v>1.3247863247863249E-2</v>
      </c>
      <c r="J52" s="9">
        <f t="shared" si="13"/>
        <v>10.333333333333334</v>
      </c>
      <c r="K52" s="9">
        <v>124</v>
      </c>
    </row>
    <row r="53" spans="2:11" x14ac:dyDescent="0.3">
      <c r="C53" s="7">
        <v>1</v>
      </c>
      <c r="D53" s="7" t="s">
        <v>20</v>
      </c>
      <c r="E53" s="4" t="s">
        <v>18</v>
      </c>
      <c r="F53" s="7">
        <v>4</v>
      </c>
      <c r="G53" s="7">
        <v>1</v>
      </c>
      <c r="I53" s="6">
        <f t="shared" si="12"/>
        <v>5.8012820512820515E-2</v>
      </c>
      <c r="J53" s="9">
        <f t="shared" si="13"/>
        <v>45.25</v>
      </c>
      <c r="K53" s="9">
        <v>543</v>
      </c>
    </row>
    <row r="54" spans="2:11" x14ac:dyDescent="0.3">
      <c r="C54" s="7">
        <v>1</v>
      </c>
      <c r="D54" s="7" t="s">
        <v>16</v>
      </c>
      <c r="E54" s="4" t="s">
        <v>18</v>
      </c>
      <c r="F54" s="7">
        <v>4</v>
      </c>
      <c r="G54" s="7">
        <v>1</v>
      </c>
      <c r="I54" s="6">
        <f t="shared" si="12"/>
        <v>5.8012820512820515E-2</v>
      </c>
      <c r="J54" s="9">
        <f t="shared" si="13"/>
        <v>45.25</v>
      </c>
      <c r="K54" s="9">
        <v>543</v>
      </c>
    </row>
    <row r="56" spans="2:11" x14ac:dyDescent="0.3">
      <c r="C56" s="1">
        <f>SUM(C49:C55)</f>
        <v>6</v>
      </c>
      <c r="D56" s="1"/>
      <c r="E56" s="1"/>
      <c r="F56" s="1"/>
      <c r="G56" s="1"/>
      <c r="H56" s="1"/>
      <c r="I56" s="3">
        <f>SUM(I49:I55)</f>
        <v>0.16901709401709403</v>
      </c>
      <c r="J56" s="2">
        <f>SUM(J49:J55)</f>
        <v>131.83333333333334</v>
      </c>
      <c r="K56" s="2">
        <f>SUM(K49:K55)</f>
        <v>1582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80641-DAFC-4232-9A24-C5C13B92968E}">
  <dimension ref="B2:K16"/>
  <sheetViews>
    <sheetView workbookViewId="0">
      <selection activeCell="G3" sqref="G3:G9"/>
    </sheetView>
  </sheetViews>
  <sheetFormatPr defaultRowHeight="14.4" x14ac:dyDescent="0.3"/>
  <cols>
    <col min="2" max="2" width="15.6640625" bestFit="1" customWidth="1"/>
    <col min="3" max="3" width="19.44140625" bestFit="1" customWidth="1"/>
    <col min="4" max="4" width="22" bestFit="1" customWidth="1"/>
  </cols>
  <sheetData>
    <row r="2" spans="2:11" x14ac:dyDescent="0.3">
      <c r="B2" s="1" t="s">
        <v>39</v>
      </c>
      <c r="C2" s="1" t="s">
        <v>43</v>
      </c>
      <c r="D2" s="1" t="s">
        <v>44</v>
      </c>
      <c r="G2" s="1" t="s">
        <v>26</v>
      </c>
      <c r="H2" s="1"/>
      <c r="I2" s="1"/>
      <c r="J2" s="1"/>
      <c r="K2" s="1" t="s">
        <v>26</v>
      </c>
    </row>
    <row r="3" spans="2:11" x14ac:dyDescent="0.3">
      <c r="B3" t="s">
        <v>27</v>
      </c>
      <c r="C3" s="7" t="s">
        <v>11</v>
      </c>
      <c r="G3" s="7" t="s">
        <v>12</v>
      </c>
      <c r="K3" s="7" t="s">
        <v>12</v>
      </c>
    </row>
    <row r="4" spans="2:11" x14ac:dyDescent="0.3">
      <c r="B4" t="s">
        <v>28</v>
      </c>
      <c r="C4" s="7" t="s">
        <v>11</v>
      </c>
      <c r="D4" s="7" t="s">
        <v>12</v>
      </c>
      <c r="G4" s="7" t="s">
        <v>11</v>
      </c>
      <c r="K4" s="7" t="s">
        <v>11</v>
      </c>
    </row>
    <row r="5" spans="2:11" x14ac:dyDescent="0.3">
      <c r="B5" t="s">
        <v>29</v>
      </c>
      <c r="C5" s="7" t="s">
        <v>13</v>
      </c>
      <c r="G5" s="7" t="s">
        <v>16</v>
      </c>
      <c r="K5" s="7" t="s">
        <v>16</v>
      </c>
    </row>
    <row r="6" spans="2:11" x14ac:dyDescent="0.3">
      <c r="B6" t="s">
        <v>30</v>
      </c>
      <c r="C6" s="7" t="s">
        <v>15</v>
      </c>
      <c r="G6" s="7" t="s">
        <v>40</v>
      </c>
      <c r="K6" s="7" t="s">
        <v>40</v>
      </c>
    </row>
    <row r="7" spans="2:11" x14ac:dyDescent="0.3">
      <c r="B7" t="s">
        <v>31</v>
      </c>
      <c r="C7" s="7" t="s">
        <v>13</v>
      </c>
      <c r="G7" s="7" t="s">
        <v>25</v>
      </c>
      <c r="K7" s="7" t="s">
        <v>25</v>
      </c>
    </row>
    <row r="8" spans="2:11" x14ac:dyDescent="0.3">
      <c r="B8" t="s">
        <v>32</v>
      </c>
      <c r="C8" s="7" t="s">
        <v>13</v>
      </c>
      <c r="G8" s="7" t="s">
        <v>15</v>
      </c>
      <c r="K8" s="7" t="s">
        <v>15</v>
      </c>
    </row>
    <row r="9" spans="2:11" x14ac:dyDescent="0.3">
      <c r="B9" t="s">
        <v>33</v>
      </c>
      <c r="C9" s="7" t="s">
        <v>40</v>
      </c>
      <c r="D9" s="7"/>
      <c r="G9" s="7" t="s">
        <v>13</v>
      </c>
      <c r="K9" s="7" t="s">
        <v>13</v>
      </c>
    </row>
    <row r="10" spans="2:11" x14ac:dyDescent="0.3">
      <c r="B10" t="s">
        <v>34</v>
      </c>
      <c r="C10" s="7" t="s">
        <v>40</v>
      </c>
      <c r="D10" s="7"/>
    </row>
    <row r="11" spans="2:11" x14ac:dyDescent="0.3">
      <c r="B11" t="s">
        <v>35</v>
      </c>
      <c r="C11" s="7" t="s">
        <v>12</v>
      </c>
    </row>
    <row r="12" spans="2:11" x14ac:dyDescent="0.3">
      <c r="B12" t="s">
        <v>36</v>
      </c>
      <c r="C12" s="7" t="s">
        <v>40</v>
      </c>
    </row>
    <row r="13" spans="2:11" x14ac:dyDescent="0.3">
      <c r="B13" t="s">
        <v>42</v>
      </c>
      <c r="C13" s="7" t="s">
        <v>16</v>
      </c>
    </row>
    <row r="14" spans="2:11" x14ac:dyDescent="0.3">
      <c r="B14" t="s">
        <v>37</v>
      </c>
      <c r="C14" s="7" t="s">
        <v>26</v>
      </c>
    </row>
    <row r="15" spans="2:11" x14ac:dyDescent="0.3">
      <c r="B15" t="s">
        <v>38</v>
      </c>
      <c r="C15" s="7" t="s">
        <v>25</v>
      </c>
      <c r="D15" s="7" t="s">
        <v>15</v>
      </c>
    </row>
    <row r="16" spans="2:11" x14ac:dyDescent="0.3">
      <c r="B16" t="s">
        <v>41</v>
      </c>
      <c r="C16" s="7" t="s">
        <v>25</v>
      </c>
    </row>
  </sheetData>
  <sortState ref="K2:K9">
    <sortCondition ref="K2:K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881E3-21F8-4535-A617-7607B706788C}">
  <dimension ref="A4:G17"/>
  <sheetViews>
    <sheetView tabSelected="1" workbookViewId="0">
      <selection activeCell="D10" sqref="D10"/>
    </sheetView>
  </sheetViews>
  <sheetFormatPr defaultRowHeight="14.4" x14ac:dyDescent="0.3"/>
  <cols>
    <col min="3" max="3" width="29" bestFit="1" customWidth="1"/>
    <col min="4" max="4" width="16.21875" customWidth="1"/>
    <col min="5" max="5" width="21.6640625" bestFit="1" customWidth="1"/>
  </cols>
  <sheetData>
    <row r="4" spans="1:7" x14ac:dyDescent="0.3">
      <c r="A4" t="s">
        <v>56</v>
      </c>
      <c r="B4" t="s">
        <v>56</v>
      </c>
      <c r="C4" t="s">
        <v>48</v>
      </c>
      <c r="D4" s="7" t="s">
        <v>12</v>
      </c>
      <c r="E4" s="7" t="s">
        <v>48</v>
      </c>
    </row>
    <row r="5" spans="1:7" x14ac:dyDescent="0.3">
      <c r="A5" t="s">
        <v>56</v>
      </c>
      <c r="B5" t="s">
        <v>56</v>
      </c>
      <c r="C5" t="s">
        <v>54</v>
      </c>
      <c r="D5" s="7" t="s">
        <v>11</v>
      </c>
      <c r="E5" t="s">
        <v>54</v>
      </c>
    </row>
    <row r="6" spans="1:7" x14ac:dyDescent="0.3">
      <c r="A6" t="s">
        <v>56</v>
      </c>
      <c r="B6" t="s">
        <v>56</v>
      </c>
      <c r="C6" t="s">
        <v>46</v>
      </c>
      <c r="D6" s="7" t="s">
        <v>16</v>
      </c>
      <c r="E6" s="7" t="s">
        <v>58</v>
      </c>
    </row>
    <row r="7" spans="1:7" x14ac:dyDescent="0.3">
      <c r="A7" t="s">
        <v>56</v>
      </c>
      <c r="B7" t="s">
        <v>56</v>
      </c>
      <c r="C7" t="s">
        <v>49</v>
      </c>
      <c r="D7" s="7" t="s">
        <v>40</v>
      </c>
      <c r="E7" s="7" t="s">
        <v>49</v>
      </c>
    </row>
    <row r="8" spans="1:7" x14ac:dyDescent="0.3">
      <c r="A8" t="s">
        <v>56</v>
      </c>
      <c r="B8" t="s">
        <v>56</v>
      </c>
      <c r="C8" t="s">
        <v>51</v>
      </c>
      <c r="D8" s="7" t="s">
        <v>15</v>
      </c>
      <c r="E8" t="s">
        <v>57</v>
      </c>
      <c r="G8" s="7"/>
    </row>
    <row r="9" spans="1:7" x14ac:dyDescent="0.3">
      <c r="A9" t="s">
        <v>56</v>
      </c>
      <c r="B9" t="s">
        <v>56</v>
      </c>
      <c r="C9" t="s">
        <v>60</v>
      </c>
      <c r="D9" s="7" t="s">
        <v>59</v>
      </c>
      <c r="E9" t="s">
        <v>60</v>
      </c>
      <c r="G9" s="7"/>
    </row>
    <row r="10" spans="1:7" x14ac:dyDescent="0.3">
      <c r="A10" t="s">
        <v>56</v>
      </c>
      <c r="B10" t="s">
        <v>56</v>
      </c>
      <c r="C10" t="s">
        <v>61</v>
      </c>
      <c r="D10" s="7" t="s">
        <v>13</v>
      </c>
      <c r="E10" t="s">
        <v>61</v>
      </c>
      <c r="G10" s="7"/>
    </row>
    <row r="11" spans="1:7" x14ac:dyDescent="0.3">
      <c r="D11" s="7"/>
      <c r="G11" s="7"/>
    </row>
    <row r="12" spans="1:7" x14ac:dyDescent="0.3">
      <c r="C12" t="s">
        <v>45</v>
      </c>
    </row>
    <row r="13" spans="1:7" x14ac:dyDescent="0.3">
      <c r="C13" t="s">
        <v>47</v>
      </c>
    </row>
    <row r="14" spans="1:7" x14ac:dyDescent="0.3">
      <c r="C14" t="s">
        <v>50</v>
      </c>
    </row>
    <row r="15" spans="1:7" x14ac:dyDescent="0.3">
      <c r="C15" t="s">
        <v>52</v>
      </c>
    </row>
    <row r="16" spans="1:7" x14ac:dyDescent="0.3">
      <c r="C16" t="s">
        <v>53</v>
      </c>
    </row>
    <row r="17" spans="3:3" x14ac:dyDescent="0.3">
      <c r="C17" t="s">
        <v>55</v>
      </c>
    </row>
  </sheetData>
  <sortState ref="C4:D17">
    <sortCondition ref="D4:D1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Apps</vt:lpstr>
      <vt:lpstr>Security 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Rice</dc:creator>
  <cp:lastModifiedBy>Joe Rice</cp:lastModifiedBy>
  <dcterms:created xsi:type="dcterms:W3CDTF">2017-07-29T15:32:49Z</dcterms:created>
  <dcterms:modified xsi:type="dcterms:W3CDTF">2017-09-25T15:28:15Z</dcterms:modified>
</cp:coreProperties>
</file>