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tafa\Desktop\TechPro\Power BI\106 Power BI\Data and Dashboard\"/>
    </mc:Choice>
  </mc:AlternateContent>
  <xr:revisionPtr revIDLastSave="0" documentId="13_ncr:1_{8D435E6D-E80A-4CD3-85B8-7BBE1F38087A}" xr6:coauthVersionLast="47" xr6:coauthVersionMax="47" xr10:uidLastSave="{00000000-0000-0000-0000-000000000000}"/>
  <bookViews>
    <workbookView xWindow="-28920" yWindow="-120" windowWidth="29040" windowHeight="15840" tabRatio="377" activeTab="3" xr2:uid="{3165D429-3A58-4263-B361-F29150B71132}"/>
  </bookViews>
  <sheets>
    <sheet name="Orders" sheetId="6" r:id="rId1"/>
    <sheet name="Categories" sheetId="4" r:id="rId2"/>
    <sheet name="Customers" sheetId="2" r:id="rId3"/>
    <sheet name="Products" sheetId="3" r:id="rId4"/>
  </sheets>
  <definedNames>
    <definedName name="_xlnm._FilterDatabase" localSheetId="0" hidden="1">Orders!#REF!</definedName>
    <definedName name="_xlnm.Extract" localSheetId="0">Orders!#REF!</definedName>
    <definedName name="bos_alan">#REF!</definedName>
    <definedName name="_xlnm.Criteria" localSheetId="0">Orders!$F$2:$F$181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6" l="1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R181" i="6"/>
  <c r="R180" i="6"/>
  <c r="R179" i="6"/>
  <c r="R178" i="6"/>
  <c r="R177" i="6"/>
  <c r="R176" i="6"/>
  <c r="R175" i="6"/>
  <c r="R174" i="6"/>
  <c r="R173" i="6"/>
  <c r="R172" i="6"/>
  <c r="R171" i="6"/>
  <c r="R170" i="6"/>
  <c r="R169" i="6"/>
  <c r="R168" i="6"/>
  <c r="R167" i="6"/>
  <c r="R166" i="6"/>
  <c r="R165" i="6"/>
  <c r="R164" i="6"/>
  <c r="R163" i="6"/>
  <c r="R162" i="6"/>
  <c r="R161" i="6"/>
  <c r="R160" i="6"/>
  <c r="R159" i="6"/>
  <c r="R158" i="6"/>
  <c r="R157" i="6"/>
  <c r="R156" i="6"/>
  <c r="R155" i="6"/>
  <c r="R154" i="6"/>
  <c r="R153" i="6"/>
  <c r="R152" i="6"/>
  <c r="R151" i="6"/>
  <c r="R150" i="6"/>
  <c r="R149" i="6"/>
  <c r="R148" i="6"/>
  <c r="R147" i="6"/>
  <c r="R146" i="6"/>
  <c r="R145" i="6"/>
  <c r="R144" i="6"/>
  <c r="R143" i="6"/>
  <c r="R142" i="6"/>
  <c r="R141" i="6"/>
  <c r="R140" i="6"/>
  <c r="R139" i="6"/>
  <c r="R138" i="6"/>
  <c r="R137" i="6"/>
  <c r="R136" i="6"/>
  <c r="R135" i="6"/>
  <c r="R134" i="6"/>
  <c r="R133" i="6"/>
  <c r="R132" i="6"/>
  <c r="R131" i="6"/>
  <c r="R130" i="6"/>
  <c r="R129" i="6"/>
  <c r="R128" i="6"/>
  <c r="R127" i="6"/>
  <c r="R126" i="6"/>
  <c r="R125" i="6"/>
  <c r="R124" i="6"/>
  <c r="R123" i="6"/>
  <c r="R122" i="6"/>
  <c r="R121" i="6"/>
  <c r="R120" i="6"/>
  <c r="R119" i="6"/>
  <c r="R118" i="6"/>
  <c r="R117" i="6"/>
  <c r="R116" i="6"/>
  <c r="R115" i="6"/>
  <c r="R114" i="6"/>
  <c r="R113" i="6"/>
  <c r="R112" i="6"/>
  <c r="R111" i="6"/>
  <c r="R110" i="6"/>
  <c r="R109" i="6"/>
  <c r="R108" i="6"/>
  <c r="R107" i="6"/>
  <c r="R106" i="6"/>
  <c r="R105" i="6"/>
  <c r="R104" i="6"/>
  <c r="R103" i="6"/>
  <c r="R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Q141" i="6" l="1"/>
  <c r="Q109" i="6"/>
  <c r="Q77" i="6"/>
  <c r="Q45" i="6"/>
  <c r="Q173" i="6"/>
  <c r="Q180" i="6"/>
  <c r="Q172" i="6"/>
  <c r="Q168" i="6"/>
  <c r="Q160" i="6"/>
  <c r="Q152" i="6"/>
  <c r="Q148" i="6"/>
  <c r="Q136" i="6"/>
  <c r="Q128" i="6"/>
  <c r="Q176" i="6"/>
  <c r="Q164" i="6"/>
  <c r="Q156" i="6"/>
  <c r="Q144" i="6"/>
  <c r="Q140" i="6"/>
  <c r="Q132" i="6"/>
  <c r="Q124" i="6"/>
  <c r="Q181" i="6"/>
  <c r="Q177" i="6"/>
  <c r="Q169" i="6"/>
  <c r="Q165" i="6"/>
  <c r="Q161" i="6"/>
  <c r="Q157" i="6"/>
  <c r="Q153" i="6"/>
  <c r="Q149" i="6"/>
  <c r="Q145" i="6"/>
  <c r="Q137" i="6"/>
  <c r="Q133" i="6"/>
  <c r="Q129" i="6"/>
  <c r="Q125" i="6"/>
  <c r="Q121" i="6"/>
  <c r="Q117" i="6"/>
  <c r="Q113" i="6"/>
  <c r="Q105" i="6"/>
  <c r="Q101" i="6"/>
  <c r="Q97" i="6"/>
  <c r="Q93" i="6"/>
  <c r="Q89" i="6"/>
  <c r="Q85" i="6"/>
  <c r="Q81" i="6"/>
  <c r="Q73" i="6"/>
  <c r="Q69" i="6"/>
  <c r="Q65" i="6"/>
  <c r="Q61" i="6"/>
  <c r="Q57" i="6"/>
  <c r="Q53" i="6"/>
  <c r="Q49" i="6"/>
  <c r="Q41" i="6"/>
  <c r="Q37" i="6"/>
  <c r="Q33" i="6"/>
  <c r="Q29" i="6"/>
  <c r="Q25" i="6"/>
  <c r="Q21" i="6"/>
  <c r="Q13" i="6"/>
  <c r="Q120" i="6"/>
  <c r="Q116" i="6"/>
  <c r="Q112" i="6"/>
  <c r="Q108" i="6"/>
  <c r="Q104" i="6"/>
  <c r="Q100" i="6"/>
  <c r="Q96" i="6"/>
  <c r="Q92" i="6"/>
  <c r="Q88" i="6"/>
  <c r="Q84" i="6"/>
  <c r="Q80" i="6"/>
  <c r="Q76" i="6"/>
  <c r="Q72" i="6"/>
  <c r="Q68" i="6"/>
  <c r="Q64" i="6"/>
  <c r="Q60" i="6"/>
  <c r="Q56" i="6"/>
  <c r="Q52" i="6"/>
  <c r="Q48" i="6"/>
  <c r="Q44" i="6"/>
  <c r="Q40" i="6"/>
  <c r="Q36" i="6"/>
  <c r="Q32" i="6"/>
  <c r="Q28" i="6"/>
  <c r="Q24" i="6"/>
  <c r="Q20" i="6"/>
  <c r="Q16" i="6"/>
  <c r="Q12" i="6"/>
  <c r="Q8" i="6"/>
  <c r="Q4" i="6"/>
  <c r="Q179" i="6"/>
  <c r="Q175" i="6"/>
  <c r="Q171" i="6"/>
  <c r="Q167" i="6"/>
  <c r="Q163" i="6"/>
  <c r="Q159" i="6"/>
  <c r="Q155" i="6"/>
  <c r="Q151" i="6"/>
  <c r="Q147" i="6"/>
  <c r="Q143" i="6"/>
  <c r="Q139" i="6"/>
  <c r="Q135" i="6"/>
  <c r="Q131" i="6"/>
  <c r="Q127" i="6"/>
  <c r="Q123" i="6"/>
  <c r="Q119" i="6"/>
  <c r="Q115" i="6"/>
  <c r="Q111" i="6"/>
  <c r="Q107" i="6"/>
  <c r="Q103" i="6"/>
  <c r="Q99" i="6"/>
  <c r="Q95" i="6"/>
  <c r="Q91" i="6"/>
  <c r="Q87" i="6"/>
  <c r="Q83" i="6"/>
  <c r="Q79" i="6"/>
  <c r="Q75" i="6"/>
  <c r="Q71" i="6"/>
  <c r="Q67" i="6"/>
  <c r="Q63" i="6"/>
  <c r="Q59" i="6"/>
  <c r="Q55" i="6"/>
  <c r="Q51" i="6"/>
  <c r="Q47" i="6"/>
  <c r="Q43" i="6"/>
  <c r="Q39" i="6"/>
  <c r="Q35" i="6"/>
  <c r="Q31" i="6"/>
  <c r="Q27" i="6"/>
  <c r="Q23" i="6"/>
  <c r="Q19" i="6"/>
  <c r="Q15" i="6"/>
  <c r="Q11" i="6"/>
  <c r="Q7" i="6"/>
  <c r="Q3" i="6"/>
  <c r="Q178" i="6"/>
  <c r="Q174" i="6"/>
  <c r="Q170" i="6"/>
  <c r="Q166" i="6"/>
  <c r="Q162" i="6"/>
  <c r="Q158" i="6"/>
  <c r="Q154" i="6"/>
  <c r="Q150" i="6"/>
  <c r="Q146" i="6"/>
  <c r="Q142" i="6"/>
  <c r="Q138" i="6"/>
  <c r="Q134" i="6"/>
  <c r="Q130" i="6"/>
  <c r="Q126" i="6"/>
  <c r="Q122" i="6"/>
  <c r="Q118" i="6"/>
  <c r="Q114" i="6"/>
  <c r="Q110" i="6"/>
  <c r="Q106" i="6"/>
  <c r="Q102" i="6"/>
  <c r="Q98" i="6"/>
  <c r="Q94" i="6"/>
  <c r="Q90" i="6"/>
  <c r="Q86" i="6"/>
  <c r="Q82" i="6"/>
  <c r="Q78" i="6"/>
  <c r="Q74" i="6"/>
  <c r="Q70" i="6"/>
  <c r="Q66" i="6"/>
  <c r="Q62" i="6"/>
  <c r="Q58" i="6"/>
  <c r="Q54" i="6"/>
  <c r="Q50" i="6"/>
  <c r="Q46" i="6"/>
  <c r="Q42" i="6"/>
  <c r="Q38" i="6"/>
  <c r="Q34" i="6"/>
  <c r="Q30" i="6"/>
  <c r="Q26" i="6"/>
  <c r="Q22" i="6"/>
  <c r="Q18" i="6"/>
  <c r="Q14" i="6"/>
  <c r="Q10" i="6"/>
  <c r="Q6" i="6"/>
  <c r="Q2" i="6"/>
  <c r="Q17" i="6"/>
  <c r="Q9" i="6"/>
  <c r="Q5" i="6"/>
</calcChain>
</file>

<file path=xl/sharedStrings.xml><?xml version="1.0" encoding="utf-8"?>
<sst xmlns="http://schemas.openxmlformats.org/spreadsheetml/2006/main" count="2644" uniqueCount="1022">
  <si>
    <t>Row ID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</si>
  <si>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</si>
  <si>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</si>
  <si>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</si>
  <si>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</si>
  <si>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</si>
  <si>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</si>
  <si>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</si>
  <si>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City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</si>
  <si>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</si>
  <si>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</si>
  <si>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</si>
  <si>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</si>
  <si>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</si>
  <si>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</si>
  <si>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</si>
  <si>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</si>
  <si>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US-2015-134026</t>
  </si>
  <si>
    <t>Standard Class</t>
  </si>
  <si>
    <t>JE-15745</t>
  </si>
  <si>
    <t>Joel Eaton</t>
  </si>
  <si>
    <t>Consumer</t>
  </si>
  <si>
    <t>United States</t>
  </si>
  <si>
    <t>Memphis</t>
  </si>
  <si>
    <t>Tennessee</t>
  </si>
  <si>
    <t>South</t>
  </si>
  <si>
    <t>FUR-CH-10000513</t>
  </si>
  <si>
    <t>Furniture</t>
  </si>
  <si>
    <t>Chairs</t>
  </si>
  <si>
    <t>High-Back Leather Manager's Chair</t>
  </si>
  <si>
    <t>FUR-FU-10003708</t>
  </si>
  <si>
    <t>Furnishings</t>
  </si>
  <si>
    <t>Tenex Traditional Chairmats for Medium Pile Carpet, Standard Lip, 36" x 48"</t>
  </si>
  <si>
    <t>CA-2016-159695</t>
  </si>
  <si>
    <t>Second Class</t>
  </si>
  <si>
    <t>GM-14455</t>
  </si>
  <si>
    <t>Gary Mitchum</t>
  </si>
  <si>
    <t>Home Office</t>
  </si>
  <si>
    <t>Houston</t>
  </si>
  <si>
    <t>Texas</t>
  </si>
  <si>
    <t>Central</t>
  </si>
  <si>
    <t>OFF-ST-10003442</t>
  </si>
  <si>
    <t>Office Supplies</t>
  </si>
  <si>
    <t>Storage</t>
  </si>
  <si>
    <t>Eldon Portable Mobile Manager</t>
  </si>
  <si>
    <t>CA-2016-158568</t>
  </si>
  <si>
    <t>RB-19465</t>
  </si>
  <si>
    <t>Rick Bensley</t>
  </si>
  <si>
    <t>Chicago</t>
  </si>
  <si>
    <t>Illinois</t>
  </si>
  <si>
    <t>TEC-AC-10001767</t>
  </si>
  <si>
    <t>Technology</t>
  </si>
  <si>
    <t>Accessories</t>
  </si>
  <si>
    <t>SanDisk Ultra 64 GB MicroSDHC Class 10 Memory Card</t>
  </si>
  <si>
    <t>OFF-BI-10002609</t>
  </si>
  <si>
    <t>Binders</t>
  </si>
  <si>
    <t>Avery Hidden Tab Dividers for Binding Systems</t>
  </si>
  <si>
    <t>CA-2017-163139</t>
  </si>
  <si>
    <t>CC-12670</t>
  </si>
  <si>
    <t>Craig Carreira</t>
  </si>
  <si>
    <t>New York City</t>
  </si>
  <si>
    <t>New York</t>
  </si>
  <si>
    <t>East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</si>
  <si>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</si>
  <si>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</si>
  <si>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</si>
  <si>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</si>
  <si>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</si>
  <si>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</si>
  <si>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US-2017-155299</t>
  </si>
  <si>
    <t>Dl-13600</t>
  </si>
  <si>
    <t>Dorris liebe</t>
  </si>
  <si>
    <t>Corporate</t>
  </si>
  <si>
    <t>Pasadena</t>
  </si>
  <si>
    <t>OFF-AP-10002203</t>
  </si>
  <si>
    <t>Appliances</t>
  </si>
  <si>
    <t>Eureka Disposable Bags for Sanitaire Vibra Groomer I Upright Vac</t>
  </si>
  <si>
    <t>CA-2015-137946</t>
  </si>
  <si>
    <t>DB-13615</t>
  </si>
  <si>
    <t>Doug Bickford</t>
  </si>
  <si>
    <t>Los Angeles</t>
  </si>
  <si>
    <t>California</t>
  </si>
  <si>
    <t>West</t>
  </si>
  <si>
    <t>OFF-BI-10001922</t>
  </si>
  <si>
    <t>Storex Dura Pro Binders</t>
  </si>
  <si>
    <t>CA-2017-117457</t>
  </si>
  <si>
    <t>KH-16510</t>
  </si>
  <si>
    <t>Keith Herrera</t>
  </si>
  <si>
    <t>San Francisco</t>
  </si>
  <si>
    <t>OFF-PA-10003724</t>
  </si>
  <si>
    <t>Paper</t>
  </si>
  <si>
    <t>Wirebound Message Book, 4 per Page</t>
  </si>
  <si>
    <t>CA-2014-133753</t>
  </si>
  <si>
    <t>CW-11905</t>
  </si>
  <si>
    <t>Carl Weiss</t>
  </si>
  <si>
    <t>Huntsville</t>
  </si>
  <si>
    <t>TEC-AC-10000303</t>
  </si>
  <si>
    <t>Logitech M510 Wireless Mouse</t>
  </si>
  <si>
    <t>US-2016-105578</t>
  </si>
  <si>
    <t>MY-17380</t>
  </si>
  <si>
    <t>Maribeth Yedwab</t>
  </si>
  <si>
    <t>Parker</t>
  </si>
  <si>
    <t>Colorado</t>
  </si>
  <si>
    <t>OFF-BI-10001670</t>
  </si>
  <si>
    <t>Vinyl Sectional Post Binders</t>
  </si>
  <si>
    <t>CA-2017-113558</t>
  </si>
  <si>
    <t>PH-18790</t>
  </si>
  <si>
    <t>Patricia Hirasaki</t>
  </si>
  <si>
    <t>Lakeland</t>
  </si>
  <si>
    <t>Florida</t>
  </si>
  <si>
    <t>FUR-CH-10003379</t>
  </si>
  <si>
    <t>Global Commerce Series High-Back Swivel/Tilt Chairs</t>
  </si>
  <si>
    <t>CA-2016-136924</t>
  </si>
  <si>
    <t>First Class</t>
  </si>
  <si>
    <t>ES-14080</t>
  </si>
  <si>
    <t>Erin Smith</t>
  </si>
  <si>
    <t>Tucson</t>
  </si>
  <si>
    <t>Arizona</t>
  </si>
  <si>
    <t>TEC-PH-10002262</t>
  </si>
  <si>
    <t>Phones</t>
  </si>
  <si>
    <t>LG Electronics Tone+ HBS-730 Bluetooth Headset</t>
  </si>
  <si>
    <t>CA-2014-103849</t>
  </si>
  <si>
    <t>PG-18895</t>
  </si>
  <si>
    <t>Paul Gonzalez</t>
  </si>
  <si>
    <t>Fort Worth</t>
  </si>
  <si>
    <t>TEC-PH-10002597</t>
  </si>
  <si>
    <t>Xblue XB-1670-86 X16 Small Office Telephone - Titanium</t>
  </si>
  <si>
    <t>CA-2017-112774</t>
  </si>
  <si>
    <t>RC-19960</t>
  </si>
  <si>
    <t>Ryan Crowe</t>
  </si>
  <si>
    <t>Jacksonville</t>
  </si>
  <si>
    <t>FUR-FU-10003039</t>
  </si>
  <si>
    <t>Howard Miller 11-1/2" Diameter Grantwood Wall Clock</t>
  </si>
  <si>
    <t>CA-2017-164826</t>
  </si>
  <si>
    <t>JF-15415</t>
  </si>
  <si>
    <t>Jennifer Ferguson</t>
  </si>
  <si>
    <t>OFF-LA-10001297</t>
  </si>
  <si>
    <t>Labels</t>
  </si>
  <si>
    <t>Avery 473</t>
  </si>
  <si>
    <t>TEC-PH-10000347</t>
  </si>
  <si>
    <t>Cush Cases Heavy Duty Rugged Cover Case for Samsung Galaxy S5 - Purple</t>
  </si>
  <si>
    <t>CA-2014-162775</t>
  </si>
  <si>
    <t>CS-12250</t>
  </si>
  <si>
    <t>Chris Selesnick</t>
  </si>
  <si>
    <t>Bossier City</t>
  </si>
  <si>
    <t>Louisiana</t>
  </si>
  <si>
    <t>OFF-ST-10000025</t>
  </si>
  <si>
    <t>Fellowes Stor/Drawer Steel Plus Storage Drawers</t>
  </si>
  <si>
    <t>CA-2017-107503</t>
  </si>
  <si>
    <t>GA-14725</t>
  </si>
  <si>
    <t>Guy Armstrong</t>
  </si>
  <si>
    <t>Lorain</t>
  </si>
  <si>
    <t>Ohio</t>
  </si>
  <si>
    <t>FUR-FU-10003878</t>
  </si>
  <si>
    <t>Linden 10" Round Wall Clock, Black</t>
  </si>
  <si>
    <t>CA-2015-111164</t>
  </si>
  <si>
    <t>SE-20110</t>
  </si>
  <si>
    <t>Sanjit Engle</t>
  </si>
  <si>
    <t>OFF-AP-10004487</t>
  </si>
  <si>
    <t>Kensington 4 Outlet MasterPiece Compact Power Control Center</t>
  </si>
  <si>
    <t>CA-2016-120859</t>
  </si>
  <si>
    <t>CV-12805</t>
  </si>
  <si>
    <t>Cynthia Voltz</t>
  </si>
  <si>
    <t>OFF-EN-10001335</t>
  </si>
  <si>
    <t>Envelopes</t>
  </si>
  <si>
    <t>White Business Envelopes with Contemporary Seam, Recycled White Business Envelopes</t>
  </si>
  <si>
    <t>CA-2017-100314</t>
  </si>
  <si>
    <t>AS-10630</t>
  </si>
  <si>
    <t>Ann Steele</t>
  </si>
  <si>
    <t>OFF-LA-10001569</t>
  </si>
  <si>
    <t>Avery 499</t>
  </si>
  <si>
    <t>US-2015-153500</t>
  </si>
  <si>
    <t>DG-13300</t>
  </si>
  <si>
    <t>Deirdre Greer</t>
  </si>
  <si>
    <t>Philadelphia</t>
  </si>
  <si>
    <t>Pennsylvania</t>
  </si>
  <si>
    <t>FUR-FU-10000293</t>
  </si>
  <si>
    <t>Eldon Antistatic Chair Mats for Low to Medium Pile Carpets</t>
  </si>
  <si>
    <t>US-2016-110156</t>
  </si>
  <si>
    <t>EH-13945</t>
  </si>
  <si>
    <t>Eric Hoffmann</t>
  </si>
  <si>
    <t>OFF-PA-10004735</t>
  </si>
  <si>
    <t>Xerox 1905</t>
  </si>
  <si>
    <t>CA-2015-124268</t>
  </si>
  <si>
    <t>AD-10180</t>
  </si>
  <si>
    <t>Alan Dominguez</t>
  </si>
  <si>
    <t>OFF-AR-10004817</t>
  </si>
  <si>
    <t>Art</t>
  </si>
  <si>
    <t>Colorific Watercolor Pencils</t>
  </si>
  <si>
    <t>US-2014-151925</t>
  </si>
  <si>
    <t>KT-16465</t>
  </si>
  <si>
    <t>Kean Takahito</t>
  </si>
  <si>
    <t>FUR-CH-10002961</t>
  </si>
  <si>
    <t>Leather Task Chair, Black</t>
  </si>
  <si>
    <t>US-2017-117247</t>
  </si>
  <si>
    <t>CK-12760</t>
  </si>
  <si>
    <t>Cyma Kinney</t>
  </si>
  <si>
    <t>Aurora</t>
  </si>
  <si>
    <t>FUR-TA-10002958</t>
  </si>
  <si>
    <t>Tables</t>
  </si>
  <si>
    <t>Bevis Oval Conference Table, Walnut</t>
  </si>
  <si>
    <t>CA-2016-121034</t>
  </si>
  <si>
    <t>JF-15565</t>
  </si>
  <si>
    <t>Jill Fjeld</t>
  </si>
  <si>
    <t>Dallas</t>
  </si>
  <si>
    <t>OFF-PA-10001994</t>
  </si>
  <si>
    <t>Ink Jet Note and Greeting Cards, 8-1/2" x 5-1/2" Card Size</t>
  </si>
  <si>
    <t>CA-2017-105886</t>
  </si>
  <si>
    <t>DB-13660</t>
  </si>
  <si>
    <t>Duane Benoit</t>
  </si>
  <si>
    <t>Oceanside</t>
  </si>
  <si>
    <t>FUR-FU-10001037</t>
  </si>
  <si>
    <t>DAX Charcoal/Nickel-Tone Document Frame, 5 x 7</t>
  </si>
  <si>
    <t>CA-2017-124597</t>
  </si>
  <si>
    <t>Boynton Beach</t>
  </si>
  <si>
    <t>CA-2014-106439</t>
  </si>
  <si>
    <t>GG-14650</t>
  </si>
  <si>
    <t>Greg Guthrie</t>
  </si>
  <si>
    <t>OFF-FA-10002975</t>
  </si>
  <si>
    <t>Fasteners</t>
  </si>
  <si>
    <t>Staples</t>
  </si>
  <si>
    <t>CA-2016-140501</t>
  </si>
  <si>
    <t>IM-15070</t>
  </si>
  <si>
    <t>Irene Maddox</t>
  </si>
  <si>
    <t>OFF-PA-10003129</t>
  </si>
  <si>
    <t>Tops White Computer Printout Paper</t>
  </si>
  <si>
    <t>US-2014-140116</t>
  </si>
  <si>
    <t>KT-16480</t>
  </si>
  <si>
    <t>Kean Thornton</t>
  </si>
  <si>
    <t>Denver</t>
  </si>
  <si>
    <t>OFF-AR-10001044</t>
  </si>
  <si>
    <t>BOSTON Ranger #55 Pencil Sharpener, Black</t>
  </si>
  <si>
    <t>CA-2015-122210</t>
  </si>
  <si>
    <t>WB-21850</t>
  </si>
  <si>
    <t>William Brown</t>
  </si>
  <si>
    <t>OFF-BI-10003656</t>
  </si>
  <si>
    <t>Fellowes PB200 Plastic Comb Binding Machine</t>
  </si>
  <si>
    <t>US-2016-152051</t>
  </si>
  <si>
    <t>TS-21160</t>
  </si>
  <si>
    <t>Theresa Swint</t>
  </si>
  <si>
    <t>York</t>
  </si>
  <si>
    <t>OFF-ST-10001713</t>
  </si>
  <si>
    <t>Gould Plastics 9-Pocket Panel Bin, 18-3/8w x 5-1/4d x 20-1/2h, Black</t>
  </si>
  <si>
    <t>CA-2015-153108</t>
  </si>
  <si>
    <t>SF-20200</t>
  </si>
  <si>
    <t>Sarah Foster</t>
  </si>
  <si>
    <t>New Castle</t>
  </si>
  <si>
    <t>Indiana</t>
  </si>
  <si>
    <t>OFF-AP-10002222</t>
  </si>
  <si>
    <t>Staple holder</t>
  </si>
  <si>
    <t>US-2016-108637</t>
  </si>
  <si>
    <t>AB-10060</t>
  </si>
  <si>
    <t>Adam Bellavance</t>
  </si>
  <si>
    <t>Waynesboro</t>
  </si>
  <si>
    <t>Virginia</t>
  </si>
  <si>
    <t>FUR-FU-10004864</t>
  </si>
  <si>
    <t>Howard Miller 14-1/2" Diameter Chrome Round Wall Clock</t>
  </si>
  <si>
    <t>US-2017-117534</t>
  </si>
  <si>
    <t>CV-12295</t>
  </si>
  <si>
    <t>Christina VanderZanden</t>
  </si>
  <si>
    <t>Fresno</t>
  </si>
  <si>
    <t>OFF-AR-10003087</t>
  </si>
  <si>
    <t>Staples in misc. colors</t>
  </si>
  <si>
    <t>CA-2017-145877</t>
  </si>
  <si>
    <t>AS-10090</t>
  </si>
  <si>
    <t>Adam Shillingsburg</t>
  </si>
  <si>
    <t>Springfield</t>
  </si>
  <si>
    <t>Missouri</t>
  </si>
  <si>
    <t>OFF-EN-10001990</t>
  </si>
  <si>
    <t>Staple envelope</t>
  </si>
  <si>
    <t>CA-2016-169922</t>
  </si>
  <si>
    <t>MZ-17515</t>
  </si>
  <si>
    <t>Mary Zewe</t>
  </si>
  <si>
    <t>Arlington</t>
  </si>
  <si>
    <t>OFF-BI-10001617</t>
  </si>
  <si>
    <t>GBC Wire Binding Combs</t>
  </si>
  <si>
    <t>CA-2017-100748</t>
  </si>
  <si>
    <t>RB-19795</t>
  </si>
  <si>
    <t>Ross Baird</t>
  </si>
  <si>
    <t>OFF-LA-10000240</t>
  </si>
  <si>
    <t>Self-Adhesive Address Labels for Typewriters by Universal</t>
  </si>
  <si>
    <t>CA-2015-128027</t>
  </si>
  <si>
    <t>CM-12385</t>
  </si>
  <si>
    <t>Christopher Martinez</t>
  </si>
  <si>
    <t>North Charleston</t>
  </si>
  <si>
    <t>South Carolina</t>
  </si>
  <si>
    <t>OFF-ST-10001809</t>
  </si>
  <si>
    <t>Fellowes Officeware Wire Shelving</t>
  </si>
  <si>
    <t>CA-2015-142419</t>
  </si>
  <si>
    <t>SC-20380</t>
  </si>
  <si>
    <t>Shahid Collister</t>
  </si>
  <si>
    <t>Seattle</t>
  </si>
  <si>
    <t>Washington</t>
  </si>
  <si>
    <t>OFF-BI-10001597</t>
  </si>
  <si>
    <t>Wilson Jones Ledger-Size, Piano-Hinge Binder, 2", Blue</t>
  </si>
  <si>
    <t>CA-2016-114972</t>
  </si>
  <si>
    <t>PF-19225</t>
  </si>
  <si>
    <t>Phillip Flathmann</t>
  </si>
  <si>
    <t>OFF-AP-10003057</t>
  </si>
  <si>
    <t>Honeywell Enviracaire Portable HEPA Air Cleaner for 16' x 20' Room</t>
  </si>
  <si>
    <t>US-2017-165344</t>
  </si>
  <si>
    <t>SB-20290</t>
  </si>
  <si>
    <t>Sean Braxton</t>
  </si>
  <si>
    <t>OFF-BI-10003196</t>
  </si>
  <si>
    <t>Accohide Poly Flexible Ring Binders</t>
  </si>
  <si>
    <t>CA-2016-150343</t>
  </si>
  <si>
    <t>PK-19075</t>
  </si>
  <si>
    <t>Pete Kriz</t>
  </si>
  <si>
    <t>OFF-EN-10004030</t>
  </si>
  <si>
    <t>Convenience Packs of Business Envelopes</t>
  </si>
  <si>
    <t>CA-2017-127026</t>
  </si>
  <si>
    <t>MH-18115</t>
  </si>
  <si>
    <t>Mick Hernandez</t>
  </si>
  <si>
    <t>Jackson</t>
  </si>
  <si>
    <t>Michigan</t>
  </si>
  <si>
    <t>TEC-AC-10002049</t>
  </si>
  <si>
    <t>Logitech G19 Programmable Gaming Keyboard</t>
  </si>
  <si>
    <t>CA-2017-155873</t>
  </si>
  <si>
    <t>AB-10255</t>
  </si>
  <si>
    <t>Alejandro Ballentine</t>
  </si>
  <si>
    <t>Carlsbad</t>
  </si>
  <si>
    <t>New Mexico</t>
  </si>
  <si>
    <t>OFF-SU-10001165</t>
  </si>
  <si>
    <t>Supplies</t>
  </si>
  <si>
    <t>Acme Elite Stainless Steel Scissors</t>
  </si>
  <si>
    <t>CA-2017-122707</t>
  </si>
  <si>
    <t>EB-13750</t>
  </si>
  <si>
    <t>Edward Becker</t>
  </si>
  <si>
    <t>Hoover</t>
  </si>
  <si>
    <t>Alabama</t>
  </si>
  <si>
    <t>TEC-AC-10004227</t>
  </si>
  <si>
    <t>SanDisk Ultra 16 GB MicroSDHC Class 10 Memory Card</t>
  </si>
  <si>
    <t>US-2014-117744</t>
  </si>
  <si>
    <t>MD-17860</t>
  </si>
  <si>
    <t>Michael Dominguez</t>
  </si>
  <si>
    <t>Corpus Christi</t>
  </si>
  <si>
    <t>FUR-FU-10002759</t>
  </si>
  <si>
    <t>12-1/2 Diameter Round Wall Clock</t>
  </si>
  <si>
    <t>CA-2014-125514</t>
  </si>
  <si>
    <t>BM-11650</t>
  </si>
  <si>
    <t>Brian Moss</t>
  </si>
  <si>
    <t>Omaha</t>
  </si>
  <si>
    <t>Nebraska</t>
  </si>
  <si>
    <t>OFF-AP-10003281</t>
  </si>
  <si>
    <t>Acco 6 Outlet Guardian Standard Surge Suppressor</t>
  </si>
  <si>
    <t>IG-15085</t>
  </si>
  <si>
    <t>Ivan Gibson</t>
  </si>
  <si>
    <t>US-2017-103828</t>
  </si>
  <si>
    <t>Same Day</t>
  </si>
  <si>
    <t>JK-15370</t>
  </si>
  <si>
    <t>Jay Kimmel</t>
  </si>
  <si>
    <t>OFF-ST-10001325</t>
  </si>
  <si>
    <t>Sterilite Officeware Hinged File Box</t>
  </si>
  <si>
    <t>OFF-SU-10000946</t>
  </si>
  <si>
    <t>Staple remover</t>
  </si>
  <si>
    <t>CA-2016-115588</t>
  </si>
  <si>
    <t>AF-10885</t>
  </si>
  <si>
    <t>Art Foster</t>
  </si>
  <si>
    <t>Toledo</t>
  </si>
  <si>
    <t>OFF-SU-10001225</t>
  </si>
  <si>
    <t>CA-2017-102099</t>
  </si>
  <si>
    <t>EP-13915</t>
  </si>
  <si>
    <t>Emily Phan</t>
  </si>
  <si>
    <t>OFF-PA-10003172</t>
  </si>
  <si>
    <t>Xerox 1996</t>
  </si>
  <si>
    <t>CA-2015-166464</t>
  </si>
  <si>
    <t>OFF-LA-10001317</t>
  </si>
  <si>
    <t>Avery 520</t>
  </si>
  <si>
    <t>CA-2015-134747</t>
  </si>
  <si>
    <t>DL-12925</t>
  </si>
  <si>
    <t>Daniel Lacy</t>
  </si>
  <si>
    <t>Noblesville</t>
  </si>
  <si>
    <t>TEC-PH-10002890</t>
  </si>
  <si>
    <t>AT&amp;T 17929 Lendline Telephone</t>
  </si>
  <si>
    <t>OFF-BI-10001308</t>
  </si>
  <si>
    <t>GBC Standard Plastic Binding Systems' Combs</t>
  </si>
  <si>
    <t>TEC-PH-10001750</t>
  </si>
  <si>
    <t>Samsung Rugby III</t>
  </si>
  <si>
    <t>CA-2017-155047</t>
  </si>
  <si>
    <t>OFF-AR-10003338</t>
  </si>
  <si>
    <t>Eberhard Faber 3 1/2" Golf Pencils</t>
  </si>
  <si>
    <t>CA-2017-169859</t>
  </si>
  <si>
    <t>MP-18175</t>
  </si>
  <si>
    <t>Mike Pelletier</t>
  </si>
  <si>
    <t>San Diego</t>
  </si>
  <si>
    <t>OFF-EN-10000461</t>
  </si>
  <si>
    <t>#10- 4 1/8" x 9 1/2" Recycled Envelopes</t>
  </si>
  <si>
    <t>North Carolina</t>
  </si>
  <si>
    <t>OFF-ST-10000736</t>
  </si>
  <si>
    <t>Carina Double Wide Media Storage Towers in Natural &amp; Black</t>
  </si>
  <si>
    <t>CA-2017-149559</t>
  </si>
  <si>
    <t>KF-16285</t>
  </si>
  <si>
    <t>Karen Ferguson</t>
  </si>
  <si>
    <t>Long Beach</t>
  </si>
  <si>
    <t>CA-2015-145184</t>
  </si>
  <si>
    <t>JD-16150</t>
  </si>
  <si>
    <t>Justin Deggeller</t>
  </si>
  <si>
    <t>Newark</t>
  </si>
  <si>
    <t>Delaware</t>
  </si>
  <si>
    <t>TEC-PH-10002350</t>
  </si>
  <si>
    <t>Apple EarPods with Remote and Mic</t>
  </si>
  <si>
    <t>MS-17770</t>
  </si>
  <si>
    <t>Maxwell Schwartz</t>
  </si>
  <si>
    <t>Machines</t>
  </si>
  <si>
    <t>OFF-AP-10001492</t>
  </si>
  <si>
    <t>Acco Six-Outlet Power Strip, 4' Cord Length</t>
  </si>
  <si>
    <t>CA-2017-164168</t>
  </si>
  <si>
    <t>LS-16975</t>
  </si>
  <si>
    <t>Lindsay Shagiari</t>
  </si>
  <si>
    <t>FUR-FU-10001756</t>
  </si>
  <si>
    <t>Eldon Expressions Desk Accessory, Wood Photo Frame, Mahogany</t>
  </si>
  <si>
    <t>US-2016-162677</t>
  </si>
  <si>
    <t>DB-13210</t>
  </si>
  <si>
    <t>Dean Braden</t>
  </si>
  <si>
    <t>TEC-AC-10001314</t>
  </si>
  <si>
    <t>Case Logic 2.4GHz Wireless Keyboard</t>
  </si>
  <si>
    <t>US-2017-146416</t>
  </si>
  <si>
    <t>JE-16165</t>
  </si>
  <si>
    <t>Justin Ellison</t>
  </si>
  <si>
    <t>Woodland</t>
  </si>
  <si>
    <t>OFF-BI-10001787</t>
  </si>
  <si>
    <t>Wilson Jones Four-Pocket Poly Binders</t>
  </si>
  <si>
    <t>CA-2017-164000</t>
  </si>
  <si>
    <t>AH-10030</t>
  </si>
  <si>
    <t>Aaron Hawkins</t>
  </si>
  <si>
    <t>OFF-AR-10003183</t>
  </si>
  <si>
    <t>Avery Fluorescent Highlighter Four-Color Set</t>
  </si>
  <si>
    <t>CA-2016-140746</t>
  </si>
  <si>
    <t>RC-19825</t>
  </si>
  <si>
    <t>Roy Collins</t>
  </si>
  <si>
    <t>Fairfield</t>
  </si>
  <si>
    <t>Connecticut</t>
  </si>
  <si>
    <t>FUR-TA-10002903</t>
  </si>
  <si>
    <t>Bevis Round Bullnose 29" High Table Top</t>
  </si>
  <si>
    <t>US-2014-159926</t>
  </si>
  <si>
    <t>CS-11950</t>
  </si>
  <si>
    <t>Carlos Soltero</t>
  </si>
  <si>
    <t>OFF-ST-10003656</t>
  </si>
  <si>
    <t>Safco Industrial Wire Shelving</t>
  </si>
  <si>
    <t>CA-2014-165309</t>
  </si>
  <si>
    <t>KD-16270</t>
  </si>
  <si>
    <t>Karen Daniels</t>
  </si>
  <si>
    <t>OFF-BI-10001359</t>
  </si>
  <si>
    <t>GBC DocuBind TL300 Electric Binding System</t>
  </si>
  <si>
    <t>US-2017-109253</t>
  </si>
  <si>
    <t>PR-18880</t>
  </si>
  <si>
    <t>Patrick Ryan</t>
  </si>
  <si>
    <t>Oakland</t>
  </si>
  <si>
    <t>OFF-AP-10002867</t>
  </si>
  <si>
    <t>Fellowes Command Center 5-outlet power strip</t>
  </si>
  <si>
    <t>US-2014-150119</t>
  </si>
  <si>
    <t>LB-16795</t>
  </si>
  <si>
    <t>Laurel Beltran</t>
  </si>
  <si>
    <t>Columbus</t>
  </si>
  <si>
    <t>FUR-FU-10002191</t>
  </si>
  <si>
    <t>G.E. Halogen Desk Lamp Bulbs</t>
  </si>
  <si>
    <t>CA-2015-153381</t>
  </si>
  <si>
    <t>DE-13255</t>
  </si>
  <si>
    <t>Deanra Eno</t>
  </si>
  <si>
    <t>Dubuque</t>
  </si>
  <si>
    <t>Iowa</t>
  </si>
  <si>
    <t>OFF-BI-10001525</t>
  </si>
  <si>
    <t>Acco Pressboard Covers with Storage Hooks, 14 7/8" x 11", Executive Red</t>
  </si>
  <si>
    <t>CA-2016-158869</t>
  </si>
  <si>
    <t>AH-10690</t>
  </si>
  <si>
    <t>Anna Häberlin</t>
  </si>
  <si>
    <t>OFF-PA-10000474</t>
  </si>
  <si>
    <t>Easy-staple paper</t>
  </si>
  <si>
    <t>CA-2014-129364</t>
  </si>
  <si>
    <t>TB-21250</t>
  </si>
  <si>
    <t>Tim Brockman</t>
  </si>
  <si>
    <t>Salem</t>
  </si>
  <si>
    <t>Oregon</t>
  </si>
  <si>
    <t>CA-2015-109575</t>
  </si>
  <si>
    <t>KH-16630</t>
  </si>
  <si>
    <t>Ken Heidel</t>
  </si>
  <si>
    <t>Clinton</t>
  </si>
  <si>
    <t>Maryland</t>
  </si>
  <si>
    <t>OFF-ST-10004950</t>
  </si>
  <si>
    <t>Acco Perma 3000 Stacking Storage Drawers</t>
  </si>
  <si>
    <t>CA-2017-154039</t>
  </si>
  <si>
    <t>JK-16120</t>
  </si>
  <si>
    <t>Julie Kriz</t>
  </si>
  <si>
    <t>TEC-PH-10002789</t>
  </si>
  <si>
    <t>LG Exalt</t>
  </si>
  <si>
    <t>US-2016-163881</t>
  </si>
  <si>
    <t>SP-20860</t>
  </si>
  <si>
    <t>Sung Pak</t>
  </si>
  <si>
    <t>TEC-AC-10000420</t>
  </si>
  <si>
    <t>Logitech G500s Laser Gaming Mouse with Adjustable Weight Tuning</t>
  </si>
  <si>
    <t>CA-2015-167010</t>
  </si>
  <si>
    <t>VT-21700</t>
  </si>
  <si>
    <t>Valerie Takahito</t>
  </si>
  <si>
    <t>FUR-FU-10001468</t>
  </si>
  <si>
    <t>Tenex Antistatic Computer Chair Mats</t>
  </si>
  <si>
    <t>US-2015-149629</t>
  </si>
  <si>
    <t>MP-17965</t>
  </si>
  <si>
    <t>Michael Paige</t>
  </si>
  <si>
    <t>Port Saint Lucie</t>
  </si>
  <si>
    <t>FUR-BO-10004709</t>
  </si>
  <si>
    <t>Bookcases</t>
  </si>
  <si>
    <t>Bush Westfield Collection Bookcases, Medium Cherry Finish</t>
  </si>
  <si>
    <t>CA-2015-165624</t>
  </si>
  <si>
    <t>FH-14350</t>
  </si>
  <si>
    <t>Fred Harton</t>
  </si>
  <si>
    <t>Atlanta</t>
  </si>
  <si>
    <t>Georgia</t>
  </si>
  <si>
    <t>US-2015-166520</t>
  </si>
  <si>
    <t>KE-16420</t>
  </si>
  <si>
    <t>Katrina Edelman</t>
  </si>
  <si>
    <t>TEC-AC-10001990</t>
  </si>
  <si>
    <t>Kensington Orbit Wireless Mobile Trackball for PC and Mac</t>
  </si>
  <si>
    <t>CA-2016-111913</t>
  </si>
  <si>
    <t>LC-16930</t>
  </si>
  <si>
    <t>Linda Cazamias</t>
  </si>
  <si>
    <t>Sacramento</t>
  </si>
  <si>
    <t>OFF-BI-10000343</t>
  </si>
  <si>
    <t>Pressboard Covers with Storage Hooks, 9 1/2" x 11", Light Blue</t>
  </si>
  <si>
    <t>CA-2014-128839</t>
  </si>
  <si>
    <t>TT-21070</t>
  </si>
  <si>
    <t>Ted Trevino</t>
  </si>
  <si>
    <t>Chesapeake</t>
  </si>
  <si>
    <t>TEC-MA-10000029</t>
  </si>
  <si>
    <t>Epson WorkForce WF-2530 All-in-One Printer, Copier Scanner</t>
  </si>
  <si>
    <t>US-2016-131611</t>
  </si>
  <si>
    <t>OFF-BI-10004364</t>
  </si>
  <si>
    <t>CA-2014-166989</t>
  </si>
  <si>
    <t>RM-19675</t>
  </si>
  <si>
    <t>Robert Marley</t>
  </si>
  <si>
    <t>OFF-PA-10004470</t>
  </si>
  <si>
    <t>Adams Write n' Stick Phone Message Book, 11" X 5 1/4", 200 Messages</t>
  </si>
  <si>
    <t>CA-2017-162565</t>
  </si>
  <si>
    <t>RR-19315</t>
  </si>
  <si>
    <t>Ralph Ritter</t>
  </si>
  <si>
    <t>FUR-CH-10003973</t>
  </si>
  <si>
    <t>GuestStacker Chair with Chrome Finish Legs</t>
  </si>
  <si>
    <t>CA-2017-111332</t>
  </si>
  <si>
    <t>NC-18340</t>
  </si>
  <si>
    <t>Nat Carroll</t>
  </si>
  <si>
    <t>Fargo</t>
  </si>
  <si>
    <t>North Dakota</t>
  </si>
  <si>
    <t>OFF-ST-10003816</t>
  </si>
  <si>
    <t>Fellowes High-Stak Drawer Files</t>
  </si>
  <si>
    <t>CA-2016-158575</t>
  </si>
  <si>
    <t>Kent</t>
  </si>
  <si>
    <t>OFF-AP-10002998</t>
  </si>
  <si>
    <t>Holmes 99% HEPA Air Purifier</t>
  </si>
  <si>
    <t>CA-2017-112900</t>
  </si>
  <si>
    <t>KL-16645</t>
  </si>
  <si>
    <t>Ken Lonsdale</t>
  </si>
  <si>
    <t>Detroit</t>
  </si>
  <si>
    <t>OFF-BI-10002867</t>
  </si>
  <si>
    <t>GBC Recycled Regency Composition Covers</t>
  </si>
  <si>
    <t>CA-2016-168893</t>
  </si>
  <si>
    <t>AP-10915</t>
  </si>
  <si>
    <t>Arthur Prichep</t>
  </si>
  <si>
    <t>Henderson</t>
  </si>
  <si>
    <t>Kentucky</t>
  </si>
  <si>
    <t>OFF-AR-10001770</t>
  </si>
  <si>
    <t>Economy #2 Pencils</t>
  </si>
  <si>
    <t>CA-2014-147235</t>
  </si>
  <si>
    <t>CD-11920</t>
  </si>
  <si>
    <t>Carlos Daly</t>
  </si>
  <si>
    <t>OFF-PA-10004948</t>
  </si>
  <si>
    <t>Xerox 190</t>
  </si>
  <si>
    <t>CA-2015-126557</t>
  </si>
  <si>
    <t>RL-19615</t>
  </si>
  <si>
    <t>Rob Lucas</t>
  </si>
  <si>
    <t>OFF-BI-10003314</t>
  </si>
  <si>
    <t>Tuff Stuff Recycled Round Ring Binders</t>
  </si>
  <si>
    <t>CA-2015-135020</t>
  </si>
  <si>
    <t>Rochester</t>
  </si>
  <si>
    <t>OFF-ST-10001490</t>
  </si>
  <si>
    <t>Hot File 7-Pocket, Floor Stand</t>
  </si>
  <si>
    <t>CA-2017-116288</t>
  </si>
  <si>
    <t>BS-11380</t>
  </si>
  <si>
    <t>Bill Stewart</t>
  </si>
  <si>
    <t>CA-2015-112130</t>
  </si>
  <si>
    <t>SV-20785</t>
  </si>
  <si>
    <t>Stewart Visinsky</t>
  </si>
  <si>
    <t>OFF-AR-10001468</t>
  </si>
  <si>
    <t>Sanford Prismacolor Professional Thick Lead Art Pencils, 36-Color Set</t>
  </si>
  <si>
    <t>CA-2014-121573</t>
  </si>
  <si>
    <t>SG-20605</t>
  </si>
  <si>
    <t>Speros Goranitis</t>
  </si>
  <si>
    <t>OFF-BI-10003712</t>
  </si>
  <si>
    <t>Acco Pressboard Covers with Storage Hooks, 14 7/8" x 11", Light Blue</t>
  </si>
  <si>
    <t>CA-2014-112851</t>
  </si>
  <si>
    <t>NR-18550</t>
  </si>
  <si>
    <t>Nick Radford</t>
  </si>
  <si>
    <t>Chula Vista</t>
  </si>
  <si>
    <t>OFF-EN-10001453</t>
  </si>
  <si>
    <t>Tyvek Interoffice Envelopes, 9 1/2" x 12 1/2", 100/Box</t>
  </si>
  <si>
    <t>US-2016-148901</t>
  </si>
  <si>
    <t>MK-17905</t>
  </si>
  <si>
    <t>Michael Kennedy</t>
  </si>
  <si>
    <t>OFF-PA-10004983</t>
  </si>
  <si>
    <t>Xerox 23</t>
  </si>
  <si>
    <t>CA-2014-152562</t>
  </si>
  <si>
    <t>JO-15145</t>
  </si>
  <si>
    <t>Jack O'Briant</t>
  </si>
  <si>
    <t>Richmond</t>
  </si>
  <si>
    <t>OFF-AR-10001919</t>
  </si>
  <si>
    <t>OIC #2 Pencils, Medium Soft</t>
  </si>
  <si>
    <t>CA-2017-131366</t>
  </si>
  <si>
    <t>SC-20440</t>
  </si>
  <si>
    <t>Shaun Chance</t>
  </si>
  <si>
    <t>Lancaster</t>
  </si>
  <si>
    <t>TEC-PH-10003437</t>
  </si>
  <si>
    <t>Blue Parrot B250XT Professional Grade Wireless Bluetooth Headset with</t>
  </si>
  <si>
    <t>CA-2016-163167</t>
  </si>
  <si>
    <t>RF-19345</t>
  </si>
  <si>
    <t>Randy Ferguson</t>
  </si>
  <si>
    <t>Marietta</t>
  </si>
  <si>
    <t>TEC-AC-10003441</t>
  </si>
  <si>
    <t>Kingston Digital DataTraveler 32GB USB 2.0</t>
  </si>
  <si>
    <t>CA-2016-160304</t>
  </si>
  <si>
    <t>BM-11575</t>
  </si>
  <si>
    <t>Brendan Murry</t>
  </si>
  <si>
    <t>Gaithersburg</t>
  </si>
  <si>
    <t>CA-2017-155824</t>
  </si>
  <si>
    <t>KS-16300</t>
  </si>
  <si>
    <t>Karen Seio</t>
  </si>
  <si>
    <t>Raleigh</t>
  </si>
  <si>
    <t>OFF-AP-10000390</t>
  </si>
  <si>
    <t>Euro Pro Shark Stick Mini Vacuum</t>
  </si>
  <si>
    <t>CA-2015-169796</t>
  </si>
  <si>
    <t>Dp-13240</t>
  </si>
  <si>
    <t>Dean percer</t>
  </si>
  <si>
    <t>OFF-ST-10001505</t>
  </si>
  <si>
    <t>Perma STOR-ALL Hanging File Box, 13 1/8"W x 12 1/4"D x 10 1/2"H</t>
  </si>
  <si>
    <t>US-2015-137533</t>
  </si>
  <si>
    <t>JK-15640</t>
  </si>
  <si>
    <t>Jim Kriz</t>
  </si>
  <si>
    <t>Cleveland</t>
  </si>
  <si>
    <t>OFF-PA-10003441</t>
  </si>
  <si>
    <t>Xerox 226</t>
  </si>
  <si>
    <t>CA-2017-144883</t>
  </si>
  <si>
    <t>BO-11350</t>
  </si>
  <si>
    <t>Bill Overfelt</t>
  </si>
  <si>
    <t>Roseville</t>
  </si>
  <si>
    <t>Minnesota</t>
  </si>
  <si>
    <t>OFF-LA-10000305</t>
  </si>
  <si>
    <t>Avery 495</t>
  </si>
  <si>
    <t>CA-2016-123414</t>
  </si>
  <si>
    <t>SU-20665</t>
  </si>
  <si>
    <t>Stephanie Ulpright</t>
  </si>
  <si>
    <t>Greenville</t>
  </si>
  <si>
    <t>OFF-LA-10004559</t>
  </si>
  <si>
    <t>Avery 49</t>
  </si>
  <si>
    <t>CA-2015-119508</t>
  </si>
  <si>
    <t>TZ-21580</t>
  </si>
  <si>
    <t>Tracy Zic</t>
  </si>
  <si>
    <t>Lakewood</t>
  </si>
  <si>
    <t>FUR-FU-10004270</t>
  </si>
  <si>
    <t>Eldon Image Series Desk Accessories, Burgundy</t>
  </si>
  <si>
    <t>CA-2016-111941</t>
  </si>
  <si>
    <t>BD-11620</t>
  </si>
  <si>
    <t>Brian DeCherney</t>
  </si>
  <si>
    <t>OFF-BI-10001524</t>
  </si>
  <si>
    <t>GBC Premium Transparent Covers with Diagonal Lined Pattern</t>
  </si>
  <si>
    <t>CA-2016-123932</t>
  </si>
  <si>
    <t>YC-21895</t>
  </si>
  <si>
    <t>Yoseph Carroll</t>
  </si>
  <si>
    <t>TEC-PH-10002447</t>
  </si>
  <si>
    <t>AT&amp;T CL83451 4-Handset Telephone</t>
  </si>
  <si>
    <t>US-2015-114741</t>
  </si>
  <si>
    <t>IL-15100</t>
  </si>
  <si>
    <t>Ivan Liston</t>
  </si>
  <si>
    <t>North Las Vegas</t>
  </si>
  <si>
    <t>Nevada</t>
  </si>
  <si>
    <t>OFF-LA-10004853</t>
  </si>
  <si>
    <t>Avery 483</t>
  </si>
  <si>
    <t>CA-2015-134943</t>
  </si>
  <si>
    <t>Ann Arbor</t>
  </si>
  <si>
    <t>OFF-BI-10000666</t>
  </si>
  <si>
    <t>Surelock Post Binders</t>
  </si>
  <si>
    <t>CA-2015-141012</t>
  </si>
  <si>
    <t>TG-21640</t>
  </si>
  <si>
    <t>Trudy Glocke</t>
  </si>
  <si>
    <t>Pocatello</t>
  </si>
  <si>
    <t>Idaho</t>
  </si>
  <si>
    <t>FUR-FU-10003192</t>
  </si>
  <si>
    <t>Luxo Adjustable Task Clamp Lamp</t>
  </si>
  <si>
    <t>CA-2014-131541</t>
  </si>
  <si>
    <t>CK-12205</t>
  </si>
  <si>
    <t>Chloris Kastensmidt</t>
  </si>
  <si>
    <t>Apopka</t>
  </si>
  <si>
    <t>FUR-FU-10003623</t>
  </si>
  <si>
    <t>DataProducts Ampli Magnifier Task Lamp, Black,</t>
  </si>
  <si>
    <t>US-2015-138093</t>
  </si>
  <si>
    <t>KM-16225</t>
  </si>
  <si>
    <t>Kalyca Meade</t>
  </si>
  <si>
    <t>Baltimore</t>
  </si>
  <si>
    <t>TEC-PH-10004667</t>
  </si>
  <si>
    <t>Cisco 8x8 Inc. 6753i IP Business Phone System</t>
  </si>
  <si>
    <t>CA-2017-126550</t>
  </si>
  <si>
    <t>RD-19720</t>
  </si>
  <si>
    <t>Roger Demir</t>
  </si>
  <si>
    <t>Lafayette</t>
  </si>
  <si>
    <t>OFF-ST-10001031</t>
  </si>
  <si>
    <t>Adjustable Personal File Tote</t>
  </si>
  <si>
    <t>CA-2016-113733</t>
  </si>
  <si>
    <t>LH-16900</t>
  </si>
  <si>
    <t>Lena Hernandez</t>
  </si>
  <si>
    <t>TEC-AC-10002473</t>
  </si>
  <si>
    <t>Maxell 4.7GB DVD-R</t>
  </si>
  <si>
    <t>CA-2017-158169</t>
  </si>
  <si>
    <t>JM-16195</t>
  </si>
  <si>
    <t>Justin MacKendrick</t>
  </si>
  <si>
    <t>Lake Forest</t>
  </si>
  <si>
    <t>OFF-AP-10000828</t>
  </si>
  <si>
    <t>Avanti 4.4 Cu. Ft. Refrigerator</t>
  </si>
  <si>
    <t>US-2017-106796</t>
  </si>
  <si>
    <t>JP-16135</t>
  </si>
  <si>
    <t>Julie Prescott</t>
  </si>
  <si>
    <t>OFF-AR-10003504</t>
  </si>
  <si>
    <t>Newell 347</t>
  </si>
  <si>
    <t>CA-2016-142895</t>
  </si>
  <si>
    <t>BP-11290</t>
  </si>
  <si>
    <t>Beth Paige</t>
  </si>
  <si>
    <t>Concord</t>
  </si>
  <si>
    <t>CA-2015-126725</t>
  </si>
  <si>
    <t>BS-11665</t>
  </si>
  <si>
    <t>Brian Stugart</t>
  </si>
  <si>
    <t>OFF-PA-10001639</t>
  </si>
  <si>
    <t>Xerox 203</t>
  </si>
  <si>
    <t>CA-2017-139080</t>
  </si>
  <si>
    <t>OFF-BI-10001757</t>
  </si>
  <si>
    <t>Pressboard Hanging Data Binders for Unburst Sheets</t>
  </si>
  <si>
    <t>CA-2016-111976</t>
  </si>
  <si>
    <t>OFF-FA-10004968</t>
  </si>
  <si>
    <t>Rubber Band Ball</t>
  </si>
  <si>
    <t>CA-2017-111262</t>
  </si>
  <si>
    <t>OFF-PA-10001937</t>
  </si>
  <si>
    <t>Xerox 21</t>
  </si>
  <si>
    <t>CA-2015-126739</t>
  </si>
  <si>
    <t>JH-16180</t>
  </si>
  <si>
    <t>Justin Hirsh</t>
  </si>
  <si>
    <t>FUR-CH-10000422</t>
  </si>
  <si>
    <t>Global Highback Leather Tilter in Burgundy</t>
  </si>
  <si>
    <t>US-2016-147711</t>
  </si>
  <si>
    <t>HF-14995</t>
  </si>
  <si>
    <t>Herbert Flentye</t>
  </si>
  <si>
    <t>OFF-BI-10003350</t>
  </si>
  <si>
    <t>Acco Expandable Hanging Binders</t>
  </si>
  <si>
    <t>CA-2016-145009</t>
  </si>
  <si>
    <t>CA-2015-140557</t>
  </si>
  <si>
    <t>TN-21040</t>
  </si>
  <si>
    <t>Tanja Norvell</t>
  </si>
  <si>
    <t>TEC-AC-10002402</t>
  </si>
  <si>
    <t>Razer Kraken PRO Over Ear PC and Music Headset</t>
  </si>
  <si>
    <t>CA-2016-140382</t>
  </si>
  <si>
    <t>RD-19900</t>
  </si>
  <si>
    <t>Ruben Dartt</t>
  </si>
  <si>
    <t>OFF-PA-10001019</t>
  </si>
  <si>
    <t>Xerox 1884</t>
  </si>
  <si>
    <t>CA-2017-143021</t>
  </si>
  <si>
    <t>AP-10720</t>
  </si>
  <si>
    <t>Anne Pryor</t>
  </si>
  <si>
    <t>FUR-TA-10001676</t>
  </si>
  <si>
    <t>Hon 61000 Series Interactive Training Tables</t>
  </si>
  <si>
    <t>CA-2017-118724</t>
  </si>
  <si>
    <t>AR-10825</t>
  </si>
  <si>
    <t>Anthony Rawles</t>
  </si>
  <si>
    <t>OFF-AR-10003469</t>
  </si>
  <si>
    <t>Nontoxic Chalk</t>
  </si>
  <si>
    <t>CA-2016-131380</t>
  </si>
  <si>
    <t>CC-12220</t>
  </si>
  <si>
    <t>Chris Cortes</t>
  </si>
  <si>
    <t>OFF-PA-10001243</t>
  </si>
  <si>
    <t>Xerox 1983</t>
  </si>
  <si>
    <t>CA-2017-133067</t>
  </si>
  <si>
    <t>MY-18295</t>
  </si>
  <si>
    <t>Muhammed Yedwab</t>
  </si>
  <si>
    <t>OFF-BI-10003694</t>
  </si>
  <si>
    <t>Avery 3 1/2" Diskette Storage Pages, 10/Pack</t>
  </si>
  <si>
    <t>CA-2017-133102</t>
  </si>
  <si>
    <t>ED-13885</t>
  </si>
  <si>
    <t>Emily Ducich</t>
  </si>
  <si>
    <t>OFF-AP-10001563</t>
  </si>
  <si>
    <t>Belkin Premiere Surge Master II 8-outlet surge protector</t>
  </si>
  <si>
    <t>CA-2017-153843</t>
  </si>
  <si>
    <t>OFF-PA-10003673</t>
  </si>
  <si>
    <t>Strathmore Photo Mount Cards</t>
  </si>
  <si>
    <t>CA-2014-111899</t>
  </si>
  <si>
    <t>OFF-FA-10000840</t>
  </si>
  <si>
    <t>OIC Thumb-Tacks</t>
  </si>
  <si>
    <t>CA-2015-125563</t>
  </si>
  <si>
    <t>Tampa</t>
  </si>
  <si>
    <t>FUR-FU-10001290</t>
  </si>
  <si>
    <t>Executive Impressions Supervisor Wall Clock</t>
  </si>
  <si>
    <t>CA-2016-105732</t>
  </si>
  <si>
    <t>AG-10270</t>
  </si>
  <si>
    <t>Alejandro Grove</t>
  </si>
  <si>
    <t>OFF-AP-10001394</t>
  </si>
  <si>
    <t>Harmony Air Purifier</t>
  </si>
  <si>
    <t>CA-2017-135111</t>
  </si>
  <si>
    <t>CS-12400</t>
  </si>
  <si>
    <t>Christopher Schild</t>
  </si>
  <si>
    <t>OFF-BI-10004040</t>
  </si>
  <si>
    <t>Wilson Jones Impact Binders</t>
  </si>
  <si>
    <t>CA-2014-103492</t>
  </si>
  <si>
    <t>CM-12715</t>
  </si>
  <si>
    <t>Craig Molinari</t>
  </si>
  <si>
    <t>OFF-BI-10004140</t>
  </si>
  <si>
    <t>Avery Non-Stick Binders</t>
  </si>
  <si>
    <t>CA-2017-159506</t>
  </si>
  <si>
    <t>JR-16210</t>
  </si>
  <si>
    <t>Justin Ritter</t>
  </si>
  <si>
    <t>OFF-PA-10003641</t>
  </si>
  <si>
    <t>Xerox 1909</t>
  </si>
  <si>
    <t>CA-2015-139738</t>
  </si>
  <si>
    <t>DK-12895</t>
  </si>
  <si>
    <t>Dana Kaydos</t>
  </si>
  <si>
    <t>Rockford</t>
  </si>
  <si>
    <t>OFF-AR-10004602</t>
  </si>
  <si>
    <t>Boston KS Multi-Size Manual Pencil Sharpener</t>
  </si>
  <si>
    <t>US-2015-130491</t>
  </si>
  <si>
    <t>BH-11710</t>
  </si>
  <si>
    <t>Brosina Hoffman</t>
  </si>
  <si>
    <t>Garden City</t>
  </si>
  <si>
    <t>Kansas</t>
  </si>
  <si>
    <t>OFF-FA-10000134</t>
  </si>
  <si>
    <t>Advantus Push Pins, Aluminum Head</t>
  </si>
  <si>
    <t>US-2014-144078</t>
  </si>
  <si>
    <t>RB-19435</t>
  </si>
  <si>
    <t>Richard Bierner</t>
  </si>
  <si>
    <t>TEC-PH-10001580</t>
  </si>
  <si>
    <t>Logitech Mobile Speakerphone P710e - speaker phone</t>
  </si>
  <si>
    <t>CA-2017-110821</t>
  </si>
  <si>
    <t>CA-2015-130974</t>
  </si>
  <si>
    <t>MA-17560</t>
  </si>
  <si>
    <t>Matt Abelman</t>
  </si>
  <si>
    <t>Everett</t>
  </si>
  <si>
    <t>Massachusetts</t>
  </si>
  <si>
    <t>FUR-FU-10002506</t>
  </si>
  <si>
    <t>Tensor "Hersey Kiss" Styled Floor Lamp</t>
  </si>
  <si>
    <t>US-2017-128951</t>
  </si>
  <si>
    <t>RS-19420</t>
  </si>
  <si>
    <t>Ricardo Sperren</t>
  </si>
  <si>
    <t>Suffolk</t>
  </si>
  <si>
    <t>OFF-PA-10003177</t>
  </si>
  <si>
    <t>Xerox 1999</t>
  </si>
  <si>
    <t>CA-2015-132136</t>
  </si>
  <si>
    <t>FO-14305</t>
  </si>
  <si>
    <t>Frank Olsen</t>
  </si>
  <si>
    <t>OFF-BI-10002706</t>
  </si>
  <si>
    <t>Avery Premier Heavy-Duty Binder with Round Locking Rings</t>
  </si>
  <si>
    <t>CA-2015-106257</t>
  </si>
  <si>
    <t>EB-14110</t>
  </si>
  <si>
    <t>Eugene Barchas</t>
  </si>
  <si>
    <t>FUR-TA-10002530</t>
  </si>
  <si>
    <t>Iceberg OfficeWorks 42" Round Tables</t>
  </si>
  <si>
    <t>CA-2017-124744</t>
  </si>
  <si>
    <t>EH-14125</t>
  </si>
  <si>
    <t>Eugene Hildebrand</t>
  </si>
  <si>
    <t>Wheeling</t>
  </si>
  <si>
    <t>West Virginia</t>
  </si>
  <si>
    <t>OFF-BI-10002852</t>
  </si>
  <si>
    <t>Ibico Standard Transparent Covers</t>
  </si>
  <si>
    <t>CA-2017-166093</t>
  </si>
  <si>
    <t>RW-19540</t>
  </si>
  <si>
    <t>Rick Wilson</t>
  </si>
  <si>
    <t>Brentwood</t>
  </si>
  <si>
    <t>OFF-BI-10004230</t>
  </si>
  <si>
    <t>GBC Recycled Grain Textured Covers</t>
  </si>
  <si>
    <t>CA-2015-107020</t>
  </si>
  <si>
    <t>MV-18190</t>
  </si>
  <si>
    <t>Mike Vittorini</t>
  </si>
  <si>
    <t>San Bernardino</t>
  </si>
  <si>
    <t>OFF-BI-10003719</t>
  </si>
  <si>
    <t>Large Capacity Hanging Post Binders</t>
  </si>
  <si>
    <t>MT-17815</t>
  </si>
  <si>
    <t>Meg Tillman</t>
  </si>
  <si>
    <t>AZ-10750</t>
  </si>
  <si>
    <t>Annie Zypern</t>
  </si>
  <si>
    <t>Co-12640</t>
  </si>
  <si>
    <t>Corey-Lock</t>
  </si>
  <si>
    <t>LP-17095</t>
  </si>
  <si>
    <t>Liz Preis</t>
  </si>
  <si>
    <t>MG-17890</t>
  </si>
  <si>
    <t>Michael Granlund</t>
  </si>
  <si>
    <t>CA-2016-102596</t>
  </si>
  <si>
    <t>RD-19810</t>
  </si>
  <si>
    <t>Ross DeVincentis</t>
  </si>
  <si>
    <t>Akron</t>
  </si>
  <si>
    <t>OFF-FA-10000621</t>
  </si>
  <si>
    <t>OIC Colored Binder Clips, Assorted Sizes</t>
  </si>
  <si>
    <t>CA-2016-142594</t>
  </si>
  <si>
    <t>EJ-14155</t>
  </si>
  <si>
    <t>Eva Jacobs</t>
  </si>
  <si>
    <t>Franklin</t>
  </si>
  <si>
    <t>OFF-AP-10002945</t>
  </si>
  <si>
    <t>Honeywell Enviracaire Portable HEPA Air Cleaner for 17' x 22' Room</t>
  </si>
  <si>
    <t>US-2014-127635</t>
  </si>
  <si>
    <t>SC-20260</t>
  </si>
  <si>
    <t>Scott Cohen</t>
  </si>
  <si>
    <t>FUR-FU-10000550</t>
  </si>
  <si>
    <t>Stacking Trays by OIC</t>
  </si>
  <si>
    <t>CA-2014-164903</t>
  </si>
  <si>
    <t>SR-20740</t>
  </si>
  <si>
    <t>Steven Roelle</t>
  </si>
  <si>
    <t>OFF-PA-10003363</t>
  </si>
  <si>
    <t>Xerox 204</t>
  </si>
  <si>
    <t>CA-2015-157287</t>
  </si>
  <si>
    <t>HR-14830</t>
  </si>
  <si>
    <t>Harold Ryan</t>
  </si>
  <si>
    <t>OFF-ST-10001172</t>
  </si>
  <si>
    <t>Tennsco Lockers, Sand</t>
  </si>
  <si>
    <t>CA-2014-104808</t>
  </si>
  <si>
    <t>MH-17440</t>
  </si>
  <si>
    <t>Mark Haberlin</t>
  </si>
  <si>
    <t>Escondido</t>
  </si>
  <si>
    <t>OFF-BI-10003676</t>
  </si>
  <si>
    <t>GBC Standard Recycled Report Covers, Clear Plastic Sheets</t>
  </si>
  <si>
    <t>CA-2014-142769</t>
  </si>
  <si>
    <t>RP-19390</t>
  </si>
  <si>
    <t>Resi Pölking</t>
  </si>
  <si>
    <t>TEC-AC-10000865</t>
  </si>
  <si>
    <t>WD My Passport Ultra 500GB Portable External Hard Drive</t>
  </si>
  <si>
    <t>CA-2016-118500</t>
  </si>
  <si>
    <t>HJ-14875</t>
  </si>
  <si>
    <t>Heather Jas</t>
  </si>
  <si>
    <t>OFF-SU-10004231</t>
  </si>
  <si>
    <t>Acme Tagit Stainless Steel Antibacterial Scissors</t>
  </si>
  <si>
    <t>CA-2016-155446</t>
  </si>
  <si>
    <t>TEC-AC-10001445</t>
  </si>
  <si>
    <t>Imation USB 2.0 Swivel Flash Drive USB flash drive - 4 GB - Pink</t>
  </si>
  <si>
    <t>SP-20650</t>
  </si>
  <si>
    <t>Stephanie Phelps</t>
  </si>
  <si>
    <t>CA-2015-107083</t>
  </si>
  <si>
    <t>BB-11545</t>
  </si>
  <si>
    <t>Brenda Bowman</t>
  </si>
  <si>
    <t>OFF-BI-10000756</t>
  </si>
  <si>
    <t>Storex DuraTech Recycled Plastic Frosted Binders</t>
  </si>
  <si>
    <t>CA-2017-145765</t>
  </si>
  <si>
    <t>CM-11815</t>
  </si>
  <si>
    <t>Candace McMahon</t>
  </si>
  <si>
    <t>Phoenix</t>
  </si>
  <si>
    <t>OFF-PA-10001534</t>
  </si>
  <si>
    <t>Xerox 230</t>
  </si>
  <si>
    <t>CA-2014-156790</t>
  </si>
  <si>
    <t>VG-21790</t>
  </si>
  <si>
    <t>Vivek Gonzalez</t>
  </si>
  <si>
    <t>FUR-BO-10000468</t>
  </si>
  <si>
    <t>O'Sullivan 2-Shelf Heavy-Duty Bookcases</t>
  </si>
  <si>
    <t>CA-2016-110898</t>
  </si>
  <si>
    <t>LC-16870</t>
  </si>
  <si>
    <t>Lena Cacioppo</t>
  </si>
  <si>
    <t>OFF-AP-10001626</t>
  </si>
  <si>
    <t>Commercial WindTunnel Clean Air Upright Vacuum, Replacement Belts, Filtration Bags</t>
  </si>
  <si>
    <t>CA-2015-148873</t>
  </si>
  <si>
    <t>EM-13960</t>
  </si>
  <si>
    <t>Eric Murdock</t>
  </si>
  <si>
    <t>Quincy</t>
  </si>
  <si>
    <t>TEC-AC-10003657</t>
  </si>
  <si>
    <t>Lenovo 17-Key USB Numeric Keypad</t>
  </si>
  <si>
    <t>CA-2017-169005</t>
  </si>
  <si>
    <t>BG-11035</t>
  </si>
  <si>
    <t>Barry Gonzalez</t>
  </si>
  <si>
    <t>OFF-AR-10000246</t>
  </si>
  <si>
    <t>Newell 318</t>
  </si>
  <si>
    <t>CA-2017-123029</t>
  </si>
  <si>
    <t>BT-11530</t>
  </si>
  <si>
    <t>Bradley Talbott</t>
  </si>
  <si>
    <t>CA-2017-156776</t>
  </si>
  <si>
    <t>JL-15505</t>
  </si>
  <si>
    <t>Jeremy Lonsdale</t>
  </si>
  <si>
    <t>Westminster</t>
  </si>
  <si>
    <t>OFF-BI-10003355</t>
  </si>
  <si>
    <t>Cardinal Holdit Business Card Pockets</t>
  </si>
  <si>
    <t>CA-2016-168046</t>
  </si>
  <si>
    <t>JD-15895</t>
  </si>
  <si>
    <t>Jonathan Doherty</t>
  </si>
  <si>
    <t>FUR-FU-10000747</t>
  </si>
  <si>
    <t>Tenex B1-RE Series Chair Mats for Low Pile Carpets</t>
  </si>
  <si>
    <t>CA-2014-149104</t>
  </si>
  <si>
    <t>Dearborn Heights</t>
  </si>
  <si>
    <t>OFF-AR-10004685</t>
  </si>
  <si>
    <t>Binney &amp; Smith Crayola Metallic Colored Pencils, 8-Color Set</t>
  </si>
  <si>
    <t>CA-2016-125220</t>
  </si>
  <si>
    <t>BE-11410</t>
  </si>
  <si>
    <t>Bobby Elias</t>
  </si>
  <si>
    <t>Appleton</t>
  </si>
  <si>
    <t>Wisconsin</t>
  </si>
  <si>
    <t>TEC-AC-10003033</t>
  </si>
  <si>
    <t>Plantronics CS510 - Over-the-Head monaural Wireless Headset System</t>
  </si>
  <si>
    <t>CA-2016-110086</t>
  </si>
  <si>
    <t>BD-11320</t>
  </si>
  <si>
    <t>Bill Donatelli</t>
  </si>
  <si>
    <t>TEC-PH-10001299</t>
  </si>
  <si>
    <t>Polycom CX300 Desktop Phone USB VoIP phone</t>
  </si>
  <si>
    <t>CA-2015-130113</t>
  </si>
  <si>
    <t>OFF-ST-10000046</t>
  </si>
  <si>
    <t>Fellowes Super Stor/Drawer Files</t>
  </si>
  <si>
    <t>CA-2016-113390</t>
  </si>
  <si>
    <t>OFF-AR-10001446</t>
  </si>
  <si>
    <t>Newell 309</t>
  </si>
  <si>
    <t>CA-2016-117583</t>
  </si>
  <si>
    <t>CB-12025</t>
  </si>
  <si>
    <t>Cassandra Brandow</t>
  </si>
  <si>
    <t>East Orange</t>
  </si>
  <si>
    <t>New Jersey</t>
  </si>
  <si>
    <t>OFF-BI-10004233</t>
  </si>
  <si>
    <t>GBC Pre-Punched Binding Paper, Plastic, White, 8-1/2" x 11"</t>
  </si>
  <si>
    <t>CA-2015-162201</t>
  </si>
  <si>
    <t>AG-10495</t>
  </si>
  <si>
    <t>Andrew Gjertsen</t>
  </si>
  <si>
    <t>Saint Petersburg</t>
  </si>
  <si>
    <t>FUR-FU-10001185</t>
  </si>
  <si>
    <t>Advantus Employee of the Month Certificate Frame, 11 x 13-1/2</t>
  </si>
  <si>
    <t>State</t>
  </si>
  <si>
    <t>Region</t>
  </si>
  <si>
    <t>Country</t>
  </si>
  <si>
    <t>CategoryID</t>
  </si>
  <si>
    <t>CAT-1</t>
  </si>
  <si>
    <t>CAT-2</t>
  </si>
  <si>
    <t>CAT-3</t>
  </si>
  <si>
    <t>Unit Price</t>
  </si>
  <si>
    <t>Unit Cost</t>
  </si>
  <si>
    <t>Year for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</si>
</sst>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/>
    <xf numFmtId="14" fontId="0" fillId="0" borderId="0" xfId="0" applyNumberFormat="1"/>
    <xf numFmtId="2" fontId="2" fillId="0" borderId="0" xfId="0" applyNumberFormat="1" applyFont="1"/>
    <xf numFmtId="2" fontId="0" fillId="0" borderId="0" xfId="0" applyNumberFormat="1"/>
  </cellXfs>
  <cellStyles count="2">
    <cellStyle name="Normal" xfId="0" builtinId="0"/>
    <cellStyle name="Normal 2" xfId="1" xr:uid="{D87243A9-225B-430D-96B5-D8881B8113D0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m/d/yyyy"/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335852-F635-494C-BE47-950777D7086F}" name="Orders" displayName="Orders" ref="A1:R181" totalsRowShown="0" headerRowDxfId="8">
  <autoFilter ref="A1:R181" xr:uid="{45335852-F635-494C-BE47-950777D7086F}"/>
  <tableColumns count="18">
    <tableColumn id="1" xr3:uid="{D409624C-FC43-43BD-870C-DEE9D063BDB9}" name="Row ID"/>
    <tableColumn id="2" xr3:uid="{BA16C0B6-B150-4C03-945E-99226CDD0063}" name="Order ID"/>
    <tableColumn id="3" xr3:uid="{B5486766-F90D-483B-918E-68E845D57C91}" name="Order Date" dataDxfId="7"/>
    <tableColumn id="4" xr3:uid="{4CD048C4-F864-432E-98D2-CE770CB0A759}" name="Ship Date" dataDxfId="6"/>
    <tableColumn id="5" xr3:uid="{B68111FF-0041-4C12-9FFF-00260C7404F4}" name="Ship Mode"/>
    <tableColumn id="6" xr3:uid="{91111CBB-026C-4F31-8B15-58DF1773EB5D}" name="Customer ID"/>
    <tableColumn id="7" xr3:uid="{28089E63-8DD1-4E8A-931B-36CFDDF52298}" name="Country"/>
    <tableColumn id="8" xr3:uid="{C845D683-B8AC-4C76-BEC9-5A53A01D828C}" name="Region"/>
    <tableColumn id="9" xr3:uid="{F96825D6-1F67-4AF2-A6E2-5E08D8B5C3E2}" name="State"/>
    <tableColumn id="10" xr3:uid="{53A0F52A-3461-4C80-83C1-86F90CEF49B9}" name="City"/>
    <tableColumn id="11" xr3:uid="{C781B23A-ADE7-4467-9B08-32441416E6A8}" name="Product ID"/>
    <tableColumn id="19" xr3:uid="{81FD7902-6B0F-4777-BC15-D1AC7EFD06E7}" name="Unit Price" dataDxfId="5"/>
    <tableColumn id="13" xr3:uid="{61885B41-7ED5-4025-8FD4-118975010548}" name="Quantity"/>
    <tableColumn id="14" xr3:uid="{793EE201-157B-4620-AAE5-E7EB59227801}" name="Discount" dataDxfId="4"/>
    <tableColumn id="12" xr3:uid="{2947624A-15EC-4957-A39E-0A89817D0B70}" name="Sales" dataDxfId="3">
      <calculatedColumnFormula>Orders[[#This Row],[Unit Price]]*Orders[[#This Row],[Quantity]]*(1-Orders[[#This Row],[Discount]])</calculatedColumnFormula>
    </tableColumn>
    <tableColumn id="20" xr3:uid="{1BDCBCEB-E0D7-4B46-A917-D61A6E73E441}" name="Unit Cost" dataDxfId="2">
      <calculatedColumnFormula>Orders[[#This Row],[Unit Price]]*0.8</calculatedColumnFormula>
    </tableColumn>
    <tableColumn id="15" xr3:uid="{3FAEC17D-CFE3-4FAF-8608-2BB9E51F9E69}" name="Profit" dataDxfId="1">
      <calculatedColumnFormula>Orders[[#This Row],[Sales]]-(Orders[[#This Row],[Unit Cost]]*Orders[[#This Row],[Quantity]])</calculatedColumnFormula>
    </tableColumn>
    <tableColumn id="16" xr3:uid="{AC796CCC-A372-4D35-8E88-393E84DF4FB7}" name="Year for Target">
      <calculatedColumnFormula>YEAR(C2)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3CC93B-610E-41F1-9EF3-E1EE8F673C7D}" name="Categories" displayName="Categories" ref="A1:B4" totalsRowShown="0">
  <autoFilter ref="A1:B4" xr:uid="{6C3CC93B-610E-41F1-9EF3-E1EE8F673C7D}"/>
  <tableColumns count="2">
    <tableColumn id="1" xr3:uid="{92816B51-55DF-43E1-A08D-70B68EB83612}" name="CategoryID"/>
    <tableColumn id="2" xr3:uid="{5987C3FF-E2CD-40EA-AD57-029973445742}" name="Catego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5D2204-091F-456F-A3B8-B5D2E1475C11}" name="Customers" displayName="Customers" ref="A1:C162" totalsRowShown="0">
  <autoFilter ref="A1:C162" xr:uid="{CC5D2204-091F-456F-A3B8-B5D2E1475C11}"/>
  <tableColumns count="3">
    <tableColumn id="1" xr3:uid="{7CC7DD55-411F-46EB-8861-61AC503D009A}" name="Customer ID"/>
    <tableColumn id="2" xr3:uid="{CF83F074-95FB-44FF-A25A-9E399AB1F9AC}" name="Customer Name"/>
    <tableColumn id="3" xr3:uid="{CE231507-C901-453F-A5A6-6191FB943A74}" name="Segm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8488B7C-26B8-4DEC-9BD0-8E1679DA4960}" name="Products" displayName="Products" ref="A1:D173" totalsRowShown="0" headerRowDxfId="0">
  <autoFilter ref="A1:D173" xr:uid="{F8488B7C-26B8-4DEC-9BD0-8E1679DA4960}"/>
  <tableColumns count="4">
    <tableColumn id="1" xr3:uid="{747DB4DF-BA44-4117-A647-7F395783F058}" name="Product ID"/>
    <tableColumn id="2" xr3:uid="{71864EAB-109C-4DDE-973A-9E179DE90949}" name="CategoryID"/>
    <tableColumn id="3" xr3:uid="{91F61E10-8C77-4E34-AE8C-72B705300F5C}" name="Sub-Category"/>
    <tableColumn id="4" xr3:uid="{F32E9E8E-A18A-4DE3-B245-DCE79CAE45B9}" name="Produ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45018-5B4D-4609-9512-809A1E3B93EE}">
  <dimension ref="A1:R181"/>
  <sheetViews>
    <sheetView topLeftCell="A166" workbookViewId="0">
      <selection activeCell="B185" sqref="B185"/>
    </sheetView>
  </sheetViews>
  <sheetFormatPr defaultRowHeight="15.75" x14ac:dyDescent="0.25"/>
  <cols>
    <col min="2" max="2" width="14.5" bestFit="1" customWidth="1"/>
    <col min="3" max="3" width="12.25" customWidth="1"/>
    <col min="4" max="4" width="11" customWidth="1"/>
    <col min="5" max="5" width="15.375" customWidth="1"/>
    <col min="6" max="6" width="13.125" customWidth="1"/>
    <col min="7" max="9" width="12.5" customWidth="1"/>
    <col min="10" max="10" width="15.25" bestFit="1" customWidth="1"/>
    <col min="11" max="11" width="18.875" customWidth="1"/>
    <col min="12" max="12" width="12.375" style="4" customWidth="1"/>
    <col min="13" max="13" width="9.5" customWidth="1"/>
    <col min="15" max="15" width="9.375" style="4" customWidth="1"/>
    <col min="16" max="16" width="11.75" style="4" customWidth="1"/>
    <col min="17" max="17" width="14.75" style="4" customWidth="1"/>
    <col min="18" max="18" width="10.25" customWidth="1"/>
    <col min="19" max="19" width="13.875" customWidth="1"/>
    <col min="20" max="20" width="15.1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1014</v>
      </c>
      <c r="H1" s="1" t="s">
        <v>1013</v>
      </c>
      <c r="I1" s="1" t="s">
        <v>1012</v>
      </c>
      <c r="J1" s="1" t="s">
        <v>8</v>
      </c>
      <c r="K1" s="1" t="s">
        <v>9</v>
      </c>
      <c r="L1" s="3" t="s">
        <v>1019</v>
      </c>
      <c r="M1" s="1" t="s">
        <v>14</v>
      </c>
      <c r="N1" s="1" t="s">
        <v>15</v>
      </c>
      <c r="O1" s="3" t="s">
        <v>13</v>
      </c>
      <c r="P1" s="3" t="s">
        <v>1020</v>
      </c>
      <c r="Q1" s="3" t="s">
        <v>16</v>
      </c>
      <c r="R1" s="1" t="s">
        <v>1021</v>
      </c>
    </row>
    <row r="2" spans="1:18" x14ac:dyDescent="0.25">
      <c r="A2">
        <v>1</v>
      </c>
      <c r="B2" t="s">
        <v>17</v>
      </c>
      <c r="C2" s="2">
        <v>42120</v>
      </c>
      <c r="D2" s="2">
        <v>42126</v>
      </c>
      <c r="E2" t="s">
        <v>18</v>
      </c>
      <c r="F2" t="s">
        <v>19</v>
      </c>
      <c r="G2" t="s">
        <v>22</v>
      </c>
      <c r="H2" t="s">
        <v>25</v>
      </c>
      <c r="I2" t="s">
        <v>24</v>
      </c>
      <c r="J2" t="s">
        <v>23</v>
      </c>
      <c r="K2" t="s">
        <v>26</v>
      </c>
      <c r="L2" s="4">
        <v>103.99200000000002</v>
      </c>
      <c r="M2">
        <v>20</v>
      </c>
      <c r="N2" s="4">
        <v>0</v>
      </c>
      <c r="O2" s="4">
        <f>Orders[[#This Row],[Unit Price]]*Orders[[#This Row],[Quantity]]*(1-Orders[[#This Row],[Discount]])</f>
        <v>2079.84</v>
      </c>
      <c r="P2" s="4">
        <f>Orders[[#This Row],[Unit Price]]*0.8</f>
        <v>83.193600000000018</v>
      </c>
      <c r="Q2" s="4">
        <f>Orders[[#This Row],[Sales]]-(Orders[[#This Row],[Unit Cost]]*Orders[[#This Row],[Quantity]])</f>
        <v>415.96799999999985</v>
      </c>
      <c r="R2">
        <f>YEAR(C2)</f>
        <v>2015</v>
      </c>
    </row>
    <row r="3" spans="1:18" x14ac:dyDescent="0.25">
      <c r="A3">
        <v>2</v>
      </c>
      <c r="B3" t="s">
        <v>17</v>
      </c>
      <c r="C3" s="2">
        <v>42120</v>
      </c>
      <c r="D3" s="2">
        <v>42126</v>
      </c>
      <c r="E3" t="s">
        <v>18</v>
      </c>
      <c r="F3" t="s">
        <v>19</v>
      </c>
      <c r="G3" t="s">
        <v>22</v>
      </c>
      <c r="H3" t="s">
        <v>25</v>
      </c>
      <c r="I3" t="s">
        <v>24</v>
      </c>
      <c r="J3" t="s">
        <v>23</v>
      </c>
      <c r="K3" t="s">
        <v>30</v>
      </c>
      <c r="L3" s="4">
        <v>48.52</v>
      </c>
      <c r="M3">
        <v>2</v>
      </c>
      <c r="N3" s="4">
        <v>8.0000000000000016E-2</v>
      </c>
      <c r="O3" s="4">
        <f>Orders[[#This Row],[Unit Price]]*Orders[[#This Row],[Quantity]]*(1-Orders[[#This Row],[Discount]])</f>
        <v>89.276799999999994</v>
      </c>
      <c r="P3" s="4">
        <f>Orders[[#This Row],[Unit Price]]*0.8</f>
        <v>38.816000000000003</v>
      </c>
      <c r="Q3" s="4">
        <f>Orders[[#This Row],[Sales]]-(Orders[[#This Row],[Unit Cost]]*Orders[[#This Row],[Quantity]])</f>
        <v>11.644799999999989</v>
      </c>
      <c r="R3">
        <f t="shared" ref="R3:R66" si="0">YEAR(C3)</f>
        <v>2015</v>
      </c>
    </row>
    <row r="4" spans="1:18" x14ac:dyDescent="0.25">
      <c r="A4">
        <v>3</v>
      </c>
      <c r="B4" t="s">
        <v>33</v>
      </c>
      <c r="C4" s="2">
        <v>42465</v>
      </c>
      <c r="D4" s="2">
        <v>42470</v>
      </c>
      <c r="E4" t="s">
        <v>34</v>
      </c>
      <c r="F4" t="s">
        <v>35</v>
      </c>
      <c r="G4" t="s">
        <v>22</v>
      </c>
      <c r="H4" t="s">
        <v>40</v>
      </c>
      <c r="I4" t="s">
        <v>39</v>
      </c>
      <c r="J4" t="s">
        <v>38</v>
      </c>
      <c r="K4" t="s">
        <v>41</v>
      </c>
      <c r="L4" s="4">
        <v>22.624000000000002</v>
      </c>
      <c r="M4">
        <v>7</v>
      </c>
      <c r="N4" s="4">
        <v>8.0000000000000016E-2</v>
      </c>
      <c r="O4" s="4">
        <f>Orders[[#This Row],[Unit Price]]*Orders[[#This Row],[Quantity]]*(1-Orders[[#This Row],[Discount]])</f>
        <v>145.69856000000001</v>
      </c>
      <c r="P4" s="4">
        <f>Orders[[#This Row],[Unit Price]]*0.8</f>
        <v>18.099200000000003</v>
      </c>
      <c r="Q4" s="4">
        <f>Orders[[#This Row],[Sales]]-(Orders[[#This Row],[Unit Cost]]*Orders[[#This Row],[Quantity]])</f>
        <v>19.004159999999985</v>
      </c>
      <c r="R4">
        <f t="shared" si="0"/>
        <v>2016</v>
      </c>
    </row>
    <row r="5" spans="1:18" x14ac:dyDescent="0.25">
      <c r="A5">
        <v>4</v>
      </c>
      <c r="B5" t="s">
        <v>45</v>
      </c>
      <c r="C5" s="2">
        <v>42611</v>
      </c>
      <c r="D5" s="2">
        <v>42615</v>
      </c>
      <c r="E5" t="s">
        <v>18</v>
      </c>
      <c r="F5" t="s">
        <v>46</v>
      </c>
      <c r="G5" t="s">
        <v>22</v>
      </c>
      <c r="H5" t="s">
        <v>40</v>
      </c>
      <c r="I5" t="s">
        <v>49</v>
      </c>
      <c r="J5" t="s">
        <v>48</v>
      </c>
      <c r="K5" t="s">
        <v>50</v>
      </c>
      <c r="L5" s="4">
        <v>31.992000000000004</v>
      </c>
      <c r="M5">
        <v>3</v>
      </c>
      <c r="N5" s="4">
        <v>8.0000000000000016E-2</v>
      </c>
      <c r="O5" s="4">
        <f>Orders[[#This Row],[Unit Price]]*Orders[[#This Row],[Quantity]]*(1-Orders[[#This Row],[Discount]])</f>
        <v>88.297920000000005</v>
      </c>
      <c r="P5" s="4">
        <f>Orders[[#This Row],[Unit Price]]*0.8</f>
        <v>25.593600000000006</v>
      </c>
      <c r="Q5" s="4">
        <f>Orders[[#This Row],[Sales]]-(Orders[[#This Row],[Unit Cost]]*Orders[[#This Row],[Quantity]])</f>
        <v>11.517119999999991</v>
      </c>
      <c r="R5">
        <f t="shared" si="0"/>
        <v>2016</v>
      </c>
    </row>
    <row r="6" spans="1:18" x14ac:dyDescent="0.25">
      <c r="A6">
        <v>5</v>
      </c>
      <c r="B6" t="s">
        <v>45</v>
      </c>
      <c r="C6" s="2">
        <v>42611</v>
      </c>
      <c r="D6" s="2">
        <v>42615</v>
      </c>
      <c r="E6" t="s">
        <v>18</v>
      </c>
      <c r="F6" t="s">
        <v>46</v>
      </c>
      <c r="G6" t="s">
        <v>22</v>
      </c>
      <c r="H6" t="s">
        <v>40</v>
      </c>
      <c r="I6" t="s">
        <v>49</v>
      </c>
      <c r="J6" t="s">
        <v>48</v>
      </c>
      <c r="K6" t="s">
        <v>54</v>
      </c>
      <c r="L6" s="4">
        <v>0.59599999999999986</v>
      </c>
      <c r="M6">
        <v>3</v>
      </c>
      <c r="N6" s="4">
        <v>0.16000000000000003</v>
      </c>
      <c r="O6" s="4">
        <f>Orders[[#This Row],[Unit Price]]*Orders[[#This Row],[Quantity]]*(1-Orders[[#This Row],[Discount]])</f>
        <v>1.5019199999999997</v>
      </c>
      <c r="P6" s="4">
        <f>Orders[[#This Row],[Unit Price]]*0.8</f>
        <v>0.47679999999999989</v>
      </c>
      <c r="Q6" s="4">
        <f>Orders[[#This Row],[Sales]]-(Orders[[#This Row],[Unit Cost]]*Orders[[#This Row],[Quantity]])</f>
        <v>7.1520000000000028E-2</v>
      </c>
      <c r="R6">
        <f t="shared" si="0"/>
        <v>2016</v>
      </c>
    </row>
    <row r="7" spans="1:18" x14ac:dyDescent="0.25">
      <c r="A7">
        <v>6</v>
      </c>
      <c r="B7" t="s">
        <v>57</v>
      </c>
      <c r="C7" s="2">
        <v>43070</v>
      </c>
      <c r="D7" s="2">
        <v>43072</v>
      </c>
      <c r="E7" t="s">
        <v>34</v>
      </c>
      <c r="F7" t="s">
        <v>58</v>
      </c>
      <c r="G7" t="s">
        <v>22</v>
      </c>
      <c r="H7" t="s">
        <v>62</v>
      </c>
      <c r="I7" t="s">
        <v>61</v>
      </c>
      <c r="J7" t="s">
        <v>60</v>
      </c>
      <c r="K7" t="s">
        <v>63</v>
      </c>
      <c r="L7" s="4">
        <v>6.79</v>
      </c>
      <c r="M7">
        <v>3</v>
      </c>
      <c r="N7" s="4">
        <v>0</v>
      </c>
      <c r="O7" s="4">
        <f>Orders[[#This Row],[Unit Price]]*Orders[[#This Row],[Quantity]]*(1-Orders[[#This Row],[Discount]])</f>
        <v>20.37</v>
      </c>
      <c r="P7" s="4">
        <f>Orders[[#This Row],[Unit Price]]*0.8</f>
        <v>5.4320000000000004</v>
      </c>
      <c r="Q7" s="4">
        <f>Orders[[#This Row],[Sales]]-(Orders[[#This Row],[Unit Cost]]*Orders[[#This Row],[Quantity]])</f>
        <v>4.0740000000000016</v>
      </c>
      <c r="R7">
        <f t="shared" si="0"/>
        <v>2017</v>
      </c>
    </row>
    <row r="8" spans="1:18" x14ac:dyDescent="0.25">
      <c r="A8">
        <v>7</v>
      </c>
      <c r="B8" t="s">
        <v>57</v>
      </c>
      <c r="C8" s="2">
        <v>43070</v>
      </c>
      <c r="D8" s="2">
        <v>43072</v>
      </c>
      <c r="E8" t="s">
        <v>34</v>
      </c>
      <c r="F8" t="s">
        <v>58</v>
      </c>
      <c r="G8" t="s">
        <v>22</v>
      </c>
      <c r="H8" t="s">
        <v>62</v>
      </c>
      <c r="I8" t="s">
        <v>61</v>
      </c>
      <c r="J8" t="s">
        <v>60</v>
      </c>
      <c r="K8" t="s">
        <v>65</v>
      </c>
      <c r="L8" s="4">
        <v>73.849999999999994</v>
      </c>
      <c r="M8">
        <v>3</v>
      </c>
      <c r="N8" s="4">
        <v>0</v>
      </c>
      <c r="O8" s="4">
        <f>Orders[[#This Row],[Unit Price]]*Orders[[#This Row],[Quantity]]*(1-Orders[[#This Row],[Discount]])</f>
        <v>221.54999999999998</v>
      </c>
      <c r="P8" s="4">
        <f>Orders[[#This Row],[Unit Price]]*0.8</f>
        <v>59.08</v>
      </c>
      <c r="Q8" s="4">
        <f>Orders[[#This Row],[Sales]]-(Orders[[#This Row],[Unit Cost]]*Orders[[#This Row],[Quantity]])</f>
        <v>44.309999999999974</v>
      </c>
      <c r="R8">
        <f t="shared" si="0"/>
        <v>2017</v>
      </c>
    </row>
    <row r="9" spans="1:18" x14ac:dyDescent="0.25">
      <c r="A9">
        <v>8</v>
      </c>
      <c r="B9" t="s">
        <v>57</v>
      </c>
      <c r="C9" s="2">
        <v>43070</v>
      </c>
      <c r="D9" s="2">
        <v>43072</v>
      </c>
      <c r="E9" t="s">
        <v>34</v>
      </c>
      <c r="F9" t="s">
        <v>58</v>
      </c>
      <c r="G9" t="s">
        <v>22</v>
      </c>
      <c r="H9" t="s">
        <v>62</v>
      </c>
      <c r="I9" t="s">
        <v>61</v>
      </c>
      <c r="J9" t="s">
        <v>60</v>
      </c>
      <c r="K9" t="s">
        <v>67</v>
      </c>
      <c r="L9" s="4">
        <v>3.504</v>
      </c>
      <c r="M9">
        <v>5</v>
      </c>
      <c r="N9" s="4">
        <v>8.0000000000000016E-2</v>
      </c>
      <c r="O9" s="4">
        <f>Orders[[#This Row],[Unit Price]]*Orders[[#This Row],[Quantity]]*(1-Orders[[#This Row],[Discount]])</f>
        <v>16.118399999999998</v>
      </c>
      <c r="P9" s="4">
        <f>Orders[[#This Row],[Unit Price]]*0.8</f>
        <v>2.8032000000000004</v>
      </c>
      <c r="Q9" s="4">
        <f>Orders[[#This Row],[Sales]]-(Orders[[#This Row],[Unit Cost]]*Orders[[#This Row],[Quantity]])</f>
        <v>2.1023999999999958</v>
      </c>
      <c r="R9">
        <f t="shared" si="0"/>
        <v>2017</v>
      </c>
    </row>
    <row r="10" spans="1:18" x14ac:dyDescent="0.25">
      <c r="A10">
        <v>9</v>
      </c>
      <c r="B10" t="s">
        <v>69</v>
      </c>
      <c r="C10" s="2">
        <v>42894</v>
      </c>
      <c r="D10" s="2">
        <v>42898</v>
      </c>
      <c r="E10" t="s">
        <v>18</v>
      </c>
      <c r="F10" t="s">
        <v>70</v>
      </c>
      <c r="G10" t="s">
        <v>22</v>
      </c>
      <c r="H10" t="s">
        <v>40</v>
      </c>
      <c r="I10" t="s">
        <v>39</v>
      </c>
      <c r="J10" t="s">
        <v>73</v>
      </c>
      <c r="K10" t="s">
        <v>74</v>
      </c>
      <c r="L10" s="4">
        <v>0.81199999999999972</v>
      </c>
      <c r="M10">
        <v>2</v>
      </c>
      <c r="N10" s="4">
        <v>0.32000000000000006</v>
      </c>
      <c r="O10" s="4">
        <f>Orders[[#This Row],[Unit Price]]*Orders[[#This Row],[Quantity]]*(1-Orders[[#This Row],[Discount]])</f>
        <v>1.1043199999999995</v>
      </c>
      <c r="P10" s="4">
        <f>Orders[[#This Row],[Unit Price]]*0.8</f>
        <v>0.64959999999999984</v>
      </c>
      <c r="Q10" s="4">
        <f>Orders[[#This Row],[Sales]]-(Orders[[#This Row],[Unit Cost]]*Orders[[#This Row],[Quantity]])</f>
        <v>-0.19488000000000016</v>
      </c>
      <c r="R10">
        <f t="shared" si="0"/>
        <v>2017</v>
      </c>
    </row>
    <row r="11" spans="1:18" x14ac:dyDescent="0.25">
      <c r="A11">
        <v>10</v>
      </c>
      <c r="B11" t="s">
        <v>77</v>
      </c>
      <c r="C11" s="2">
        <v>42248</v>
      </c>
      <c r="D11" s="2">
        <v>42251</v>
      </c>
      <c r="E11" t="s">
        <v>34</v>
      </c>
      <c r="F11" t="s">
        <v>78</v>
      </c>
      <c r="G11" t="s">
        <v>22</v>
      </c>
      <c r="H11" t="s">
        <v>82</v>
      </c>
      <c r="I11" t="s">
        <v>81</v>
      </c>
      <c r="J11" t="s">
        <v>80</v>
      </c>
      <c r="K11" t="s">
        <v>83</v>
      </c>
      <c r="L11" s="4">
        <v>4.7520000000000007</v>
      </c>
      <c r="M11">
        <v>1</v>
      </c>
      <c r="N11" s="4">
        <v>8.0000000000000016E-2</v>
      </c>
      <c r="O11" s="4">
        <f>Orders[[#This Row],[Unit Price]]*Orders[[#This Row],[Quantity]]*(1-Orders[[#This Row],[Discount]])</f>
        <v>4.3718400000000006</v>
      </c>
      <c r="P11" s="4">
        <f>Orders[[#This Row],[Unit Price]]*0.8</f>
        <v>3.8016000000000005</v>
      </c>
      <c r="Q11" s="4">
        <f>Orders[[#This Row],[Sales]]-(Orders[[#This Row],[Unit Cost]]*Orders[[#This Row],[Quantity]])</f>
        <v>0.57024000000000008</v>
      </c>
      <c r="R11">
        <f t="shared" si="0"/>
        <v>2015</v>
      </c>
    </row>
    <row r="12" spans="1:18" x14ac:dyDescent="0.25">
      <c r="A12">
        <v>11</v>
      </c>
      <c r="B12" t="s">
        <v>85</v>
      </c>
      <c r="C12" s="2">
        <v>43077</v>
      </c>
      <c r="D12" s="2">
        <v>43081</v>
      </c>
      <c r="E12" t="s">
        <v>18</v>
      </c>
      <c r="F12" t="s">
        <v>86</v>
      </c>
      <c r="G12" t="s">
        <v>22</v>
      </c>
      <c r="H12" t="s">
        <v>82</v>
      </c>
      <c r="I12" t="s">
        <v>81</v>
      </c>
      <c r="J12" t="s">
        <v>88</v>
      </c>
      <c r="K12" t="s">
        <v>89</v>
      </c>
      <c r="L12" s="4">
        <v>5.43</v>
      </c>
      <c r="M12">
        <v>5</v>
      </c>
      <c r="N12" s="4">
        <v>0</v>
      </c>
      <c r="O12" s="4">
        <f>Orders[[#This Row],[Unit Price]]*Orders[[#This Row],[Quantity]]*(1-Orders[[#This Row],[Discount]])</f>
        <v>27.15</v>
      </c>
      <c r="P12" s="4">
        <f>Orders[[#This Row],[Unit Price]]*0.8</f>
        <v>4.3440000000000003</v>
      </c>
      <c r="Q12" s="4">
        <f>Orders[[#This Row],[Sales]]-(Orders[[#This Row],[Unit Cost]]*Orders[[#This Row],[Quantity]])</f>
        <v>5.4299999999999962</v>
      </c>
      <c r="R12">
        <f t="shared" si="0"/>
        <v>2017</v>
      </c>
    </row>
    <row r="13" spans="1:18" x14ac:dyDescent="0.25">
      <c r="A13">
        <v>12</v>
      </c>
      <c r="B13" t="s">
        <v>92</v>
      </c>
      <c r="C13" s="2">
        <v>41799</v>
      </c>
      <c r="D13" s="2">
        <v>41803</v>
      </c>
      <c r="E13" t="s">
        <v>34</v>
      </c>
      <c r="F13" t="s">
        <v>93</v>
      </c>
      <c r="G13" t="s">
        <v>22</v>
      </c>
      <c r="H13" t="s">
        <v>40</v>
      </c>
      <c r="I13" t="s">
        <v>39</v>
      </c>
      <c r="J13" t="s">
        <v>95</v>
      </c>
      <c r="K13" t="s">
        <v>96</v>
      </c>
      <c r="L13" s="4">
        <v>31.992000000000004</v>
      </c>
      <c r="M13">
        <v>2</v>
      </c>
      <c r="N13" s="4">
        <v>8.0000000000000016E-2</v>
      </c>
      <c r="O13" s="4">
        <f>Orders[[#This Row],[Unit Price]]*Orders[[#This Row],[Quantity]]*(1-Orders[[#This Row],[Discount]])</f>
        <v>58.865280000000006</v>
      </c>
      <c r="P13" s="4">
        <f>Orders[[#This Row],[Unit Price]]*0.8</f>
        <v>25.593600000000006</v>
      </c>
      <c r="Q13" s="4">
        <f>Orders[[#This Row],[Sales]]-(Orders[[#This Row],[Unit Cost]]*Orders[[#This Row],[Quantity]])</f>
        <v>7.6780799999999942</v>
      </c>
      <c r="R13">
        <f t="shared" si="0"/>
        <v>2014</v>
      </c>
    </row>
    <row r="14" spans="1:18" x14ac:dyDescent="0.25">
      <c r="A14">
        <v>13</v>
      </c>
      <c r="B14" t="s">
        <v>98</v>
      </c>
      <c r="C14" s="2">
        <v>42520</v>
      </c>
      <c r="D14" s="2">
        <v>42525</v>
      </c>
      <c r="E14" t="s">
        <v>18</v>
      </c>
      <c r="F14" t="s">
        <v>99</v>
      </c>
      <c r="G14" t="s">
        <v>22</v>
      </c>
      <c r="H14" t="s">
        <v>82</v>
      </c>
      <c r="I14" t="s">
        <v>102</v>
      </c>
      <c r="J14" t="s">
        <v>101</v>
      </c>
      <c r="K14" t="s">
        <v>103</v>
      </c>
      <c r="L14" s="4">
        <v>11.310000000000002</v>
      </c>
      <c r="M14">
        <v>2</v>
      </c>
      <c r="N14" s="4">
        <v>0.27999999999999997</v>
      </c>
      <c r="O14" s="4">
        <f>Orders[[#This Row],[Unit Price]]*Orders[[#This Row],[Quantity]]*(1-Orders[[#This Row],[Discount]])</f>
        <v>16.286400000000004</v>
      </c>
      <c r="P14" s="4">
        <f>Orders[[#This Row],[Unit Price]]*0.8</f>
        <v>9.0480000000000018</v>
      </c>
      <c r="Q14" s="4">
        <f>Orders[[#This Row],[Sales]]-(Orders[[#This Row],[Unit Cost]]*Orders[[#This Row],[Quantity]])</f>
        <v>-1.8095999999999997</v>
      </c>
      <c r="R14">
        <f t="shared" si="0"/>
        <v>2016</v>
      </c>
    </row>
    <row r="15" spans="1:18" x14ac:dyDescent="0.25">
      <c r="A15">
        <v>14</v>
      </c>
      <c r="B15" t="s">
        <v>105</v>
      </c>
      <c r="C15" s="2">
        <v>43029</v>
      </c>
      <c r="D15" s="2">
        <v>43034</v>
      </c>
      <c r="E15" t="s">
        <v>18</v>
      </c>
      <c r="F15" t="s">
        <v>106</v>
      </c>
      <c r="G15" t="s">
        <v>22</v>
      </c>
      <c r="H15" t="s">
        <v>25</v>
      </c>
      <c r="I15" t="s">
        <v>109</v>
      </c>
      <c r="J15" t="s">
        <v>108</v>
      </c>
      <c r="K15" t="s">
        <v>110</v>
      </c>
      <c r="L15" s="4">
        <v>227.98400000000004</v>
      </c>
      <c r="M15">
        <v>8</v>
      </c>
      <c r="N15" s="4">
        <v>8.0000000000000016E-2</v>
      </c>
      <c r="O15" s="4">
        <f>Orders[[#This Row],[Unit Price]]*Orders[[#This Row],[Quantity]]*(1-Orders[[#This Row],[Discount]])</f>
        <v>1677.9622400000001</v>
      </c>
      <c r="P15" s="4">
        <f>Orders[[#This Row],[Unit Price]]*0.8</f>
        <v>182.38720000000004</v>
      </c>
      <c r="Q15" s="4">
        <f>Orders[[#This Row],[Sales]]-(Orders[[#This Row],[Unit Cost]]*Orders[[#This Row],[Quantity]])</f>
        <v>218.86463999999978</v>
      </c>
      <c r="R15">
        <f t="shared" si="0"/>
        <v>2017</v>
      </c>
    </row>
    <row r="16" spans="1:18" x14ac:dyDescent="0.25">
      <c r="A16">
        <v>15</v>
      </c>
      <c r="B16" t="s">
        <v>112</v>
      </c>
      <c r="C16" s="2">
        <v>42565</v>
      </c>
      <c r="D16" s="2">
        <v>42568</v>
      </c>
      <c r="E16" t="s">
        <v>113</v>
      </c>
      <c r="F16" t="s">
        <v>114</v>
      </c>
      <c r="G16" t="s">
        <v>22</v>
      </c>
      <c r="H16" t="s">
        <v>82</v>
      </c>
      <c r="I16" t="s">
        <v>117</v>
      </c>
      <c r="J16" t="s">
        <v>116</v>
      </c>
      <c r="K16" t="s">
        <v>118</v>
      </c>
      <c r="L16" s="4">
        <v>47.608000000000004</v>
      </c>
      <c r="M16">
        <v>8</v>
      </c>
      <c r="N16" s="4">
        <v>8.0000000000000016E-2</v>
      </c>
      <c r="O16" s="4">
        <f>Orders[[#This Row],[Unit Price]]*Orders[[#This Row],[Quantity]]*(1-Orders[[#This Row],[Discount]])</f>
        <v>350.39488</v>
      </c>
      <c r="P16" s="4">
        <f>Orders[[#This Row],[Unit Price]]*0.8</f>
        <v>38.086400000000005</v>
      </c>
      <c r="Q16" s="4">
        <f>Orders[[#This Row],[Sales]]-(Orders[[#This Row],[Unit Cost]]*Orders[[#This Row],[Quantity]])</f>
        <v>45.703679999999963</v>
      </c>
      <c r="R16">
        <f t="shared" si="0"/>
        <v>2016</v>
      </c>
    </row>
    <row r="17" spans="1:18" x14ac:dyDescent="0.25">
      <c r="A17">
        <v>16</v>
      </c>
      <c r="B17" t="s">
        <v>121</v>
      </c>
      <c r="C17" s="2">
        <v>41770</v>
      </c>
      <c r="D17" s="2">
        <v>41775</v>
      </c>
      <c r="E17" t="s">
        <v>18</v>
      </c>
      <c r="F17" t="s">
        <v>122</v>
      </c>
      <c r="G17" t="s">
        <v>22</v>
      </c>
      <c r="H17" t="s">
        <v>40</v>
      </c>
      <c r="I17" t="s">
        <v>39</v>
      </c>
      <c r="J17" t="s">
        <v>124</v>
      </c>
      <c r="K17" t="s">
        <v>125</v>
      </c>
      <c r="L17" s="4">
        <v>100.792</v>
      </c>
      <c r="M17">
        <v>1</v>
      </c>
      <c r="N17" s="4">
        <v>8.0000000000000016E-2</v>
      </c>
      <c r="O17" s="4">
        <f>Orders[[#This Row],[Unit Price]]*Orders[[#This Row],[Quantity]]*(1-Orders[[#This Row],[Discount]])</f>
        <v>92.728639999999999</v>
      </c>
      <c r="P17" s="4">
        <f>Orders[[#This Row],[Unit Price]]*0.8</f>
        <v>80.633600000000001</v>
      </c>
      <c r="Q17" s="4">
        <f>Orders[[#This Row],[Sales]]-(Orders[[#This Row],[Unit Cost]]*Orders[[#This Row],[Quantity]])</f>
        <v>12.095039999999997</v>
      </c>
      <c r="R17">
        <f t="shared" si="0"/>
        <v>2014</v>
      </c>
    </row>
    <row r="18" spans="1:18" x14ac:dyDescent="0.25">
      <c r="A18">
        <v>17</v>
      </c>
      <c r="B18" t="s">
        <v>127</v>
      </c>
      <c r="C18" s="2">
        <v>42989</v>
      </c>
      <c r="D18" s="2">
        <v>42990</v>
      </c>
      <c r="E18" t="s">
        <v>113</v>
      </c>
      <c r="F18" t="s">
        <v>128</v>
      </c>
      <c r="G18" t="s">
        <v>22</v>
      </c>
      <c r="H18" t="s">
        <v>25</v>
      </c>
      <c r="I18" t="s">
        <v>109</v>
      </c>
      <c r="J18" t="s">
        <v>130</v>
      </c>
      <c r="K18" t="s">
        <v>131</v>
      </c>
      <c r="L18" s="4">
        <v>34.504000000000005</v>
      </c>
      <c r="M18">
        <v>1</v>
      </c>
      <c r="N18" s="4">
        <v>8.0000000000000016E-2</v>
      </c>
      <c r="O18" s="4">
        <f>Orders[[#This Row],[Unit Price]]*Orders[[#This Row],[Quantity]]*(1-Orders[[#This Row],[Discount]])</f>
        <v>31.743680000000001</v>
      </c>
      <c r="P18" s="4">
        <f>Orders[[#This Row],[Unit Price]]*0.8</f>
        <v>27.603200000000005</v>
      </c>
      <c r="Q18" s="4">
        <f>Orders[[#This Row],[Sales]]-(Orders[[#This Row],[Unit Cost]]*Orders[[#This Row],[Quantity]])</f>
        <v>4.1404799999999966</v>
      </c>
      <c r="R18">
        <f t="shared" si="0"/>
        <v>2017</v>
      </c>
    </row>
    <row r="19" spans="1:18" x14ac:dyDescent="0.25">
      <c r="A19">
        <v>18</v>
      </c>
      <c r="B19" t="s">
        <v>133</v>
      </c>
      <c r="C19" s="2">
        <v>43097</v>
      </c>
      <c r="D19" s="2">
        <v>43104</v>
      </c>
      <c r="E19" t="s">
        <v>18</v>
      </c>
      <c r="F19" t="s">
        <v>134</v>
      </c>
      <c r="G19" t="s">
        <v>22</v>
      </c>
      <c r="H19" t="s">
        <v>62</v>
      </c>
      <c r="I19" t="s">
        <v>61</v>
      </c>
      <c r="J19" t="s">
        <v>60</v>
      </c>
      <c r="K19" t="s">
        <v>136</v>
      </c>
      <c r="L19" s="4">
        <v>10.35</v>
      </c>
      <c r="M19">
        <v>7</v>
      </c>
      <c r="N19" s="4">
        <v>0</v>
      </c>
      <c r="O19" s="4">
        <f>Orders[[#This Row],[Unit Price]]*Orders[[#This Row],[Quantity]]*(1-Orders[[#This Row],[Discount]])</f>
        <v>72.45</v>
      </c>
      <c r="P19" s="4">
        <f>Orders[[#This Row],[Unit Price]]*0.8</f>
        <v>8.2799999999999994</v>
      </c>
      <c r="Q19" s="4">
        <f>Orders[[#This Row],[Sales]]-(Orders[[#This Row],[Unit Cost]]*Orders[[#This Row],[Quantity]])</f>
        <v>14.490000000000009</v>
      </c>
      <c r="R19">
        <f t="shared" si="0"/>
        <v>2017</v>
      </c>
    </row>
    <row r="20" spans="1:18" x14ac:dyDescent="0.25">
      <c r="A20">
        <v>19</v>
      </c>
      <c r="B20" t="s">
        <v>133</v>
      </c>
      <c r="C20" s="2">
        <v>43097</v>
      </c>
      <c r="D20" s="2">
        <v>43104</v>
      </c>
      <c r="E20" t="s">
        <v>18</v>
      </c>
      <c r="F20" t="s">
        <v>134</v>
      </c>
      <c r="G20" t="s">
        <v>22</v>
      </c>
      <c r="H20" t="s">
        <v>62</v>
      </c>
      <c r="I20" t="s">
        <v>61</v>
      </c>
      <c r="J20" t="s">
        <v>60</v>
      </c>
      <c r="K20" t="s">
        <v>139</v>
      </c>
      <c r="L20" s="4">
        <v>4.95</v>
      </c>
      <c r="M20">
        <v>3</v>
      </c>
      <c r="N20" s="4">
        <v>0</v>
      </c>
      <c r="O20" s="4">
        <f>Orders[[#This Row],[Unit Price]]*Orders[[#This Row],[Quantity]]*(1-Orders[[#This Row],[Discount]])</f>
        <v>14.850000000000001</v>
      </c>
      <c r="P20" s="4">
        <f>Orders[[#This Row],[Unit Price]]*0.8</f>
        <v>3.9600000000000004</v>
      </c>
      <c r="Q20" s="4">
        <f>Orders[[#This Row],[Sales]]-(Orders[[#This Row],[Unit Cost]]*Orders[[#This Row],[Quantity]])</f>
        <v>2.9700000000000006</v>
      </c>
      <c r="R20">
        <f t="shared" si="0"/>
        <v>2017</v>
      </c>
    </row>
    <row r="21" spans="1:18" x14ac:dyDescent="0.25">
      <c r="A21">
        <v>20</v>
      </c>
      <c r="B21" t="s">
        <v>141</v>
      </c>
      <c r="C21" s="2">
        <v>41652</v>
      </c>
      <c r="D21" s="2">
        <v>41654</v>
      </c>
      <c r="E21" t="s">
        <v>34</v>
      </c>
      <c r="F21" t="s">
        <v>142</v>
      </c>
      <c r="G21" t="s">
        <v>22</v>
      </c>
      <c r="H21" t="s">
        <v>25</v>
      </c>
      <c r="I21" t="s">
        <v>145</v>
      </c>
      <c r="J21" t="s">
        <v>144</v>
      </c>
      <c r="K21" t="s">
        <v>146</v>
      </c>
      <c r="L21" s="4">
        <v>95.43</v>
      </c>
      <c r="M21">
        <v>6</v>
      </c>
      <c r="N21" s="4">
        <v>0</v>
      </c>
      <c r="O21" s="4">
        <f>Orders[[#This Row],[Unit Price]]*Orders[[#This Row],[Quantity]]*(1-Orders[[#This Row],[Discount]])</f>
        <v>572.58000000000004</v>
      </c>
      <c r="P21" s="4">
        <f>Orders[[#This Row],[Unit Price]]*0.8</f>
        <v>76.344000000000008</v>
      </c>
      <c r="Q21" s="4">
        <f>Orders[[#This Row],[Sales]]-(Orders[[#This Row],[Unit Cost]]*Orders[[#This Row],[Quantity]])</f>
        <v>114.51599999999996</v>
      </c>
      <c r="R21">
        <f t="shared" si="0"/>
        <v>2014</v>
      </c>
    </row>
    <row r="22" spans="1:18" x14ac:dyDescent="0.25">
      <c r="A22">
        <v>21</v>
      </c>
      <c r="B22" t="s">
        <v>148</v>
      </c>
      <c r="C22" s="2">
        <v>42736</v>
      </c>
      <c r="D22" s="2">
        <v>42741</v>
      </c>
      <c r="E22" t="s">
        <v>18</v>
      </c>
      <c r="F22" t="s">
        <v>149</v>
      </c>
      <c r="G22" t="s">
        <v>22</v>
      </c>
      <c r="H22" t="s">
        <v>62</v>
      </c>
      <c r="I22" t="s">
        <v>152</v>
      </c>
      <c r="J22" t="s">
        <v>151</v>
      </c>
      <c r="K22" t="s">
        <v>153</v>
      </c>
      <c r="L22" s="4">
        <v>12.224</v>
      </c>
      <c r="M22">
        <v>4</v>
      </c>
      <c r="N22" s="4">
        <v>8.0000000000000016E-2</v>
      </c>
      <c r="O22" s="4">
        <f>Orders[[#This Row],[Unit Price]]*Orders[[#This Row],[Quantity]]*(1-Orders[[#This Row],[Discount]])</f>
        <v>44.984319999999997</v>
      </c>
      <c r="P22" s="4">
        <f>Orders[[#This Row],[Unit Price]]*0.8</f>
        <v>9.7792000000000012</v>
      </c>
      <c r="Q22" s="4">
        <f>Orders[[#This Row],[Sales]]-(Orders[[#This Row],[Unit Cost]]*Orders[[#This Row],[Quantity]])</f>
        <v>5.8675199999999919</v>
      </c>
      <c r="R22">
        <f t="shared" si="0"/>
        <v>2017</v>
      </c>
    </row>
    <row r="23" spans="1:18" x14ac:dyDescent="0.25">
      <c r="A23">
        <v>22</v>
      </c>
      <c r="B23" t="s">
        <v>155</v>
      </c>
      <c r="C23" s="2">
        <v>42105</v>
      </c>
      <c r="D23" s="2">
        <v>42109</v>
      </c>
      <c r="E23" t="s">
        <v>18</v>
      </c>
      <c r="F23" t="s">
        <v>156</v>
      </c>
      <c r="G23" t="s">
        <v>22</v>
      </c>
      <c r="H23" t="s">
        <v>62</v>
      </c>
      <c r="I23" t="s">
        <v>61</v>
      </c>
      <c r="J23" t="s">
        <v>60</v>
      </c>
      <c r="K23" t="s">
        <v>158</v>
      </c>
      <c r="L23" s="4">
        <v>81.319999999999993</v>
      </c>
      <c r="M23">
        <v>5</v>
      </c>
      <c r="N23" s="4">
        <v>0</v>
      </c>
      <c r="O23" s="4">
        <f>Orders[[#This Row],[Unit Price]]*Orders[[#This Row],[Quantity]]*(1-Orders[[#This Row],[Discount]])</f>
        <v>406.59999999999997</v>
      </c>
      <c r="P23" s="4">
        <f>Orders[[#This Row],[Unit Price]]*0.8</f>
        <v>65.055999999999997</v>
      </c>
      <c r="Q23" s="4">
        <f>Orders[[#This Row],[Sales]]-(Orders[[#This Row],[Unit Cost]]*Orders[[#This Row],[Quantity]])</f>
        <v>81.319999999999993</v>
      </c>
      <c r="R23">
        <f t="shared" si="0"/>
        <v>2015</v>
      </c>
    </row>
    <row r="24" spans="1:18" x14ac:dyDescent="0.25">
      <c r="A24">
        <v>23</v>
      </c>
      <c r="B24" t="s">
        <v>160</v>
      </c>
      <c r="C24" s="2">
        <v>42614</v>
      </c>
      <c r="D24" s="2">
        <v>42617</v>
      </c>
      <c r="E24" t="s">
        <v>113</v>
      </c>
      <c r="F24" t="s">
        <v>161</v>
      </c>
      <c r="G24" t="s">
        <v>22</v>
      </c>
      <c r="H24" t="s">
        <v>82</v>
      </c>
      <c r="I24" t="s">
        <v>81</v>
      </c>
      <c r="J24" t="s">
        <v>88</v>
      </c>
      <c r="K24" t="s">
        <v>163</v>
      </c>
      <c r="L24" s="4">
        <v>10.94</v>
      </c>
      <c r="M24">
        <v>2</v>
      </c>
      <c r="N24" s="4">
        <v>0</v>
      </c>
      <c r="O24" s="4">
        <f>Orders[[#This Row],[Unit Price]]*Orders[[#This Row],[Quantity]]*(1-Orders[[#This Row],[Discount]])</f>
        <v>21.88</v>
      </c>
      <c r="P24" s="4">
        <f>Orders[[#This Row],[Unit Price]]*0.8</f>
        <v>8.7520000000000007</v>
      </c>
      <c r="Q24" s="4">
        <f>Orders[[#This Row],[Sales]]-(Orders[[#This Row],[Unit Cost]]*Orders[[#This Row],[Quantity]])</f>
        <v>4.3759999999999977</v>
      </c>
      <c r="R24">
        <f t="shared" si="0"/>
        <v>2016</v>
      </c>
    </row>
    <row r="25" spans="1:18" x14ac:dyDescent="0.25">
      <c r="A25">
        <v>24</v>
      </c>
      <c r="B25" t="s">
        <v>166</v>
      </c>
      <c r="C25" s="2">
        <v>43007</v>
      </c>
      <c r="D25" s="2">
        <v>43013</v>
      </c>
      <c r="E25" t="s">
        <v>18</v>
      </c>
      <c r="F25" t="s">
        <v>167</v>
      </c>
      <c r="G25" t="s">
        <v>22</v>
      </c>
      <c r="H25" t="s">
        <v>40</v>
      </c>
      <c r="I25" t="s">
        <v>39</v>
      </c>
      <c r="J25" t="s">
        <v>73</v>
      </c>
      <c r="K25" t="s">
        <v>169</v>
      </c>
      <c r="L25" s="4">
        <v>3.9840000000000004</v>
      </c>
      <c r="M25">
        <v>2</v>
      </c>
      <c r="N25" s="4">
        <v>8.0000000000000016E-2</v>
      </c>
      <c r="O25" s="4">
        <f>Orders[[#This Row],[Unit Price]]*Orders[[#This Row],[Quantity]]*(1-Orders[[#This Row],[Discount]])</f>
        <v>7.3305600000000002</v>
      </c>
      <c r="P25" s="4">
        <f>Orders[[#This Row],[Unit Price]]*0.8</f>
        <v>3.1872000000000007</v>
      </c>
      <c r="Q25" s="4">
        <f>Orders[[#This Row],[Sales]]-(Orders[[#This Row],[Unit Cost]]*Orders[[#This Row],[Quantity]])</f>
        <v>0.95615999999999879</v>
      </c>
      <c r="R25">
        <f t="shared" si="0"/>
        <v>2017</v>
      </c>
    </row>
    <row r="26" spans="1:18" x14ac:dyDescent="0.25">
      <c r="A26">
        <v>25</v>
      </c>
      <c r="B26" t="s">
        <v>171</v>
      </c>
      <c r="C26" s="2">
        <v>42188</v>
      </c>
      <c r="D26" s="2">
        <v>42190</v>
      </c>
      <c r="E26" t="s">
        <v>113</v>
      </c>
      <c r="F26" t="s">
        <v>172</v>
      </c>
      <c r="G26" t="s">
        <v>22</v>
      </c>
      <c r="H26" t="s">
        <v>62</v>
      </c>
      <c r="I26" t="s">
        <v>175</v>
      </c>
      <c r="J26" t="s">
        <v>174</v>
      </c>
      <c r="K26" t="s">
        <v>176</v>
      </c>
      <c r="L26" s="4">
        <v>84.232000000000014</v>
      </c>
      <c r="M26">
        <v>2</v>
      </c>
      <c r="N26" s="4">
        <v>8.0000000000000016E-2</v>
      </c>
      <c r="O26" s="4">
        <f>Orders[[#This Row],[Unit Price]]*Orders[[#This Row],[Quantity]]*(1-Orders[[#This Row],[Discount]])</f>
        <v>154.98688000000001</v>
      </c>
      <c r="P26" s="4">
        <f>Orders[[#This Row],[Unit Price]]*0.8</f>
        <v>67.385600000000011</v>
      </c>
      <c r="Q26" s="4">
        <f>Orders[[#This Row],[Sales]]-(Orders[[#This Row],[Unit Cost]]*Orders[[#This Row],[Quantity]])</f>
        <v>20.215679999999992</v>
      </c>
      <c r="R26">
        <f t="shared" si="0"/>
        <v>2015</v>
      </c>
    </row>
    <row r="27" spans="1:18" x14ac:dyDescent="0.25">
      <c r="A27">
        <v>26</v>
      </c>
      <c r="B27" t="s">
        <v>178</v>
      </c>
      <c r="C27" s="2">
        <v>42693</v>
      </c>
      <c r="D27" s="2">
        <v>42698</v>
      </c>
      <c r="E27" t="s">
        <v>18</v>
      </c>
      <c r="F27" t="s">
        <v>179</v>
      </c>
      <c r="G27" t="s">
        <v>22</v>
      </c>
      <c r="H27" t="s">
        <v>40</v>
      </c>
      <c r="I27" t="s">
        <v>39</v>
      </c>
      <c r="J27" t="s">
        <v>38</v>
      </c>
      <c r="K27" t="s">
        <v>181</v>
      </c>
      <c r="L27" s="4">
        <v>5.1840000000000011</v>
      </c>
      <c r="M27">
        <v>2</v>
      </c>
      <c r="N27" s="4">
        <v>8.0000000000000016E-2</v>
      </c>
      <c r="O27" s="4">
        <f>Orders[[#This Row],[Unit Price]]*Orders[[#This Row],[Quantity]]*(1-Orders[[#This Row],[Discount]])</f>
        <v>9.5385600000000004</v>
      </c>
      <c r="P27" s="4">
        <f>Orders[[#This Row],[Unit Price]]*0.8</f>
        <v>4.1472000000000007</v>
      </c>
      <c r="Q27" s="4">
        <f>Orders[[#This Row],[Sales]]-(Orders[[#This Row],[Unit Cost]]*Orders[[#This Row],[Quantity]])</f>
        <v>1.244159999999999</v>
      </c>
      <c r="R27">
        <f t="shared" si="0"/>
        <v>2016</v>
      </c>
    </row>
    <row r="28" spans="1:18" x14ac:dyDescent="0.25">
      <c r="A28">
        <v>27</v>
      </c>
      <c r="B28" t="s">
        <v>183</v>
      </c>
      <c r="C28" s="2">
        <v>42189</v>
      </c>
      <c r="D28" s="2">
        <v>42193</v>
      </c>
      <c r="E28" t="s">
        <v>18</v>
      </c>
      <c r="F28" t="s">
        <v>184</v>
      </c>
      <c r="G28" t="s">
        <v>22</v>
      </c>
      <c r="H28" t="s">
        <v>62</v>
      </c>
      <c r="I28" t="s">
        <v>61</v>
      </c>
      <c r="J28" t="s">
        <v>60</v>
      </c>
      <c r="K28" t="s">
        <v>186</v>
      </c>
      <c r="L28" s="4">
        <v>5.16</v>
      </c>
      <c r="M28">
        <v>3</v>
      </c>
      <c r="N28" s="4">
        <v>0</v>
      </c>
      <c r="O28" s="4">
        <f>Orders[[#This Row],[Unit Price]]*Orders[[#This Row],[Quantity]]*(1-Orders[[#This Row],[Discount]])</f>
        <v>15.48</v>
      </c>
      <c r="P28" s="4">
        <f>Orders[[#This Row],[Unit Price]]*0.8</f>
        <v>4.1280000000000001</v>
      </c>
      <c r="Q28" s="4">
        <f>Orders[[#This Row],[Sales]]-(Orders[[#This Row],[Unit Cost]]*Orders[[#This Row],[Quantity]])</f>
        <v>3.0960000000000001</v>
      </c>
      <c r="R28">
        <f t="shared" si="0"/>
        <v>2015</v>
      </c>
    </row>
    <row r="29" spans="1:18" x14ac:dyDescent="0.25">
      <c r="A29">
        <v>28</v>
      </c>
      <c r="B29" t="s">
        <v>189</v>
      </c>
      <c r="C29" s="2">
        <v>41908</v>
      </c>
      <c r="D29" s="2">
        <v>41913</v>
      </c>
      <c r="E29" t="s">
        <v>34</v>
      </c>
      <c r="F29" t="s">
        <v>190</v>
      </c>
      <c r="G29" t="s">
        <v>22</v>
      </c>
      <c r="H29" t="s">
        <v>82</v>
      </c>
      <c r="I29" t="s">
        <v>81</v>
      </c>
      <c r="J29" t="s">
        <v>80</v>
      </c>
      <c r="K29" t="s">
        <v>192</v>
      </c>
      <c r="L29" s="4">
        <v>72.784000000000006</v>
      </c>
      <c r="M29">
        <v>2</v>
      </c>
      <c r="N29" s="4">
        <v>8.0000000000000016E-2</v>
      </c>
      <c r="O29" s="4">
        <f>Orders[[#This Row],[Unit Price]]*Orders[[#This Row],[Quantity]]*(1-Orders[[#This Row],[Discount]])</f>
        <v>133.92256</v>
      </c>
      <c r="P29" s="4">
        <f>Orders[[#This Row],[Unit Price]]*0.8</f>
        <v>58.227200000000011</v>
      </c>
      <c r="Q29" s="4">
        <f>Orders[[#This Row],[Sales]]-(Orders[[#This Row],[Unit Cost]]*Orders[[#This Row],[Quantity]])</f>
        <v>17.468159999999983</v>
      </c>
      <c r="R29">
        <f t="shared" si="0"/>
        <v>2014</v>
      </c>
    </row>
    <row r="30" spans="1:18" x14ac:dyDescent="0.25">
      <c r="A30">
        <v>29</v>
      </c>
      <c r="B30" t="s">
        <v>194</v>
      </c>
      <c r="C30" s="2">
        <v>43017</v>
      </c>
      <c r="D30" s="2">
        <v>43022</v>
      </c>
      <c r="E30" t="s">
        <v>18</v>
      </c>
      <c r="F30" t="s">
        <v>195</v>
      </c>
      <c r="G30" t="s">
        <v>22</v>
      </c>
      <c r="H30" t="s">
        <v>40</v>
      </c>
      <c r="I30" t="s">
        <v>49</v>
      </c>
      <c r="J30" t="s">
        <v>197</v>
      </c>
      <c r="K30" t="s">
        <v>198</v>
      </c>
      <c r="L30" s="4">
        <v>130.49</v>
      </c>
      <c r="M30">
        <v>15</v>
      </c>
      <c r="N30" s="4">
        <v>0.2</v>
      </c>
      <c r="O30" s="4">
        <f>Orders[[#This Row],[Unit Price]]*Orders[[#This Row],[Quantity]]*(1-Orders[[#This Row],[Discount]])</f>
        <v>1565.88</v>
      </c>
      <c r="P30" s="4">
        <f>Orders[[#This Row],[Unit Price]]*0.8</f>
        <v>104.39200000000001</v>
      </c>
      <c r="Q30" s="4">
        <f>Orders[[#This Row],[Sales]]-(Orders[[#This Row],[Unit Cost]]*Orders[[#This Row],[Quantity]])</f>
        <v>0</v>
      </c>
      <c r="R30">
        <f t="shared" si="0"/>
        <v>2017</v>
      </c>
    </row>
    <row r="31" spans="1:18" x14ac:dyDescent="0.25">
      <c r="A31">
        <v>30</v>
      </c>
      <c r="B31" t="s">
        <v>201</v>
      </c>
      <c r="C31" s="2">
        <v>42590</v>
      </c>
      <c r="D31" s="2">
        <v>42592</v>
      </c>
      <c r="E31" t="s">
        <v>34</v>
      </c>
      <c r="F31" t="s">
        <v>202</v>
      </c>
      <c r="G31" t="s">
        <v>22</v>
      </c>
      <c r="H31" t="s">
        <v>40</v>
      </c>
      <c r="I31" t="s">
        <v>39</v>
      </c>
      <c r="J31" t="s">
        <v>204</v>
      </c>
      <c r="K31" t="s">
        <v>205</v>
      </c>
      <c r="L31" s="4">
        <v>17.984000000000002</v>
      </c>
      <c r="M31">
        <v>3</v>
      </c>
      <c r="N31" s="4">
        <v>8.0000000000000016E-2</v>
      </c>
      <c r="O31" s="4">
        <f>Orders[[#This Row],[Unit Price]]*Orders[[#This Row],[Quantity]]*(1-Orders[[#This Row],[Discount]])</f>
        <v>49.635840000000002</v>
      </c>
      <c r="P31" s="4">
        <f>Orders[[#This Row],[Unit Price]]*0.8</f>
        <v>14.387200000000002</v>
      </c>
      <c r="Q31" s="4">
        <f>Orders[[#This Row],[Sales]]-(Orders[[#This Row],[Unit Cost]]*Orders[[#This Row],[Quantity]])</f>
        <v>6.4742399999999947</v>
      </c>
      <c r="R31">
        <f t="shared" si="0"/>
        <v>2016</v>
      </c>
    </row>
    <row r="32" spans="1:18" x14ac:dyDescent="0.25">
      <c r="A32">
        <v>31</v>
      </c>
      <c r="B32" t="s">
        <v>207</v>
      </c>
      <c r="C32" s="2">
        <v>43087</v>
      </c>
      <c r="D32" s="2">
        <v>43092</v>
      </c>
      <c r="E32" t="s">
        <v>18</v>
      </c>
      <c r="F32" t="s">
        <v>208</v>
      </c>
      <c r="G32" t="s">
        <v>22</v>
      </c>
      <c r="H32" t="s">
        <v>62</v>
      </c>
      <c r="I32" t="s">
        <v>61</v>
      </c>
      <c r="J32" t="s">
        <v>210</v>
      </c>
      <c r="K32" t="s">
        <v>211</v>
      </c>
      <c r="L32" s="4">
        <v>9.48</v>
      </c>
      <c r="M32">
        <v>2</v>
      </c>
      <c r="N32" s="4">
        <v>0</v>
      </c>
      <c r="O32" s="4">
        <f>Orders[[#This Row],[Unit Price]]*Orders[[#This Row],[Quantity]]*(1-Orders[[#This Row],[Discount]])</f>
        <v>18.96</v>
      </c>
      <c r="P32" s="4">
        <f>Orders[[#This Row],[Unit Price]]*0.8</f>
        <v>7.5840000000000005</v>
      </c>
      <c r="Q32" s="4">
        <f>Orders[[#This Row],[Sales]]-(Orders[[#This Row],[Unit Cost]]*Orders[[#This Row],[Quantity]])</f>
        <v>3.7919999999999998</v>
      </c>
      <c r="R32">
        <f t="shared" si="0"/>
        <v>2017</v>
      </c>
    </row>
    <row r="33" spans="1:18" x14ac:dyDescent="0.25">
      <c r="A33">
        <v>32</v>
      </c>
      <c r="B33" t="s">
        <v>213</v>
      </c>
      <c r="C33" s="2">
        <v>42855</v>
      </c>
      <c r="D33" s="2">
        <v>42860</v>
      </c>
      <c r="E33" t="s">
        <v>18</v>
      </c>
      <c r="F33" t="s">
        <v>167</v>
      </c>
      <c r="G33" t="s">
        <v>22</v>
      </c>
      <c r="H33" t="s">
        <v>25</v>
      </c>
      <c r="I33" t="s">
        <v>109</v>
      </c>
      <c r="J33" t="s">
        <v>214</v>
      </c>
      <c r="K33" t="s">
        <v>169</v>
      </c>
      <c r="L33" s="4">
        <v>3.9840000000000004</v>
      </c>
      <c r="M33">
        <v>3</v>
      </c>
      <c r="N33" s="4">
        <v>8.0000000000000016E-2</v>
      </c>
      <c r="O33" s="4">
        <f>Orders[[#This Row],[Unit Price]]*Orders[[#This Row],[Quantity]]*(1-Orders[[#This Row],[Discount]])</f>
        <v>10.995840000000001</v>
      </c>
      <c r="P33" s="4">
        <f>Orders[[#This Row],[Unit Price]]*0.8</f>
        <v>3.1872000000000007</v>
      </c>
      <c r="Q33" s="4">
        <f>Orders[[#This Row],[Sales]]-(Orders[[#This Row],[Unit Cost]]*Orders[[#This Row],[Quantity]])</f>
        <v>1.4342399999999991</v>
      </c>
      <c r="R33">
        <f t="shared" si="0"/>
        <v>2017</v>
      </c>
    </row>
    <row r="34" spans="1:18" x14ac:dyDescent="0.25">
      <c r="A34">
        <v>33</v>
      </c>
      <c r="B34" t="s">
        <v>215</v>
      </c>
      <c r="C34" s="2">
        <v>41943</v>
      </c>
      <c r="D34" s="2">
        <v>41947</v>
      </c>
      <c r="E34" t="s">
        <v>18</v>
      </c>
      <c r="F34" t="s">
        <v>216</v>
      </c>
      <c r="G34" t="s">
        <v>22</v>
      </c>
      <c r="H34" t="s">
        <v>82</v>
      </c>
      <c r="I34" t="s">
        <v>81</v>
      </c>
      <c r="J34" t="s">
        <v>80</v>
      </c>
      <c r="K34" t="s">
        <v>218</v>
      </c>
      <c r="L34" s="4">
        <v>3.78</v>
      </c>
      <c r="M34">
        <v>3</v>
      </c>
      <c r="N34" s="4">
        <v>0</v>
      </c>
      <c r="O34" s="4">
        <f>Orders[[#This Row],[Unit Price]]*Orders[[#This Row],[Quantity]]*(1-Orders[[#This Row],[Discount]])</f>
        <v>11.34</v>
      </c>
      <c r="P34" s="4">
        <f>Orders[[#This Row],[Unit Price]]*0.8</f>
        <v>3.024</v>
      </c>
      <c r="Q34" s="4">
        <f>Orders[[#This Row],[Sales]]-(Orders[[#This Row],[Unit Cost]]*Orders[[#This Row],[Quantity]])</f>
        <v>2.2680000000000007</v>
      </c>
      <c r="R34">
        <f t="shared" si="0"/>
        <v>2014</v>
      </c>
    </row>
    <row r="35" spans="1:18" x14ac:dyDescent="0.25">
      <c r="A35">
        <v>34</v>
      </c>
      <c r="B35" t="s">
        <v>221</v>
      </c>
      <c r="C35" s="2">
        <v>42544</v>
      </c>
      <c r="D35" s="2">
        <v>42549</v>
      </c>
      <c r="E35" t="s">
        <v>18</v>
      </c>
      <c r="F35" t="s">
        <v>222</v>
      </c>
      <c r="G35" t="s">
        <v>22</v>
      </c>
      <c r="H35" t="s">
        <v>62</v>
      </c>
      <c r="I35" t="s">
        <v>61</v>
      </c>
      <c r="J35" t="s">
        <v>60</v>
      </c>
      <c r="K35" t="s">
        <v>224</v>
      </c>
      <c r="L35" s="4">
        <v>48.91</v>
      </c>
      <c r="M35">
        <v>3</v>
      </c>
      <c r="N35" s="4">
        <v>0</v>
      </c>
      <c r="O35" s="4">
        <f>Orders[[#This Row],[Unit Price]]*Orders[[#This Row],[Quantity]]*(1-Orders[[#This Row],[Discount]])</f>
        <v>146.72999999999999</v>
      </c>
      <c r="P35" s="4">
        <f>Orders[[#This Row],[Unit Price]]*0.8</f>
        <v>39.128</v>
      </c>
      <c r="Q35" s="4">
        <f>Orders[[#This Row],[Sales]]-(Orders[[#This Row],[Unit Cost]]*Orders[[#This Row],[Quantity]])</f>
        <v>29.345999999999989</v>
      </c>
      <c r="R35">
        <f t="shared" si="0"/>
        <v>2016</v>
      </c>
    </row>
    <row r="36" spans="1:18" x14ac:dyDescent="0.25">
      <c r="A36">
        <v>35</v>
      </c>
      <c r="B36" t="s">
        <v>226</v>
      </c>
      <c r="C36" s="2">
        <v>41708</v>
      </c>
      <c r="D36" s="2">
        <v>41715</v>
      </c>
      <c r="E36" t="s">
        <v>18</v>
      </c>
      <c r="F36" t="s">
        <v>227</v>
      </c>
      <c r="G36" t="s">
        <v>22</v>
      </c>
      <c r="H36" t="s">
        <v>82</v>
      </c>
      <c r="I36" t="s">
        <v>102</v>
      </c>
      <c r="J36" t="s">
        <v>229</v>
      </c>
      <c r="K36" t="s">
        <v>230</v>
      </c>
      <c r="L36" s="4">
        <v>20.792000000000002</v>
      </c>
      <c r="M36">
        <v>4</v>
      </c>
      <c r="N36" s="4">
        <v>8.0000000000000016E-2</v>
      </c>
      <c r="O36" s="4">
        <f>Orders[[#This Row],[Unit Price]]*Orders[[#This Row],[Quantity]]*(1-Orders[[#This Row],[Discount]])</f>
        <v>76.514560000000003</v>
      </c>
      <c r="P36" s="4">
        <f>Orders[[#This Row],[Unit Price]]*0.8</f>
        <v>16.633600000000001</v>
      </c>
      <c r="Q36" s="4">
        <f>Orders[[#This Row],[Sales]]-(Orders[[#This Row],[Unit Cost]]*Orders[[#This Row],[Quantity]])</f>
        <v>9.9801599999999979</v>
      </c>
      <c r="R36">
        <f t="shared" si="0"/>
        <v>2014</v>
      </c>
    </row>
    <row r="37" spans="1:18" x14ac:dyDescent="0.25">
      <c r="A37">
        <v>36</v>
      </c>
      <c r="B37" t="s">
        <v>232</v>
      </c>
      <c r="C37" s="2">
        <v>42338</v>
      </c>
      <c r="D37" s="2">
        <v>42342</v>
      </c>
      <c r="E37" t="s">
        <v>18</v>
      </c>
      <c r="F37" t="s">
        <v>233</v>
      </c>
      <c r="G37" t="s">
        <v>22</v>
      </c>
      <c r="H37" t="s">
        <v>62</v>
      </c>
      <c r="I37" t="s">
        <v>175</v>
      </c>
      <c r="J37" t="s">
        <v>174</v>
      </c>
      <c r="K37" t="s">
        <v>235</v>
      </c>
      <c r="L37" s="4">
        <v>50.997000000000007</v>
      </c>
      <c r="M37">
        <v>3</v>
      </c>
      <c r="N37" s="4">
        <v>0.27999999999999997</v>
      </c>
      <c r="O37" s="4">
        <f>Orders[[#This Row],[Unit Price]]*Orders[[#This Row],[Quantity]]*(1-Orders[[#This Row],[Discount]])</f>
        <v>110.15352</v>
      </c>
      <c r="P37" s="4">
        <f>Orders[[#This Row],[Unit Price]]*0.8</f>
        <v>40.79760000000001</v>
      </c>
      <c r="Q37" s="4">
        <f>Orders[[#This Row],[Sales]]-(Orders[[#This Row],[Unit Cost]]*Orders[[#This Row],[Quantity]])</f>
        <v>-12.239280000000022</v>
      </c>
      <c r="R37">
        <f t="shared" si="0"/>
        <v>2015</v>
      </c>
    </row>
    <row r="38" spans="1:18" x14ac:dyDescent="0.25">
      <c r="A38">
        <v>37</v>
      </c>
      <c r="B38" t="s">
        <v>237</v>
      </c>
      <c r="C38" s="2">
        <v>42546</v>
      </c>
      <c r="D38" s="2">
        <v>42550</v>
      </c>
      <c r="E38" t="s">
        <v>18</v>
      </c>
      <c r="F38" t="s">
        <v>238</v>
      </c>
      <c r="G38" t="s">
        <v>22</v>
      </c>
      <c r="H38" t="s">
        <v>62</v>
      </c>
      <c r="I38" t="s">
        <v>175</v>
      </c>
      <c r="J38" t="s">
        <v>240</v>
      </c>
      <c r="K38" t="s">
        <v>241</v>
      </c>
      <c r="L38" s="4">
        <v>42.392000000000003</v>
      </c>
      <c r="M38">
        <v>6</v>
      </c>
      <c r="N38" s="4">
        <v>8.0000000000000016E-2</v>
      </c>
      <c r="O38" s="4">
        <f>Orders[[#This Row],[Unit Price]]*Orders[[#This Row],[Quantity]]*(1-Orders[[#This Row],[Discount]])</f>
        <v>234.00384000000003</v>
      </c>
      <c r="P38" s="4">
        <f>Orders[[#This Row],[Unit Price]]*0.8</f>
        <v>33.913600000000002</v>
      </c>
      <c r="Q38" s="4">
        <f>Orders[[#This Row],[Sales]]-(Orders[[#This Row],[Unit Cost]]*Orders[[#This Row],[Quantity]])</f>
        <v>30.522240000000011</v>
      </c>
      <c r="R38">
        <f t="shared" si="0"/>
        <v>2016</v>
      </c>
    </row>
    <row r="39" spans="1:18" x14ac:dyDescent="0.25">
      <c r="A39">
        <v>38</v>
      </c>
      <c r="B39" t="s">
        <v>243</v>
      </c>
      <c r="C39" s="2">
        <v>42068</v>
      </c>
      <c r="D39" s="2">
        <v>42072</v>
      </c>
      <c r="E39" t="s">
        <v>18</v>
      </c>
      <c r="F39" t="s">
        <v>244</v>
      </c>
      <c r="G39" t="s">
        <v>22</v>
      </c>
      <c r="H39" t="s">
        <v>40</v>
      </c>
      <c r="I39" t="s">
        <v>247</v>
      </c>
      <c r="J39" t="s">
        <v>246</v>
      </c>
      <c r="K39" t="s">
        <v>248</v>
      </c>
      <c r="L39" s="4">
        <v>8.67</v>
      </c>
      <c r="M39">
        <v>7</v>
      </c>
      <c r="N39" s="4">
        <v>0</v>
      </c>
      <c r="O39" s="4">
        <f>Orders[[#This Row],[Unit Price]]*Orders[[#This Row],[Quantity]]*(1-Orders[[#This Row],[Discount]])</f>
        <v>60.69</v>
      </c>
      <c r="P39" s="4">
        <f>Orders[[#This Row],[Unit Price]]*0.8</f>
        <v>6.9359999999999999</v>
      </c>
      <c r="Q39" s="4">
        <f>Orders[[#This Row],[Sales]]-(Orders[[#This Row],[Unit Cost]]*Orders[[#This Row],[Quantity]])</f>
        <v>12.137999999999998</v>
      </c>
      <c r="R39">
        <f t="shared" si="0"/>
        <v>2015</v>
      </c>
    </row>
    <row r="40" spans="1:18" x14ac:dyDescent="0.25">
      <c r="A40">
        <v>39</v>
      </c>
      <c r="B40" t="s">
        <v>250</v>
      </c>
      <c r="C40" s="2">
        <v>42442</v>
      </c>
      <c r="D40" s="2">
        <v>42447</v>
      </c>
      <c r="E40" t="s">
        <v>18</v>
      </c>
      <c r="F40" t="s">
        <v>251</v>
      </c>
      <c r="G40" t="s">
        <v>22</v>
      </c>
      <c r="H40" t="s">
        <v>25</v>
      </c>
      <c r="I40" t="s">
        <v>254</v>
      </c>
      <c r="J40" t="s">
        <v>253</v>
      </c>
      <c r="K40" t="s">
        <v>255</v>
      </c>
      <c r="L40" s="4">
        <v>63.94</v>
      </c>
      <c r="M40">
        <v>2</v>
      </c>
      <c r="N40" s="4">
        <v>0</v>
      </c>
      <c r="O40" s="4">
        <f>Orders[[#This Row],[Unit Price]]*Orders[[#This Row],[Quantity]]*(1-Orders[[#This Row],[Discount]])</f>
        <v>127.88</v>
      </c>
      <c r="P40" s="4">
        <f>Orders[[#This Row],[Unit Price]]*0.8</f>
        <v>51.152000000000001</v>
      </c>
      <c r="Q40" s="4">
        <f>Orders[[#This Row],[Sales]]-(Orders[[#This Row],[Unit Cost]]*Orders[[#This Row],[Quantity]])</f>
        <v>25.575999999999993</v>
      </c>
      <c r="R40">
        <f t="shared" si="0"/>
        <v>2016</v>
      </c>
    </row>
    <row r="41" spans="1:18" x14ac:dyDescent="0.25">
      <c r="A41">
        <v>40</v>
      </c>
      <c r="B41" t="s">
        <v>257</v>
      </c>
      <c r="C41" s="2">
        <v>42819</v>
      </c>
      <c r="D41" s="2">
        <v>42820</v>
      </c>
      <c r="E41" t="s">
        <v>113</v>
      </c>
      <c r="F41" t="s">
        <v>258</v>
      </c>
      <c r="G41" t="s">
        <v>22</v>
      </c>
      <c r="H41" t="s">
        <v>82</v>
      </c>
      <c r="I41" t="s">
        <v>81</v>
      </c>
      <c r="J41" t="s">
        <v>260</v>
      </c>
      <c r="K41" t="s">
        <v>261</v>
      </c>
      <c r="L41" s="4">
        <v>1.78</v>
      </c>
      <c r="M41">
        <v>9</v>
      </c>
      <c r="N41" s="4">
        <v>0</v>
      </c>
      <c r="O41" s="4">
        <f>Orders[[#This Row],[Unit Price]]*Orders[[#This Row],[Quantity]]*(1-Orders[[#This Row],[Discount]])</f>
        <v>16.02</v>
      </c>
      <c r="P41" s="4">
        <f>Orders[[#This Row],[Unit Price]]*0.8</f>
        <v>1.4240000000000002</v>
      </c>
      <c r="Q41" s="4">
        <f>Orders[[#This Row],[Sales]]-(Orders[[#This Row],[Unit Cost]]*Orders[[#This Row],[Quantity]])</f>
        <v>3.2039999999999988</v>
      </c>
      <c r="R41">
        <f t="shared" si="0"/>
        <v>2017</v>
      </c>
    </row>
    <row r="42" spans="1:18" x14ac:dyDescent="0.25">
      <c r="A42">
        <v>41</v>
      </c>
      <c r="B42" t="s">
        <v>263</v>
      </c>
      <c r="C42" s="2">
        <v>42826</v>
      </c>
      <c r="D42" s="2">
        <v>42829</v>
      </c>
      <c r="E42" t="s">
        <v>34</v>
      </c>
      <c r="F42" t="s">
        <v>264</v>
      </c>
      <c r="G42" t="s">
        <v>22</v>
      </c>
      <c r="H42" t="s">
        <v>40</v>
      </c>
      <c r="I42" t="s">
        <v>267</v>
      </c>
      <c r="J42" t="s">
        <v>266</v>
      </c>
      <c r="K42" t="s">
        <v>268</v>
      </c>
      <c r="L42" s="4">
        <v>5.68</v>
      </c>
      <c r="M42">
        <v>5</v>
      </c>
      <c r="N42" s="4">
        <v>0</v>
      </c>
      <c r="O42" s="4">
        <f>Orders[[#This Row],[Unit Price]]*Orders[[#This Row],[Quantity]]*(1-Orders[[#This Row],[Discount]])</f>
        <v>28.4</v>
      </c>
      <c r="P42" s="4">
        <f>Orders[[#This Row],[Unit Price]]*0.8</f>
        <v>4.5439999999999996</v>
      </c>
      <c r="Q42" s="4">
        <f>Orders[[#This Row],[Sales]]-(Orders[[#This Row],[Unit Cost]]*Orders[[#This Row],[Quantity]])</f>
        <v>5.68</v>
      </c>
      <c r="R42">
        <f t="shared" si="0"/>
        <v>2017</v>
      </c>
    </row>
    <row r="43" spans="1:18" x14ac:dyDescent="0.25">
      <c r="A43">
        <v>42</v>
      </c>
      <c r="B43" t="s">
        <v>270</v>
      </c>
      <c r="C43" s="2">
        <v>42532</v>
      </c>
      <c r="D43" s="2">
        <v>42538</v>
      </c>
      <c r="E43" t="s">
        <v>18</v>
      </c>
      <c r="F43" t="s">
        <v>271</v>
      </c>
      <c r="G43" t="s">
        <v>22</v>
      </c>
      <c r="H43" t="s">
        <v>40</v>
      </c>
      <c r="I43" t="s">
        <v>39</v>
      </c>
      <c r="J43" t="s">
        <v>273</v>
      </c>
      <c r="K43" t="s">
        <v>274</v>
      </c>
      <c r="L43" s="4">
        <v>2.0679999999999996</v>
      </c>
      <c r="M43">
        <v>4</v>
      </c>
      <c r="N43" s="4">
        <v>0.32000000000000006</v>
      </c>
      <c r="O43" s="4">
        <f>Orders[[#This Row],[Unit Price]]*Orders[[#This Row],[Quantity]]*(1-Orders[[#This Row],[Discount]])</f>
        <v>5.6249599999999988</v>
      </c>
      <c r="P43" s="4">
        <f>Orders[[#This Row],[Unit Price]]*0.8</f>
        <v>1.6543999999999999</v>
      </c>
      <c r="Q43" s="4">
        <f>Orders[[#This Row],[Sales]]-(Orders[[#This Row],[Unit Cost]]*Orders[[#This Row],[Quantity]])</f>
        <v>-0.99264000000000063</v>
      </c>
      <c r="R43">
        <f t="shared" si="0"/>
        <v>2016</v>
      </c>
    </row>
    <row r="44" spans="1:18" x14ac:dyDescent="0.25">
      <c r="A44">
        <v>43</v>
      </c>
      <c r="B44" t="s">
        <v>276</v>
      </c>
      <c r="C44" s="2">
        <v>42868</v>
      </c>
      <c r="D44" s="2">
        <v>42875</v>
      </c>
      <c r="E44" t="s">
        <v>18</v>
      </c>
      <c r="F44" t="s">
        <v>277</v>
      </c>
      <c r="G44" t="s">
        <v>22</v>
      </c>
      <c r="H44" t="s">
        <v>82</v>
      </c>
      <c r="I44" t="s">
        <v>81</v>
      </c>
      <c r="J44" t="s">
        <v>88</v>
      </c>
      <c r="K44" t="s">
        <v>279</v>
      </c>
      <c r="L44" s="4">
        <v>7.31</v>
      </c>
      <c r="M44">
        <v>8</v>
      </c>
      <c r="N44" s="4">
        <v>0</v>
      </c>
      <c r="O44" s="4">
        <f>Orders[[#This Row],[Unit Price]]*Orders[[#This Row],[Quantity]]*(1-Orders[[#This Row],[Discount]])</f>
        <v>58.48</v>
      </c>
      <c r="P44" s="4">
        <f>Orders[[#This Row],[Unit Price]]*0.8</f>
        <v>5.8479999999999999</v>
      </c>
      <c r="Q44" s="4">
        <f>Orders[[#This Row],[Sales]]-(Orders[[#This Row],[Unit Cost]]*Orders[[#This Row],[Quantity]])</f>
        <v>11.695999999999998</v>
      </c>
      <c r="R44">
        <f t="shared" si="0"/>
        <v>2017</v>
      </c>
    </row>
    <row r="45" spans="1:18" x14ac:dyDescent="0.25">
      <c r="A45">
        <v>44</v>
      </c>
      <c r="B45" t="s">
        <v>281</v>
      </c>
      <c r="C45" s="2">
        <v>42261</v>
      </c>
      <c r="D45" s="2">
        <v>42264</v>
      </c>
      <c r="E45" t="s">
        <v>34</v>
      </c>
      <c r="F45" t="s">
        <v>282</v>
      </c>
      <c r="G45" t="s">
        <v>22</v>
      </c>
      <c r="H45" t="s">
        <v>25</v>
      </c>
      <c r="I45" t="s">
        <v>285</v>
      </c>
      <c r="J45" t="s">
        <v>284</v>
      </c>
      <c r="K45" t="s">
        <v>286</v>
      </c>
      <c r="L45" s="4">
        <v>89.83</v>
      </c>
      <c r="M45">
        <v>3</v>
      </c>
      <c r="N45" s="4">
        <v>0</v>
      </c>
      <c r="O45" s="4">
        <f>Orders[[#This Row],[Unit Price]]*Orders[[#This Row],[Quantity]]*(1-Orders[[#This Row],[Discount]])</f>
        <v>269.49</v>
      </c>
      <c r="P45" s="4">
        <f>Orders[[#This Row],[Unit Price]]*0.8</f>
        <v>71.864000000000004</v>
      </c>
      <c r="Q45" s="4">
        <f>Orders[[#This Row],[Sales]]-(Orders[[#This Row],[Unit Cost]]*Orders[[#This Row],[Quantity]])</f>
        <v>53.897999999999996</v>
      </c>
      <c r="R45">
        <f t="shared" si="0"/>
        <v>2015</v>
      </c>
    </row>
    <row r="46" spans="1:18" x14ac:dyDescent="0.25">
      <c r="A46">
        <v>45</v>
      </c>
      <c r="B46" t="s">
        <v>288</v>
      </c>
      <c r="C46" s="2">
        <v>42196</v>
      </c>
      <c r="D46" s="2">
        <v>42198</v>
      </c>
      <c r="E46" t="s">
        <v>34</v>
      </c>
      <c r="F46" t="s">
        <v>289</v>
      </c>
      <c r="G46" t="s">
        <v>22</v>
      </c>
      <c r="H46" t="s">
        <v>82</v>
      </c>
      <c r="I46" t="s">
        <v>292</v>
      </c>
      <c r="J46" t="s">
        <v>291</v>
      </c>
      <c r="K46" t="s">
        <v>293</v>
      </c>
      <c r="L46" s="4">
        <v>32.783999999999999</v>
      </c>
      <c r="M46">
        <v>3</v>
      </c>
      <c r="N46" s="4">
        <v>8.0000000000000016E-2</v>
      </c>
      <c r="O46" s="4">
        <f>Orders[[#This Row],[Unit Price]]*Orders[[#This Row],[Quantity]]*(1-Orders[[#This Row],[Discount]])</f>
        <v>90.483840000000001</v>
      </c>
      <c r="P46" s="4">
        <f>Orders[[#This Row],[Unit Price]]*0.8</f>
        <v>26.2272</v>
      </c>
      <c r="Q46" s="4">
        <f>Orders[[#This Row],[Sales]]-(Orders[[#This Row],[Unit Cost]]*Orders[[#This Row],[Quantity]])</f>
        <v>11.802239999999998</v>
      </c>
      <c r="R46">
        <f t="shared" si="0"/>
        <v>2015</v>
      </c>
    </row>
    <row r="47" spans="1:18" x14ac:dyDescent="0.25">
      <c r="A47">
        <v>46</v>
      </c>
      <c r="B47" t="s">
        <v>295</v>
      </c>
      <c r="C47" s="2">
        <v>42677</v>
      </c>
      <c r="D47" s="2">
        <v>42680</v>
      </c>
      <c r="E47" t="s">
        <v>113</v>
      </c>
      <c r="F47" t="s">
        <v>296</v>
      </c>
      <c r="G47" t="s">
        <v>22</v>
      </c>
      <c r="H47" t="s">
        <v>82</v>
      </c>
      <c r="I47" t="s">
        <v>81</v>
      </c>
      <c r="J47" t="s">
        <v>80</v>
      </c>
      <c r="K47" t="s">
        <v>298</v>
      </c>
      <c r="L47" s="4">
        <v>275.37</v>
      </c>
      <c r="M47">
        <v>4</v>
      </c>
      <c r="N47" s="4">
        <v>0</v>
      </c>
      <c r="O47" s="4">
        <f>Orders[[#This Row],[Unit Price]]*Orders[[#This Row],[Quantity]]*(1-Orders[[#This Row],[Discount]])</f>
        <v>1101.48</v>
      </c>
      <c r="P47" s="4">
        <f>Orders[[#This Row],[Unit Price]]*0.8</f>
        <v>220.29600000000002</v>
      </c>
      <c r="Q47" s="4">
        <f>Orders[[#This Row],[Sales]]-(Orders[[#This Row],[Unit Cost]]*Orders[[#This Row],[Quantity]])</f>
        <v>220.29599999999994</v>
      </c>
      <c r="R47">
        <f t="shared" si="0"/>
        <v>2016</v>
      </c>
    </row>
    <row r="48" spans="1:18" x14ac:dyDescent="0.25">
      <c r="A48">
        <v>47</v>
      </c>
      <c r="B48" t="s">
        <v>300</v>
      </c>
      <c r="C48" s="2">
        <v>43052</v>
      </c>
      <c r="D48" s="2">
        <v>43054</v>
      </c>
      <c r="E48" t="s">
        <v>113</v>
      </c>
      <c r="F48" t="s">
        <v>301</v>
      </c>
      <c r="G48" t="s">
        <v>22</v>
      </c>
      <c r="H48" t="s">
        <v>40</v>
      </c>
      <c r="I48" t="s">
        <v>267</v>
      </c>
      <c r="J48" t="s">
        <v>266</v>
      </c>
      <c r="K48" t="s">
        <v>303</v>
      </c>
      <c r="L48" s="4">
        <v>1.1220000000000003</v>
      </c>
      <c r="M48">
        <v>10</v>
      </c>
      <c r="N48" s="4">
        <v>0.27999999999999997</v>
      </c>
      <c r="O48" s="4">
        <f>Orders[[#This Row],[Unit Price]]*Orders[[#This Row],[Quantity]]*(1-Orders[[#This Row],[Discount]])</f>
        <v>8.078400000000002</v>
      </c>
      <c r="P48" s="4">
        <f>Orders[[#This Row],[Unit Price]]*0.8</f>
        <v>0.89760000000000029</v>
      </c>
      <c r="Q48" s="4">
        <f>Orders[[#This Row],[Sales]]-(Orders[[#This Row],[Unit Cost]]*Orders[[#This Row],[Quantity]])</f>
        <v>-0.89760000000000062</v>
      </c>
      <c r="R48">
        <f t="shared" si="0"/>
        <v>2017</v>
      </c>
    </row>
    <row r="49" spans="1:18" x14ac:dyDescent="0.25">
      <c r="A49">
        <v>48</v>
      </c>
      <c r="B49" t="s">
        <v>305</v>
      </c>
      <c r="C49" s="2">
        <v>42598</v>
      </c>
      <c r="D49" s="2">
        <v>42602</v>
      </c>
      <c r="E49" t="s">
        <v>18</v>
      </c>
      <c r="F49" t="s">
        <v>306</v>
      </c>
      <c r="G49" t="s">
        <v>22</v>
      </c>
      <c r="H49" t="s">
        <v>82</v>
      </c>
      <c r="I49" t="s">
        <v>81</v>
      </c>
      <c r="J49" t="s">
        <v>88</v>
      </c>
      <c r="K49" t="s">
        <v>308</v>
      </c>
      <c r="L49" s="4">
        <v>3.6199999999999997</v>
      </c>
      <c r="M49">
        <v>3</v>
      </c>
      <c r="N49" s="4">
        <v>0</v>
      </c>
      <c r="O49" s="4">
        <f>Orders[[#This Row],[Unit Price]]*Orders[[#This Row],[Quantity]]*(1-Orders[[#This Row],[Discount]])</f>
        <v>10.86</v>
      </c>
      <c r="P49" s="4">
        <f>Orders[[#This Row],[Unit Price]]*0.8</f>
        <v>2.8959999999999999</v>
      </c>
      <c r="Q49" s="4">
        <f>Orders[[#This Row],[Sales]]-(Orders[[#This Row],[Unit Cost]]*Orders[[#This Row],[Quantity]])</f>
        <v>2.1720000000000006</v>
      </c>
      <c r="R49">
        <f t="shared" si="0"/>
        <v>2016</v>
      </c>
    </row>
    <row r="50" spans="1:18" x14ac:dyDescent="0.25">
      <c r="A50">
        <v>49</v>
      </c>
      <c r="B50" t="s">
        <v>310</v>
      </c>
      <c r="C50" s="2">
        <v>42756</v>
      </c>
      <c r="D50" s="2">
        <v>42762</v>
      </c>
      <c r="E50" t="s">
        <v>18</v>
      </c>
      <c r="F50" t="s">
        <v>311</v>
      </c>
      <c r="G50" t="s">
        <v>22</v>
      </c>
      <c r="H50" t="s">
        <v>40</v>
      </c>
      <c r="I50" t="s">
        <v>314</v>
      </c>
      <c r="J50" t="s">
        <v>313</v>
      </c>
      <c r="K50" t="s">
        <v>315</v>
      </c>
      <c r="L50" s="4">
        <v>123.98999999999998</v>
      </c>
      <c r="M50">
        <v>5</v>
      </c>
      <c r="N50" s="4">
        <v>0</v>
      </c>
      <c r="O50" s="4">
        <f>Orders[[#This Row],[Unit Price]]*Orders[[#This Row],[Quantity]]*(1-Orders[[#This Row],[Discount]])</f>
        <v>619.94999999999993</v>
      </c>
      <c r="P50" s="4">
        <f>Orders[[#This Row],[Unit Price]]*0.8</f>
        <v>99.191999999999993</v>
      </c>
      <c r="Q50" s="4">
        <f>Orders[[#This Row],[Sales]]-(Orders[[#This Row],[Unit Cost]]*Orders[[#This Row],[Quantity]])</f>
        <v>123.98999999999995</v>
      </c>
      <c r="R50">
        <f t="shared" si="0"/>
        <v>2017</v>
      </c>
    </row>
    <row r="51" spans="1:18" x14ac:dyDescent="0.25">
      <c r="A51">
        <v>50</v>
      </c>
      <c r="B51" t="s">
        <v>317</v>
      </c>
      <c r="C51" s="2">
        <v>42902</v>
      </c>
      <c r="D51" s="2">
        <v>42907</v>
      </c>
      <c r="E51" t="s">
        <v>18</v>
      </c>
      <c r="F51" t="s">
        <v>318</v>
      </c>
      <c r="G51" t="s">
        <v>22</v>
      </c>
      <c r="H51" t="s">
        <v>82</v>
      </c>
      <c r="I51" t="s">
        <v>321</v>
      </c>
      <c r="J51" t="s">
        <v>320</v>
      </c>
      <c r="K51" t="s">
        <v>322</v>
      </c>
      <c r="L51" s="4">
        <v>8.34</v>
      </c>
      <c r="M51">
        <v>2</v>
      </c>
      <c r="N51" s="4">
        <v>0</v>
      </c>
      <c r="O51" s="4">
        <f>Orders[[#This Row],[Unit Price]]*Orders[[#This Row],[Quantity]]*(1-Orders[[#This Row],[Discount]])</f>
        <v>16.68</v>
      </c>
      <c r="P51" s="4">
        <f>Orders[[#This Row],[Unit Price]]*0.8</f>
        <v>6.6720000000000006</v>
      </c>
      <c r="Q51" s="4">
        <f>Orders[[#This Row],[Sales]]-(Orders[[#This Row],[Unit Cost]]*Orders[[#This Row],[Quantity]])</f>
        <v>3.3359999999999985</v>
      </c>
      <c r="R51">
        <f t="shared" si="0"/>
        <v>2017</v>
      </c>
    </row>
    <row r="52" spans="1:18" x14ac:dyDescent="0.25">
      <c r="A52">
        <v>51</v>
      </c>
      <c r="B52" t="s">
        <v>325</v>
      </c>
      <c r="C52" s="2">
        <v>42841</v>
      </c>
      <c r="D52" s="2">
        <v>42843</v>
      </c>
      <c r="E52" t="s">
        <v>113</v>
      </c>
      <c r="F52" t="s">
        <v>326</v>
      </c>
      <c r="G52" t="s">
        <v>22</v>
      </c>
      <c r="H52" t="s">
        <v>25</v>
      </c>
      <c r="I52" t="s">
        <v>329</v>
      </c>
      <c r="J52" t="s">
        <v>328</v>
      </c>
      <c r="K52" t="s">
        <v>330</v>
      </c>
      <c r="L52" s="4">
        <v>12.99</v>
      </c>
      <c r="M52">
        <v>2</v>
      </c>
      <c r="N52" s="4">
        <v>0</v>
      </c>
      <c r="O52" s="4">
        <f>Orders[[#This Row],[Unit Price]]*Orders[[#This Row],[Quantity]]*(1-Orders[[#This Row],[Discount]])</f>
        <v>25.98</v>
      </c>
      <c r="P52" s="4">
        <f>Orders[[#This Row],[Unit Price]]*0.8</f>
        <v>10.392000000000001</v>
      </c>
      <c r="Q52" s="4">
        <f>Orders[[#This Row],[Sales]]-(Orders[[#This Row],[Unit Cost]]*Orders[[#This Row],[Quantity]])</f>
        <v>5.195999999999998</v>
      </c>
      <c r="R52">
        <f t="shared" si="0"/>
        <v>2017</v>
      </c>
    </row>
    <row r="53" spans="1:18" x14ac:dyDescent="0.25">
      <c r="A53">
        <v>52</v>
      </c>
      <c r="B53" t="s">
        <v>332</v>
      </c>
      <c r="C53" s="2">
        <v>41975</v>
      </c>
      <c r="D53" s="2">
        <v>41979</v>
      </c>
      <c r="E53" t="s">
        <v>18</v>
      </c>
      <c r="F53" t="s">
        <v>333</v>
      </c>
      <c r="G53" t="s">
        <v>22</v>
      </c>
      <c r="H53" t="s">
        <v>40</v>
      </c>
      <c r="I53" t="s">
        <v>39</v>
      </c>
      <c r="J53" t="s">
        <v>335</v>
      </c>
      <c r="K53" t="s">
        <v>336</v>
      </c>
      <c r="L53" s="4">
        <v>7.9920000000000018</v>
      </c>
      <c r="M53">
        <v>5</v>
      </c>
      <c r="N53" s="4">
        <v>0.24</v>
      </c>
      <c r="O53" s="4">
        <f>Orders[[#This Row],[Unit Price]]*Orders[[#This Row],[Quantity]]*(1-Orders[[#This Row],[Discount]])</f>
        <v>30.369600000000005</v>
      </c>
      <c r="P53" s="4">
        <f>Orders[[#This Row],[Unit Price]]*0.8</f>
        <v>6.3936000000000019</v>
      </c>
      <c r="Q53" s="4">
        <f>Orders[[#This Row],[Sales]]-(Orders[[#This Row],[Unit Cost]]*Orders[[#This Row],[Quantity]])</f>
        <v>-1.5984000000000052</v>
      </c>
      <c r="R53">
        <f t="shared" si="0"/>
        <v>2014</v>
      </c>
    </row>
    <row r="54" spans="1:18" x14ac:dyDescent="0.25">
      <c r="A54">
        <v>53</v>
      </c>
      <c r="B54" t="s">
        <v>338</v>
      </c>
      <c r="C54" s="2">
        <v>41903</v>
      </c>
      <c r="D54" s="2">
        <v>41904</v>
      </c>
      <c r="E54" t="s">
        <v>113</v>
      </c>
      <c r="F54" t="s">
        <v>339</v>
      </c>
      <c r="G54" t="s">
        <v>22</v>
      </c>
      <c r="H54" t="s">
        <v>40</v>
      </c>
      <c r="I54" t="s">
        <v>342</v>
      </c>
      <c r="J54" t="s">
        <v>341</v>
      </c>
      <c r="K54" t="s">
        <v>343</v>
      </c>
      <c r="L54" s="4">
        <v>12.089999999999998</v>
      </c>
      <c r="M54">
        <v>3</v>
      </c>
      <c r="N54" s="4">
        <v>0</v>
      </c>
      <c r="O54" s="4">
        <f>Orders[[#This Row],[Unit Price]]*Orders[[#This Row],[Quantity]]*(1-Orders[[#This Row],[Discount]])</f>
        <v>36.269999999999996</v>
      </c>
      <c r="P54" s="4">
        <f>Orders[[#This Row],[Unit Price]]*0.8</f>
        <v>9.6719999999999988</v>
      </c>
      <c r="Q54" s="4">
        <f>Orders[[#This Row],[Sales]]-(Orders[[#This Row],[Unit Cost]]*Orders[[#This Row],[Quantity]])</f>
        <v>7.2539999999999978</v>
      </c>
      <c r="R54">
        <f t="shared" si="0"/>
        <v>2014</v>
      </c>
    </row>
    <row r="55" spans="1:18" x14ac:dyDescent="0.25">
      <c r="A55">
        <v>54</v>
      </c>
      <c r="B55" t="s">
        <v>347</v>
      </c>
      <c r="C55" s="2">
        <v>42960</v>
      </c>
      <c r="D55" s="2">
        <v>42960</v>
      </c>
      <c r="E55" t="s">
        <v>348</v>
      </c>
      <c r="F55" t="s">
        <v>349</v>
      </c>
      <c r="G55" t="s">
        <v>22</v>
      </c>
      <c r="H55" t="s">
        <v>82</v>
      </c>
      <c r="I55" t="s">
        <v>81</v>
      </c>
      <c r="J55" t="s">
        <v>88</v>
      </c>
      <c r="K55" t="s">
        <v>351</v>
      </c>
      <c r="L55" s="4">
        <v>10.48</v>
      </c>
      <c r="M55">
        <v>3</v>
      </c>
      <c r="N55" s="4">
        <v>0</v>
      </c>
      <c r="O55" s="4">
        <f>Orders[[#This Row],[Unit Price]]*Orders[[#This Row],[Quantity]]*(1-Orders[[#This Row],[Discount]])</f>
        <v>31.44</v>
      </c>
      <c r="P55" s="4">
        <f>Orders[[#This Row],[Unit Price]]*0.8</f>
        <v>8.3840000000000003</v>
      </c>
      <c r="Q55" s="4">
        <f>Orders[[#This Row],[Sales]]-(Orders[[#This Row],[Unit Cost]]*Orders[[#This Row],[Quantity]])</f>
        <v>6.2880000000000003</v>
      </c>
      <c r="R55">
        <f t="shared" si="0"/>
        <v>2017</v>
      </c>
    </row>
    <row r="56" spans="1:18" x14ac:dyDescent="0.25">
      <c r="A56">
        <v>55</v>
      </c>
      <c r="B56" t="s">
        <v>347</v>
      </c>
      <c r="C56" s="2">
        <v>42960</v>
      </c>
      <c r="D56" s="2">
        <v>42960</v>
      </c>
      <c r="E56" t="s">
        <v>348</v>
      </c>
      <c r="F56" t="s">
        <v>349</v>
      </c>
      <c r="G56" t="s">
        <v>22</v>
      </c>
      <c r="H56" t="s">
        <v>82</v>
      </c>
      <c r="I56" t="s">
        <v>81</v>
      </c>
      <c r="J56" t="s">
        <v>88</v>
      </c>
      <c r="K56" t="s">
        <v>353</v>
      </c>
      <c r="L56" s="4">
        <v>7.98</v>
      </c>
      <c r="M56">
        <v>4</v>
      </c>
      <c r="N56" s="4">
        <v>0</v>
      </c>
      <c r="O56" s="4">
        <f>Orders[[#This Row],[Unit Price]]*Orders[[#This Row],[Quantity]]*(1-Orders[[#This Row],[Discount]])</f>
        <v>31.92</v>
      </c>
      <c r="P56" s="4">
        <f>Orders[[#This Row],[Unit Price]]*0.8</f>
        <v>6.3840000000000003</v>
      </c>
      <c r="Q56" s="4">
        <f>Orders[[#This Row],[Sales]]-(Orders[[#This Row],[Unit Cost]]*Orders[[#This Row],[Quantity]])</f>
        <v>6.3840000000000003</v>
      </c>
      <c r="R56">
        <f t="shared" si="0"/>
        <v>2017</v>
      </c>
    </row>
    <row r="57" spans="1:18" x14ac:dyDescent="0.25">
      <c r="A57">
        <v>56</v>
      </c>
      <c r="B57" t="s">
        <v>355</v>
      </c>
      <c r="C57" s="2">
        <v>42684</v>
      </c>
      <c r="D57" s="2">
        <v>42686</v>
      </c>
      <c r="E57" t="s">
        <v>34</v>
      </c>
      <c r="F57" t="s">
        <v>356</v>
      </c>
      <c r="G57" t="s">
        <v>22</v>
      </c>
      <c r="H57" t="s">
        <v>62</v>
      </c>
      <c r="I57" t="s">
        <v>152</v>
      </c>
      <c r="J57" t="s">
        <v>358</v>
      </c>
      <c r="K57" t="s">
        <v>359</v>
      </c>
      <c r="L57" s="4">
        <v>2.9440000000000004</v>
      </c>
      <c r="M57">
        <v>5</v>
      </c>
      <c r="N57" s="4">
        <v>8.0000000000000016E-2</v>
      </c>
      <c r="O57" s="4">
        <f>Orders[[#This Row],[Unit Price]]*Orders[[#This Row],[Quantity]]*(1-Orders[[#This Row],[Discount]])</f>
        <v>13.542400000000001</v>
      </c>
      <c r="P57" s="4">
        <f>Orders[[#This Row],[Unit Price]]*0.8</f>
        <v>2.3552000000000004</v>
      </c>
      <c r="Q57" s="4">
        <f>Orders[[#This Row],[Sales]]-(Orders[[#This Row],[Unit Cost]]*Orders[[#This Row],[Quantity]])</f>
        <v>1.7663999999999991</v>
      </c>
      <c r="R57">
        <f t="shared" si="0"/>
        <v>2016</v>
      </c>
    </row>
    <row r="58" spans="1:18" x14ac:dyDescent="0.25">
      <c r="A58">
        <v>57</v>
      </c>
      <c r="B58" t="s">
        <v>360</v>
      </c>
      <c r="C58" s="2">
        <v>43087</v>
      </c>
      <c r="D58" s="2">
        <v>43088</v>
      </c>
      <c r="E58" t="s">
        <v>113</v>
      </c>
      <c r="F58" t="s">
        <v>361</v>
      </c>
      <c r="G58" t="s">
        <v>22</v>
      </c>
      <c r="H58" t="s">
        <v>82</v>
      </c>
      <c r="I58" t="s">
        <v>81</v>
      </c>
      <c r="J58" t="s">
        <v>80</v>
      </c>
      <c r="K58" t="s">
        <v>363</v>
      </c>
      <c r="L58" s="4">
        <v>6.48</v>
      </c>
      <c r="M58">
        <v>2</v>
      </c>
      <c r="N58" s="4">
        <v>0</v>
      </c>
      <c r="O58" s="4">
        <f>Orders[[#This Row],[Unit Price]]*Orders[[#This Row],[Quantity]]*(1-Orders[[#This Row],[Discount]])</f>
        <v>12.96</v>
      </c>
      <c r="P58" s="4">
        <f>Orders[[#This Row],[Unit Price]]*0.8</f>
        <v>5.1840000000000011</v>
      </c>
      <c r="Q58" s="4">
        <f>Orders[[#This Row],[Sales]]-(Orders[[#This Row],[Unit Cost]]*Orders[[#This Row],[Quantity]])</f>
        <v>2.5919999999999987</v>
      </c>
      <c r="R58">
        <f t="shared" si="0"/>
        <v>2017</v>
      </c>
    </row>
    <row r="59" spans="1:18" x14ac:dyDescent="0.25">
      <c r="A59">
        <v>58</v>
      </c>
      <c r="B59" t="s">
        <v>365</v>
      </c>
      <c r="C59" s="2">
        <v>42259</v>
      </c>
      <c r="D59" s="2">
        <v>42264</v>
      </c>
      <c r="E59" t="s">
        <v>18</v>
      </c>
      <c r="F59" t="s">
        <v>122</v>
      </c>
      <c r="G59" t="s">
        <v>22</v>
      </c>
      <c r="H59" t="s">
        <v>62</v>
      </c>
      <c r="I59" t="s">
        <v>61</v>
      </c>
      <c r="J59" t="s">
        <v>60</v>
      </c>
      <c r="K59" t="s">
        <v>366</v>
      </c>
      <c r="L59" s="4">
        <v>3.15</v>
      </c>
      <c r="M59">
        <v>4</v>
      </c>
      <c r="N59" s="4">
        <v>0</v>
      </c>
      <c r="O59" s="4">
        <f>Orders[[#This Row],[Unit Price]]*Orders[[#This Row],[Quantity]]*(1-Orders[[#This Row],[Discount]])</f>
        <v>12.6</v>
      </c>
      <c r="P59" s="4">
        <f>Orders[[#This Row],[Unit Price]]*0.8</f>
        <v>2.52</v>
      </c>
      <c r="Q59" s="4">
        <f>Orders[[#This Row],[Sales]]-(Orders[[#This Row],[Unit Cost]]*Orders[[#This Row],[Quantity]])</f>
        <v>2.5199999999999996</v>
      </c>
      <c r="R59">
        <f t="shared" si="0"/>
        <v>2015</v>
      </c>
    </row>
    <row r="60" spans="1:18" x14ac:dyDescent="0.25">
      <c r="A60">
        <v>59</v>
      </c>
      <c r="B60" t="s">
        <v>368</v>
      </c>
      <c r="C60" s="2">
        <v>42289</v>
      </c>
      <c r="D60" s="2">
        <v>42294</v>
      </c>
      <c r="E60" t="s">
        <v>34</v>
      </c>
      <c r="F60" t="s">
        <v>369</v>
      </c>
      <c r="G60" t="s">
        <v>22</v>
      </c>
      <c r="H60" t="s">
        <v>40</v>
      </c>
      <c r="I60" t="s">
        <v>247</v>
      </c>
      <c r="J60" t="s">
        <v>371</v>
      </c>
      <c r="K60" t="s">
        <v>372</v>
      </c>
      <c r="L60" s="4">
        <v>45.24</v>
      </c>
      <c r="M60">
        <v>3</v>
      </c>
      <c r="N60" s="4">
        <v>0</v>
      </c>
      <c r="O60" s="4">
        <f>Orders[[#This Row],[Unit Price]]*Orders[[#This Row],[Quantity]]*(1-Orders[[#This Row],[Discount]])</f>
        <v>135.72</v>
      </c>
      <c r="P60" s="4">
        <f>Orders[[#This Row],[Unit Price]]*0.8</f>
        <v>36.192</v>
      </c>
      <c r="Q60" s="4">
        <f>Orders[[#This Row],[Sales]]-(Orders[[#This Row],[Unit Cost]]*Orders[[#This Row],[Quantity]])</f>
        <v>27.144000000000005</v>
      </c>
      <c r="R60">
        <f t="shared" si="0"/>
        <v>2015</v>
      </c>
    </row>
    <row r="61" spans="1:18" x14ac:dyDescent="0.25">
      <c r="A61">
        <v>60</v>
      </c>
      <c r="B61" t="s">
        <v>368</v>
      </c>
      <c r="C61" s="2">
        <v>42289</v>
      </c>
      <c r="D61" s="2">
        <v>42294</v>
      </c>
      <c r="E61" t="s">
        <v>34</v>
      </c>
      <c r="F61" t="s">
        <v>369</v>
      </c>
      <c r="G61" t="s">
        <v>22</v>
      </c>
      <c r="H61" t="s">
        <v>40</v>
      </c>
      <c r="I61" t="s">
        <v>247</v>
      </c>
      <c r="J61" t="s">
        <v>371</v>
      </c>
      <c r="K61" t="s">
        <v>374</v>
      </c>
      <c r="L61" s="4">
        <v>6.28</v>
      </c>
      <c r="M61">
        <v>2</v>
      </c>
      <c r="N61" s="4">
        <v>0</v>
      </c>
      <c r="O61" s="4">
        <f>Orders[[#This Row],[Unit Price]]*Orders[[#This Row],[Quantity]]*(1-Orders[[#This Row],[Discount]])</f>
        <v>12.56</v>
      </c>
      <c r="P61" s="4">
        <f>Orders[[#This Row],[Unit Price]]*0.8</f>
        <v>5.0240000000000009</v>
      </c>
      <c r="Q61" s="4">
        <f>Orders[[#This Row],[Sales]]-(Orders[[#This Row],[Unit Cost]]*Orders[[#This Row],[Quantity]])</f>
        <v>2.5119999999999987</v>
      </c>
      <c r="R61">
        <f t="shared" si="0"/>
        <v>2015</v>
      </c>
    </row>
    <row r="62" spans="1:18" x14ac:dyDescent="0.25">
      <c r="A62">
        <v>61</v>
      </c>
      <c r="B62" t="s">
        <v>368</v>
      </c>
      <c r="C62" s="2">
        <v>42289</v>
      </c>
      <c r="D62" s="2">
        <v>42294</v>
      </c>
      <c r="E62" t="s">
        <v>34</v>
      </c>
      <c r="F62" t="s">
        <v>369</v>
      </c>
      <c r="G62" t="s">
        <v>22</v>
      </c>
      <c r="H62" t="s">
        <v>40</v>
      </c>
      <c r="I62" t="s">
        <v>247</v>
      </c>
      <c r="J62" t="s">
        <v>371</v>
      </c>
      <c r="K62" t="s">
        <v>376</v>
      </c>
      <c r="L62" s="4">
        <v>65.989999999999995</v>
      </c>
      <c r="M62">
        <v>4</v>
      </c>
      <c r="N62" s="4">
        <v>0</v>
      </c>
      <c r="O62" s="4">
        <f>Orders[[#This Row],[Unit Price]]*Orders[[#This Row],[Quantity]]*(1-Orders[[#This Row],[Discount]])</f>
        <v>263.95999999999998</v>
      </c>
      <c r="P62" s="4">
        <f>Orders[[#This Row],[Unit Price]]*0.8</f>
        <v>52.792000000000002</v>
      </c>
      <c r="Q62" s="4">
        <f>Orders[[#This Row],[Sales]]-(Orders[[#This Row],[Unit Cost]]*Orders[[#This Row],[Quantity]])</f>
        <v>52.791999999999973</v>
      </c>
      <c r="R62">
        <f t="shared" si="0"/>
        <v>2015</v>
      </c>
    </row>
    <row r="63" spans="1:18" x14ac:dyDescent="0.25">
      <c r="A63">
        <v>62</v>
      </c>
      <c r="B63" t="s">
        <v>378</v>
      </c>
      <c r="C63" s="2">
        <v>42974</v>
      </c>
      <c r="D63" s="2">
        <v>42977</v>
      </c>
      <c r="E63" t="s">
        <v>113</v>
      </c>
      <c r="F63" t="s">
        <v>156</v>
      </c>
      <c r="G63" t="s">
        <v>22</v>
      </c>
      <c r="H63" t="s">
        <v>40</v>
      </c>
      <c r="I63" t="s">
        <v>39</v>
      </c>
      <c r="J63" t="s">
        <v>204</v>
      </c>
      <c r="K63" t="s">
        <v>379</v>
      </c>
      <c r="L63" s="4">
        <v>5.9520000000000008</v>
      </c>
      <c r="M63">
        <v>1</v>
      </c>
      <c r="N63" s="4">
        <v>8.0000000000000016E-2</v>
      </c>
      <c r="O63" s="4">
        <f>Orders[[#This Row],[Unit Price]]*Orders[[#This Row],[Quantity]]*(1-Orders[[#This Row],[Discount]])</f>
        <v>5.4758400000000007</v>
      </c>
      <c r="P63" s="4">
        <f>Orders[[#This Row],[Unit Price]]*0.8</f>
        <v>4.7616000000000005</v>
      </c>
      <c r="Q63" s="4">
        <f>Orders[[#This Row],[Sales]]-(Orders[[#This Row],[Unit Cost]]*Orders[[#This Row],[Quantity]])</f>
        <v>0.71424000000000021</v>
      </c>
      <c r="R63">
        <f t="shared" si="0"/>
        <v>2017</v>
      </c>
    </row>
    <row r="64" spans="1:18" x14ac:dyDescent="0.25">
      <c r="A64">
        <v>63</v>
      </c>
      <c r="B64" t="s">
        <v>381</v>
      </c>
      <c r="C64" s="2">
        <v>43083</v>
      </c>
      <c r="D64" s="2">
        <v>43087</v>
      </c>
      <c r="E64" t="s">
        <v>18</v>
      </c>
      <c r="F64" t="s">
        <v>382</v>
      </c>
      <c r="G64" t="s">
        <v>22</v>
      </c>
      <c r="H64" t="s">
        <v>82</v>
      </c>
      <c r="I64" t="s">
        <v>81</v>
      </c>
      <c r="J64" t="s">
        <v>384</v>
      </c>
      <c r="K64" t="s">
        <v>385</v>
      </c>
      <c r="L64" s="4">
        <v>8.74</v>
      </c>
      <c r="M64">
        <v>5</v>
      </c>
      <c r="N64" s="4">
        <v>0</v>
      </c>
      <c r="O64" s="4">
        <f>Orders[[#This Row],[Unit Price]]*Orders[[#This Row],[Quantity]]*(1-Orders[[#This Row],[Discount]])</f>
        <v>43.7</v>
      </c>
      <c r="P64" s="4">
        <f>Orders[[#This Row],[Unit Price]]*0.8</f>
        <v>6.9920000000000009</v>
      </c>
      <c r="Q64" s="4">
        <f>Orders[[#This Row],[Sales]]-(Orders[[#This Row],[Unit Cost]]*Orders[[#This Row],[Quantity]])</f>
        <v>8.7399999999999949</v>
      </c>
      <c r="R64">
        <f t="shared" si="0"/>
        <v>2017</v>
      </c>
    </row>
    <row r="65" spans="1:18" x14ac:dyDescent="0.25">
      <c r="A65">
        <v>64</v>
      </c>
      <c r="B65" t="s">
        <v>390</v>
      </c>
      <c r="C65" s="2">
        <v>42989</v>
      </c>
      <c r="D65" s="2">
        <v>42990</v>
      </c>
      <c r="E65" t="s">
        <v>348</v>
      </c>
      <c r="F65" t="s">
        <v>391</v>
      </c>
      <c r="G65" t="s">
        <v>22</v>
      </c>
      <c r="H65" t="s">
        <v>82</v>
      </c>
      <c r="I65" t="s">
        <v>81</v>
      </c>
      <c r="J65" t="s">
        <v>393</v>
      </c>
      <c r="K65" t="s">
        <v>363</v>
      </c>
      <c r="L65" s="4">
        <v>6.48</v>
      </c>
      <c r="M65">
        <v>2</v>
      </c>
      <c r="N65" s="4">
        <v>0</v>
      </c>
      <c r="O65" s="4">
        <f>Orders[[#This Row],[Unit Price]]*Orders[[#This Row],[Quantity]]*(1-Orders[[#This Row],[Discount]])</f>
        <v>12.96</v>
      </c>
      <c r="P65" s="4">
        <f>Orders[[#This Row],[Unit Price]]*0.8</f>
        <v>5.1840000000000011</v>
      </c>
      <c r="Q65" s="4">
        <f>Orders[[#This Row],[Sales]]-(Orders[[#This Row],[Unit Cost]]*Orders[[#This Row],[Quantity]])</f>
        <v>2.5919999999999987</v>
      </c>
      <c r="R65">
        <f t="shared" si="0"/>
        <v>2017</v>
      </c>
    </row>
    <row r="66" spans="1:18" x14ac:dyDescent="0.25">
      <c r="A66">
        <v>65</v>
      </c>
      <c r="B66" t="s">
        <v>394</v>
      </c>
      <c r="C66" s="2">
        <v>42335</v>
      </c>
      <c r="D66" s="2">
        <v>42337</v>
      </c>
      <c r="E66" t="s">
        <v>113</v>
      </c>
      <c r="F66" t="s">
        <v>395</v>
      </c>
      <c r="G66" t="s">
        <v>22</v>
      </c>
      <c r="H66" t="s">
        <v>62</v>
      </c>
      <c r="I66" t="s">
        <v>398</v>
      </c>
      <c r="J66" t="s">
        <v>397</v>
      </c>
      <c r="K66" t="s">
        <v>399</v>
      </c>
      <c r="L66" s="4">
        <v>27.99</v>
      </c>
      <c r="M66">
        <v>3</v>
      </c>
      <c r="N66" s="4">
        <v>0</v>
      </c>
      <c r="O66" s="4">
        <f>Orders[[#This Row],[Unit Price]]*Orders[[#This Row],[Quantity]]*(1-Orders[[#This Row],[Discount]])</f>
        <v>83.97</v>
      </c>
      <c r="P66" s="4">
        <f>Orders[[#This Row],[Unit Price]]*0.8</f>
        <v>22.391999999999999</v>
      </c>
      <c r="Q66" s="4">
        <f>Orders[[#This Row],[Sales]]-(Orders[[#This Row],[Unit Cost]]*Orders[[#This Row],[Quantity]])</f>
        <v>16.793999999999997</v>
      </c>
      <c r="R66">
        <f t="shared" si="0"/>
        <v>2015</v>
      </c>
    </row>
    <row r="67" spans="1:18" x14ac:dyDescent="0.25">
      <c r="A67">
        <v>66</v>
      </c>
      <c r="B67" t="s">
        <v>406</v>
      </c>
      <c r="C67" s="2">
        <v>43051</v>
      </c>
      <c r="D67" s="2">
        <v>43057</v>
      </c>
      <c r="E67" t="s">
        <v>18</v>
      </c>
      <c r="F67" t="s">
        <v>407</v>
      </c>
      <c r="G67" t="s">
        <v>22</v>
      </c>
      <c r="H67" t="s">
        <v>40</v>
      </c>
      <c r="I67" t="s">
        <v>39</v>
      </c>
      <c r="J67" t="s">
        <v>204</v>
      </c>
      <c r="K67" t="s">
        <v>409</v>
      </c>
      <c r="L67" s="4">
        <v>7.6159999999999997</v>
      </c>
      <c r="M67">
        <v>3</v>
      </c>
      <c r="N67" s="4">
        <v>0.24</v>
      </c>
      <c r="O67" s="4">
        <f>Orders[[#This Row],[Unit Price]]*Orders[[#This Row],[Quantity]]*(1-Orders[[#This Row],[Discount]])</f>
        <v>17.36448</v>
      </c>
      <c r="P67" s="4">
        <f>Orders[[#This Row],[Unit Price]]*0.8</f>
        <v>6.0928000000000004</v>
      </c>
      <c r="Q67" s="4">
        <f>Orders[[#This Row],[Sales]]-(Orders[[#This Row],[Unit Cost]]*Orders[[#This Row],[Quantity]])</f>
        <v>-0.91392000000000095</v>
      </c>
      <c r="R67">
        <f t="shared" ref="R67:R130" si="1">YEAR(C67)</f>
        <v>2017</v>
      </c>
    </row>
    <row r="68" spans="1:18" x14ac:dyDescent="0.25">
      <c r="A68">
        <v>67</v>
      </c>
      <c r="B68" t="s">
        <v>411</v>
      </c>
      <c r="C68" s="2">
        <v>42455</v>
      </c>
      <c r="D68" s="2">
        <v>42456</v>
      </c>
      <c r="E68" t="s">
        <v>113</v>
      </c>
      <c r="F68" t="s">
        <v>412</v>
      </c>
      <c r="G68" t="s">
        <v>22</v>
      </c>
      <c r="H68" t="s">
        <v>25</v>
      </c>
      <c r="I68" t="s">
        <v>109</v>
      </c>
      <c r="J68" t="s">
        <v>130</v>
      </c>
      <c r="K68" t="s">
        <v>414</v>
      </c>
      <c r="L68" s="4">
        <v>39.992000000000004</v>
      </c>
      <c r="M68">
        <v>3</v>
      </c>
      <c r="N68" s="4">
        <v>8.0000000000000016E-2</v>
      </c>
      <c r="O68" s="4">
        <f>Orders[[#This Row],[Unit Price]]*Orders[[#This Row],[Quantity]]*(1-Orders[[#This Row],[Discount]])</f>
        <v>110.37792</v>
      </c>
      <c r="P68" s="4">
        <f>Orders[[#This Row],[Unit Price]]*0.8</f>
        <v>31.993600000000004</v>
      </c>
      <c r="Q68" s="4">
        <f>Orders[[#This Row],[Sales]]-(Orders[[#This Row],[Unit Cost]]*Orders[[#This Row],[Quantity]])</f>
        <v>14.397119999999987</v>
      </c>
      <c r="R68">
        <f t="shared" si="1"/>
        <v>2016</v>
      </c>
    </row>
    <row r="69" spans="1:18" x14ac:dyDescent="0.25">
      <c r="A69">
        <v>68</v>
      </c>
      <c r="B69" t="s">
        <v>416</v>
      </c>
      <c r="C69" s="2">
        <v>43028</v>
      </c>
      <c r="D69" s="2">
        <v>43030</v>
      </c>
      <c r="E69" t="s">
        <v>34</v>
      </c>
      <c r="F69" t="s">
        <v>417</v>
      </c>
      <c r="G69" t="s">
        <v>22</v>
      </c>
      <c r="H69" t="s">
        <v>82</v>
      </c>
      <c r="I69" t="s">
        <v>81</v>
      </c>
      <c r="J69" t="s">
        <v>419</v>
      </c>
      <c r="K69" t="s">
        <v>420</v>
      </c>
      <c r="L69" s="4">
        <v>5.2320000000000002</v>
      </c>
      <c r="M69">
        <v>4</v>
      </c>
      <c r="N69" s="4">
        <v>8.0000000000000016E-2</v>
      </c>
      <c r="O69" s="4">
        <f>Orders[[#This Row],[Unit Price]]*Orders[[#This Row],[Quantity]]*(1-Orders[[#This Row],[Discount]])</f>
        <v>19.25376</v>
      </c>
      <c r="P69" s="4">
        <f>Orders[[#This Row],[Unit Price]]*0.8</f>
        <v>4.1856</v>
      </c>
      <c r="Q69" s="4">
        <f>Orders[[#This Row],[Sales]]-(Orders[[#This Row],[Unit Cost]]*Orders[[#This Row],[Quantity]])</f>
        <v>2.5113599999999998</v>
      </c>
      <c r="R69">
        <f t="shared" si="1"/>
        <v>2017</v>
      </c>
    </row>
    <row r="70" spans="1:18" x14ac:dyDescent="0.25">
      <c r="A70">
        <v>69</v>
      </c>
      <c r="B70" t="s">
        <v>422</v>
      </c>
      <c r="C70" s="2">
        <v>43087</v>
      </c>
      <c r="D70" s="2">
        <v>43091</v>
      </c>
      <c r="E70" t="s">
        <v>18</v>
      </c>
      <c r="F70" t="s">
        <v>423</v>
      </c>
      <c r="G70" t="s">
        <v>22</v>
      </c>
      <c r="H70" t="s">
        <v>62</v>
      </c>
      <c r="I70" t="s">
        <v>175</v>
      </c>
      <c r="J70" t="s">
        <v>174</v>
      </c>
      <c r="K70" t="s">
        <v>425</v>
      </c>
      <c r="L70" s="4">
        <v>2.6720000000000002</v>
      </c>
      <c r="M70">
        <v>7</v>
      </c>
      <c r="N70" s="4">
        <v>8.0000000000000016E-2</v>
      </c>
      <c r="O70" s="4">
        <f>Orders[[#This Row],[Unit Price]]*Orders[[#This Row],[Quantity]]*(1-Orders[[#This Row],[Discount]])</f>
        <v>17.20768</v>
      </c>
      <c r="P70" s="4">
        <f>Orders[[#This Row],[Unit Price]]*0.8</f>
        <v>2.1376000000000004</v>
      </c>
      <c r="Q70" s="4">
        <f>Orders[[#This Row],[Sales]]-(Orders[[#This Row],[Unit Cost]]*Orders[[#This Row],[Quantity]])</f>
        <v>2.2444799999999976</v>
      </c>
      <c r="R70">
        <f t="shared" si="1"/>
        <v>2017</v>
      </c>
    </row>
    <row r="71" spans="1:18" x14ac:dyDescent="0.25">
      <c r="A71">
        <v>70</v>
      </c>
      <c r="B71" t="s">
        <v>427</v>
      </c>
      <c r="C71" s="2">
        <v>42384</v>
      </c>
      <c r="D71" s="2">
        <v>42384</v>
      </c>
      <c r="E71" t="s">
        <v>348</v>
      </c>
      <c r="F71" t="s">
        <v>428</v>
      </c>
      <c r="G71" t="s">
        <v>22</v>
      </c>
      <c r="H71" t="s">
        <v>62</v>
      </c>
      <c r="I71" t="s">
        <v>431</v>
      </c>
      <c r="J71" t="s">
        <v>430</v>
      </c>
      <c r="K71" t="s">
        <v>432</v>
      </c>
      <c r="L71" s="4">
        <v>181.79699999999997</v>
      </c>
      <c r="M71">
        <v>1</v>
      </c>
      <c r="N71" s="4">
        <v>0.12</v>
      </c>
      <c r="O71" s="4">
        <f>Orders[[#This Row],[Unit Price]]*Orders[[#This Row],[Quantity]]*(1-Orders[[#This Row],[Discount]])</f>
        <v>159.98135999999997</v>
      </c>
      <c r="P71" s="4">
        <f>Orders[[#This Row],[Unit Price]]*0.8</f>
        <v>145.43759999999997</v>
      </c>
      <c r="Q71" s="4">
        <f>Orders[[#This Row],[Sales]]-(Orders[[#This Row],[Unit Cost]]*Orders[[#This Row],[Quantity]])</f>
        <v>14.543759999999992</v>
      </c>
      <c r="R71">
        <f t="shared" si="1"/>
        <v>2016</v>
      </c>
    </row>
    <row r="72" spans="1:18" x14ac:dyDescent="0.25">
      <c r="A72">
        <v>71</v>
      </c>
      <c r="B72" t="s">
        <v>434</v>
      </c>
      <c r="C72" s="2">
        <v>41961</v>
      </c>
      <c r="D72" s="2">
        <v>41965</v>
      </c>
      <c r="E72" t="s">
        <v>18</v>
      </c>
      <c r="F72" t="s">
        <v>435</v>
      </c>
      <c r="G72" t="s">
        <v>22</v>
      </c>
      <c r="H72" t="s">
        <v>62</v>
      </c>
      <c r="I72" t="s">
        <v>175</v>
      </c>
      <c r="J72" t="s">
        <v>174</v>
      </c>
      <c r="K72" t="s">
        <v>437</v>
      </c>
      <c r="L72" s="4">
        <v>76.792000000000002</v>
      </c>
      <c r="M72">
        <v>1</v>
      </c>
      <c r="N72" s="4">
        <v>8.0000000000000016E-2</v>
      </c>
      <c r="O72" s="4">
        <f>Orders[[#This Row],[Unit Price]]*Orders[[#This Row],[Quantity]]*(1-Orders[[#This Row],[Discount]])</f>
        <v>70.64864</v>
      </c>
      <c r="P72" s="4">
        <f>Orders[[#This Row],[Unit Price]]*0.8</f>
        <v>61.433600000000006</v>
      </c>
      <c r="Q72" s="4">
        <f>Orders[[#This Row],[Sales]]-(Orders[[#This Row],[Unit Cost]]*Orders[[#This Row],[Quantity]])</f>
        <v>9.2150399999999948</v>
      </c>
      <c r="R72">
        <f t="shared" si="1"/>
        <v>2014</v>
      </c>
    </row>
    <row r="73" spans="1:18" x14ac:dyDescent="0.25">
      <c r="A73">
        <v>72</v>
      </c>
      <c r="B73" t="s">
        <v>439</v>
      </c>
      <c r="C73" s="2">
        <v>41954</v>
      </c>
      <c r="D73" s="2">
        <v>41958</v>
      </c>
      <c r="E73" t="s">
        <v>18</v>
      </c>
      <c r="F73" t="s">
        <v>440</v>
      </c>
      <c r="G73" t="s">
        <v>22</v>
      </c>
      <c r="H73" t="s">
        <v>40</v>
      </c>
      <c r="I73" t="s">
        <v>39</v>
      </c>
      <c r="J73" t="s">
        <v>38</v>
      </c>
      <c r="K73" t="s">
        <v>442</v>
      </c>
      <c r="L73" s="4">
        <v>179.39799999999997</v>
      </c>
      <c r="M73">
        <v>5</v>
      </c>
      <c r="N73" s="4">
        <v>0.32000000000000006</v>
      </c>
      <c r="O73" s="4">
        <f>Orders[[#This Row],[Unit Price]]*Orders[[#This Row],[Quantity]]*(1-Orders[[#This Row],[Discount]])</f>
        <v>609.95319999999981</v>
      </c>
      <c r="P73" s="4">
        <f>Orders[[#This Row],[Unit Price]]*0.8</f>
        <v>143.51839999999999</v>
      </c>
      <c r="Q73" s="4">
        <f>Orders[[#This Row],[Sales]]-(Orders[[#This Row],[Unit Cost]]*Orders[[#This Row],[Quantity]])</f>
        <v>-107.63880000000006</v>
      </c>
      <c r="R73">
        <f t="shared" si="1"/>
        <v>2014</v>
      </c>
    </row>
    <row r="74" spans="1:18" x14ac:dyDescent="0.25">
      <c r="A74">
        <v>73</v>
      </c>
      <c r="B74" t="s">
        <v>444</v>
      </c>
      <c r="C74" s="2">
        <v>42968</v>
      </c>
      <c r="D74" s="2">
        <v>42969</v>
      </c>
      <c r="E74" t="s">
        <v>113</v>
      </c>
      <c r="F74" t="s">
        <v>445</v>
      </c>
      <c r="G74" t="s">
        <v>22</v>
      </c>
      <c r="H74" t="s">
        <v>82</v>
      </c>
      <c r="I74" t="s">
        <v>81</v>
      </c>
      <c r="J74" t="s">
        <v>447</v>
      </c>
      <c r="K74" t="s">
        <v>448</v>
      </c>
      <c r="L74" s="4">
        <v>67.84</v>
      </c>
      <c r="M74">
        <v>3</v>
      </c>
      <c r="N74" s="4">
        <v>0</v>
      </c>
      <c r="O74" s="4">
        <f>Orders[[#This Row],[Unit Price]]*Orders[[#This Row],[Quantity]]*(1-Orders[[#This Row],[Discount]])</f>
        <v>203.52</v>
      </c>
      <c r="P74" s="4">
        <f>Orders[[#This Row],[Unit Price]]*0.8</f>
        <v>54.272000000000006</v>
      </c>
      <c r="Q74" s="4">
        <f>Orders[[#This Row],[Sales]]-(Orders[[#This Row],[Unit Cost]]*Orders[[#This Row],[Quantity]])</f>
        <v>40.703999999999979</v>
      </c>
      <c r="R74">
        <f t="shared" si="1"/>
        <v>2017</v>
      </c>
    </row>
    <row r="75" spans="1:18" x14ac:dyDescent="0.25">
      <c r="A75">
        <v>74</v>
      </c>
      <c r="B75" t="s">
        <v>450</v>
      </c>
      <c r="C75" s="2">
        <v>41752</v>
      </c>
      <c r="D75" s="2">
        <v>41756</v>
      </c>
      <c r="E75" t="s">
        <v>18</v>
      </c>
      <c r="F75" t="s">
        <v>451</v>
      </c>
      <c r="G75" t="s">
        <v>22</v>
      </c>
      <c r="H75" t="s">
        <v>62</v>
      </c>
      <c r="I75" t="s">
        <v>152</v>
      </c>
      <c r="J75" t="s">
        <v>453</v>
      </c>
      <c r="K75" t="s">
        <v>454</v>
      </c>
      <c r="L75" s="4">
        <v>5.5840000000000005</v>
      </c>
      <c r="M75">
        <v>4</v>
      </c>
      <c r="N75" s="4">
        <v>8.0000000000000016E-2</v>
      </c>
      <c r="O75" s="4">
        <f>Orders[[#This Row],[Unit Price]]*Orders[[#This Row],[Quantity]]*(1-Orders[[#This Row],[Discount]])</f>
        <v>20.549120000000002</v>
      </c>
      <c r="P75" s="4">
        <f>Orders[[#This Row],[Unit Price]]*0.8</f>
        <v>4.4672000000000009</v>
      </c>
      <c r="Q75" s="4">
        <f>Orders[[#This Row],[Sales]]-(Orders[[#This Row],[Unit Cost]]*Orders[[#This Row],[Quantity]])</f>
        <v>2.6803199999999983</v>
      </c>
      <c r="R75">
        <f t="shared" si="1"/>
        <v>2014</v>
      </c>
    </row>
    <row r="76" spans="1:18" x14ac:dyDescent="0.25">
      <c r="A76">
        <v>75</v>
      </c>
      <c r="B76" t="s">
        <v>456</v>
      </c>
      <c r="C76" s="2">
        <v>42271</v>
      </c>
      <c r="D76" s="2">
        <v>42275</v>
      </c>
      <c r="E76" t="s">
        <v>18</v>
      </c>
      <c r="F76" t="s">
        <v>457</v>
      </c>
      <c r="G76" t="s">
        <v>22</v>
      </c>
      <c r="H76" t="s">
        <v>40</v>
      </c>
      <c r="I76" t="s">
        <v>460</v>
      </c>
      <c r="J76" t="s">
        <v>459</v>
      </c>
      <c r="K76" t="s">
        <v>461</v>
      </c>
      <c r="L76" s="4">
        <v>3.81</v>
      </c>
      <c r="M76">
        <v>4</v>
      </c>
      <c r="N76" s="4">
        <v>0</v>
      </c>
      <c r="O76" s="4">
        <f>Orders[[#This Row],[Unit Price]]*Orders[[#This Row],[Quantity]]*(1-Orders[[#This Row],[Discount]])</f>
        <v>15.24</v>
      </c>
      <c r="P76" s="4">
        <f>Orders[[#This Row],[Unit Price]]*0.8</f>
        <v>3.048</v>
      </c>
      <c r="Q76" s="4">
        <f>Orders[[#This Row],[Sales]]-(Orders[[#This Row],[Unit Cost]]*Orders[[#This Row],[Quantity]])</f>
        <v>3.048</v>
      </c>
      <c r="R76">
        <f t="shared" si="1"/>
        <v>2015</v>
      </c>
    </row>
    <row r="77" spans="1:18" x14ac:dyDescent="0.25">
      <c r="A77">
        <v>76</v>
      </c>
      <c r="B77" t="s">
        <v>463</v>
      </c>
      <c r="C77" s="2">
        <v>42588</v>
      </c>
      <c r="D77" s="2">
        <v>42589</v>
      </c>
      <c r="E77" t="s">
        <v>113</v>
      </c>
      <c r="F77" t="s">
        <v>464</v>
      </c>
      <c r="G77" t="s">
        <v>22</v>
      </c>
      <c r="H77" t="s">
        <v>62</v>
      </c>
      <c r="I77" t="s">
        <v>61</v>
      </c>
      <c r="J77" t="s">
        <v>60</v>
      </c>
      <c r="K77" t="s">
        <v>466</v>
      </c>
      <c r="L77" s="4">
        <v>35.44</v>
      </c>
      <c r="M77">
        <v>2</v>
      </c>
      <c r="N77" s="4">
        <v>0</v>
      </c>
      <c r="O77" s="4">
        <f>Orders[[#This Row],[Unit Price]]*Orders[[#This Row],[Quantity]]*(1-Orders[[#This Row],[Discount]])</f>
        <v>70.88</v>
      </c>
      <c r="P77" s="4">
        <f>Orders[[#This Row],[Unit Price]]*0.8</f>
        <v>28.352</v>
      </c>
      <c r="Q77" s="4">
        <f>Orders[[#This Row],[Sales]]-(Orders[[#This Row],[Unit Cost]]*Orders[[#This Row],[Quantity]])</f>
        <v>14.175999999999995</v>
      </c>
      <c r="R77">
        <f t="shared" si="1"/>
        <v>2016</v>
      </c>
    </row>
    <row r="78" spans="1:18" x14ac:dyDescent="0.25">
      <c r="A78">
        <v>77</v>
      </c>
      <c r="B78" t="s">
        <v>468</v>
      </c>
      <c r="C78" s="2">
        <v>41981</v>
      </c>
      <c r="D78" s="2">
        <v>41986</v>
      </c>
      <c r="E78" t="s">
        <v>18</v>
      </c>
      <c r="F78" t="s">
        <v>469</v>
      </c>
      <c r="G78" t="s">
        <v>22</v>
      </c>
      <c r="H78" t="s">
        <v>82</v>
      </c>
      <c r="I78" t="s">
        <v>472</v>
      </c>
      <c r="J78" t="s">
        <v>471</v>
      </c>
      <c r="K78" t="s">
        <v>169</v>
      </c>
      <c r="L78" s="4">
        <v>3.9840000000000004</v>
      </c>
      <c r="M78">
        <v>7</v>
      </c>
      <c r="N78" s="4">
        <v>8.0000000000000016E-2</v>
      </c>
      <c r="O78" s="4">
        <f>Orders[[#This Row],[Unit Price]]*Orders[[#This Row],[Quantity]]*(1-Orders[[#This Row],[Discount]])</f>
        <v>25.656959999999998</v>
      </c>
      <c r="P78" s="4">
        <f>Orders[[#This Row],[Unit Price]]*0.8</f>
        <v>3.1872000000000007</v>
      </c>
      <c r="Q78" s="4">
        <f>Orders[[#This Row],[Sales]]-(Orders[[#This Row],[Unit Cost]]*Orders[[#This Row],[Quantity]])</f>
        <v>3.3465599999999931</v>
      </c>
      <c r="R78">
        <f t="shared" si="1"/>
        <v>2014</v>
      </c>
    </row>
    <row r="79" spans="1:18" x14ac:dyDescent="0.25">
      <c r="A79">
        <v>78</v>
      </c>
      <c r="B79" t="s">
        <v>473</v>
      </c>
      <c r="C79" s="2">
        <v>42265</v>
      </c>
      <c r="D79" s="2">
        <v>42270</v>
      </c>
      <c r="E79" t="s">
        <v>18</v>
      </c>
      <c r="F79" t="s">
        <v>474</v>
      </c>
      <c r="G79" t="s">
        <v>22</v>
      </c>
      <c r="H79" t="s">
        <v>62</v>
      </c>
      <c r="I79" t="s">
        <v>477</v>
      </c>
      <c r="J79" t="s">
        <v>476</v>
      </c>
      <c r="K79" t="s">
        <v>478</v>
      </c>
      <c r="L79" s="4">
        <v>20.98</v>
      </c>
      <c r="M79">
        <v>2</v>
      </c>
      <c r="N79" s="4">
        <v>0</v>
      </c>
      <c r="O79" s="4">
        <f>Orders[[#This Row],[Unit Price]]*Orders[[#This Row],[Quantity]]*(1-Orders[[#This Row],[Discount]])</f>
        <v>41.96</v>
      </c>
      <c r="P79" s="4">
        <f>Orders[[#This Row],[Unit Price]]*0.8</f>
        <v>16.784000000000002</v>
      </c>
      <c r="Q79" s="4">
        <f>Orders[[#This Row],[Sales]]-(Orders[[#This Row],[Unit Cost]]*Orders[[#This Row],[Quantity]])</f>
        <v>8.3919999999999959</v>
      </c>
      <c r="R79">
        <f t="shared" si="1"/>
        <v>2015</v>
      </c>
    </row>
    <row r="80" spans="1:18" x14ac:dyDescent="0.25">
      <c r="A80">
        <v>79</v>
      </c>
      <c r="B80" t="s">
        <v>480</v>
      </c>
      <c r="C80" s="2">
        <v>42783</v>
      </c>
      <c r="D80" s="2">
        <v>42788</v>
      </c>
      <c r="E80" t="s">
        <v>18</v>
      </c>
      <c r="F80" t="s">
        <v>481</v>
      </c>
      <c r="G80" t="s">
        <v>22</v>
      </c>
      <c r="H80" t="s">
        <v>40</v>
      </c>
      <c r="I80" t="s">
        <v>49</v>
      </c>
      <c r="J80" t="s">
        <v>48</v>
      </c>
      <c r="K80" t="s">
        <v>483</v>
      </c>
      <c r="L80" s="4">
        <v>124.79200000000002</v>
      </c>
      <c r="M80">
        <v>1</v>
      </c>
      <c r="N80" s="4">
        <v>8.0000000000000016E-2</v>
      </c>
      <c r="O80" s="4">
        <f>Orders[[#This Row],[Unit Price]]*Orders[[#This Row],[Quantity]]*(1-Orders[[#This Row],[Discount]])</f>
        <v>114.80864000000001</v>
      </c>
      <c r="P80" s="4">
        <f>Orders[[#This Row],[Unit Price]]*0.8</f>
        <v>99.833600000000018</v>
      </c>
      <c r="Q80" s="4">
        <f>Orders[[#This Row],[Sales]]-(Orders[[#This Row],[Unit Cost]]*Orders[[#This Row],[Quantity]])</f>
        <v>14.975039999999993</v>
      </c>
      <c r="R80">
        <f t="shared" si="1"/>
        <v>2017</v>
      </c>
    </row>
    <row r="81" spans="1:18" x14ac:dyDescent="0.25">
      <c r="A81">
        <v>80</v>
      </c>
      <c r="B81" t="s">
        <v>485</v>
      </c>
      <c r="C81" s="2">
        <v>42698</v>
      </c>
      <c r="D81" s="2">
        <v>42704</v>
      </c>
      <c r="E81" t="s">
        <v>18</v>
      </c>
      <c r="F81" t="s">
        <v>486</v>
      </c>
      <c r="G81" t="s">
        <v>22</v>
      </c>
      <c r="H81" t="s">
        <v>82</v>
      </c>
      <c r="I81" t="s">
        <v>81</v>
      </c>
      <c r="J81" t="s">
        <v>80</v>
      </c>
      <c r="K81" t="s">
        <v>488</v>
      </c>
      <c r="L81" s="4">
        <v>69.989999999999995</v>
      </c>
      <c r="M81">
        <v>8</v>
      </c>
      <c r="N81" s="4">
        <v>0</v>
      </c>
      <c r="O81" s="4">
        <f>Orders[[#This Row],[Unit Price]]*Orders[[#This Row],[Quantity]]*(1-Orders[[#This Row],[Discount]])</f>
        <v>559.91999999999996</v>
      </c>
      <c r="P81" s="4">
        <f>Orders[[#This Row],[Unit Price]]*0.8</f>
        <v>55.991999999999997</v>
      </c>
      <c r="Q81" s="4">
        <f>Orders[[#This Row],[Sales]]-(Orders[[#This Row],[Unit Cost]]*Orders[[#This Row],[Quantity]])</f>
        <v>111.98399999999998</v>
      </c>
      <c r="R81">
        <f t="shared" si="1"/>
        <v>2016</v>
      </c>
    </row>
    <row r="82" spans="1:18" x14ac:dyDescent="0.25">
      <c r="A82">
        <v>81</v>
      </c>
      <c r="B82" t="s">
        <v>490</v>
      </c>
      <c r="C82" s="2">
        <v>42099</v>
      </c>
      <c r="D82" s="2">
        <v>42104</v>
      </c>
      <c r="E82" t="s">
        <v>18</v>
      </c>
      <c r="F82" t="s">
        <v>491</v>
      </c>
      <c r="G82" t="s">
        <v>22</v>
      </c>
      <c r="H82" t="s">
        <v>62</v>
      </c>
      <c r="I82" t="s">
        <v>175</v>
      </c>
      <c r="J82" t="s">
        <v>174</v>
      </c>
      <c r="K82" t="s">
        <v>493</v>
      </c>
      <c r="L82" s="4">
        <v>136.78399999999999</v>
      </c>
      <c r="M82">
        <v>4</v>
      </c>
      <c r="N82" s="4">
        <v>8.0000000000000016E-2</v>
      </c>
      <c r="O82" s="4">
        <f>Orders[[#This Row],[Unit Price]]*Orders[[#This Row],[Quantity]]*(1-Orders[[#This Row],[Discount]])</f>
        <v>503.36511999999993</v>
      </c>
      <c r="P82" s="4">
        <f>Orders[[#This Row],[Unit Price]]*0.8</f>
        <v>109.4272</v>
      </c>
      <c r="Q82" s="4">
        <f>Orders[[#This Row],[Sales]]-(Orders[[#This Row],[Unit Cost]]*Orders[[#This Row],[Quantity]])</f>
        <v>65.656319999999937</v>
      </c>
      <c r="R82">
        <f t="shared" si="1"/>
        <v>2015</v>
      </c>
    </row>
    <row r="83" spans="1:18" x14ac:dyDescent="0.25">
      <c r="A83">
        <v>82</v>
      </c>
      <c r="B83" t="s">
        <v>495</v>
      </c>
      <c r="C83" s="2">
        <v>42202</v>
      </c>
      <c r="D83" s="2">
        <v>42205</v>
      </c>
      <c r="E83" t="s">
        <v>34</v>
      </c>
      <c r="F83" t="s">
        <v>496</v>
      </c>
      <c r="G83" t="s">
        <v>22</v>
      </c>
      <c r="H83" t="s">
        <v>25</v>
      </c>
      <c r="I83" t="s">
        <v>109</v>
      </c>
      <c r="J83" t="s">
        <v>498</v>
      </c>
      <c r="K83" t="s">
        <v>499</v>
      </c>
      <c r="L83" s="4">
        <v>46.384</v>
      </c>
      <c r="M83">
        <v>5</v>
      </c>
      <c r="N83" s="4">
        <v>8.0000000000000016E-2</v>
      </c>
      <c r="O83" s="4">
        <f>Orders[[#This Row],[Unit Price]]*Orders[[#This Row],[Quantity]]*(1-Orders[[#This Row],[Discount]])</f>
        <v>213.3664</v>
      </c>
      <c r="P83" s="4">
        <f>Orders[[#This Row],[Unit Price]]*0.8</f>
        <v>37.107199999999999</v>
      </c>
      <c r="Q83" s="4">
        <f>Orders[[#This Row],[Sales]]-(Orders[[#This Row],[Unit Cost]]*Orders[[#This Row],[Quantity]])</f>
        <v>27.830399999999997</v>
      </c>
      <c r="R83">
        <f t="shared" si="1"/>
        <v>2015</v>
      </c>
    </row>
    <row r="84" spans="1:18" x14ac:dyDescent="0.25">
      <c r="A84">
        <v>83</v>
      </c>
      <c r="B84" t="s">
        <v>502</v>
      </c>
      <c r="C84" s="2">
        <v>42239</v>
      </c>
      <c r="D84" s="2">
        <v>42244</v>
      </c>
      <c r="E84" t="s">
        <v>18</v>
      </c>
      <c r="F84" t="s">
        <v>503</v>
      </c>
      <c r="G84" t="s">
        <v>22</v>
      </c>
      <c r="H84" t="s">
        <v>25</v>
      </c>
      <c r="I84" t="s">
        <v>506</v>
      </c>
      <c r="J84" t="s">
        <v>505</v>
      </c>
      <c r="K84" t="s">
        <v>404</v>
      </c>
      <c r="L84" s="4">
        <v>8.6199999999999992</v>
      </c>
      <c r="M84">
        <v>3</v>
      </c>
      <c r="N84" s="4">
        <v>0</v>
      </c>
      <c r="O84" s="4">
        <f>Orders[[#This Row],[Unit Price]]*Orders[[#This Row],[Quantity]]*(1-Orders[[#This Row],[Discount]])</f>
        <v>25.86</v>
      </c>
      <c r="P84" s="4">
        <f>Orders[[#This Row],[Unit Price]]*0.8</f>
        <v>6.8959999999999999</v>
      </c>
      <c r="Q84" s="4">
        <f>Orders[[#This Row],[Sales]]-(Orders[[#This Row],[Unit Cost]]*Orders[[#This Row],[Quantity]])</f>
        <v>5.1720000000000006</v>
      </c>
      <c r="R84">
        <f t="shared" si="1"/>
        <v>2015</v>
      </c>
    </row>
    <row r="85" spans="1:18" x14ac:dyDescent="0.25">
      <c r="A85">
        <v>84</v>
      </c>
      <c r="B85" t="s">
        <v>507</v>
      </c>
      <c r="C85" s="2">
        <v>42201</v>
      </c>
      <c r="D85" s="2">
        <v>42204</v>
      </c>
      <c r="E85" t="s">
        <v>113</v>
      </c>
      <c r="F85" t="s">
        <v>508</v>
      </c>
      <c r="G85" t="s">
        <v>22</v>
      </c>
      <c r="H85" t="s">
        <v>62</v>
      </c>
      <c r="I85" t="s">
        <v>61</v>
      </c>
      <c r="J85" t="s">
        <v>60</v>
      </c>
      <c r="K85" t="s">
        <v>510</v>
      </c>
      <c r="L85" s="4">
        <v>59.989999999999995</v>
      </c>
      <c r="M85">
        <v>10</v>
      </c>
      <c r="N85" s="4">
        <v>0</v>
      </c>
      <c r="O85" s="4">
        <f>Orders[[#This Row],[Unit Price]]*Orders[[#This Row],[Quantity]]*(1-Orders[[#This Row],[Discount]])</f>
        <v>599.9</v>
      </c>
      <c r="P85" s="4">
        <f>Orders[[#This Row],[Unit Price]]*0.8</f>
        <v>47.991999999999997</v>
      </c>
      <c r="Q85" s="4">
        <f>Orders[[#This Row],[Sales]]-(Orders[[#This Row],[Unit Cost]]*Orders[[#This Row],[Quantity]])</f>
        <v>119.98000000000002</v>
      </c>
      <c r="R85">
        <f t="shared" si="1"/>
        <v>2015</v>
      </c>
    </row>
    <row r="86" spans="1:18" x14ac:dyDescent="0.25">
      <c r="A86">
        <v>85</v>
      </c>
      <c r="B86" t="s">
        <v>512</v>
      </c>
      <c r="C86" s="2">
        <v>42586</v>
      </c>
      <c r="D86" s="2">
        <v>42588</v>
      </c>
      <c r="E86" t="s">
        <v>34</v>
      </c>
      <c r="F86" t="s">
        <v>513</v>
      </c>
      <c r="G86" t="s">
        <v>22</v>
      </c>
      <c r="H86" t="s">
        <v>82</v>
      </c>
      <c r="I86" t="s">
        <v>81</v>
      </c>
      <c r="J86" t="s">
        <v>515</v>
      </c>
      <c r="K86" t="s">
        <v>516</v>
      </c>
      <c r="L86" s="4">
        <v>3.9280000000000004</v>
      </c>
      <c r="M86">
        <v>3</v>
      </c>
      <c r="N86" s="4">
        <v>8.0000000000000016E-2</v>
      </c>
      <c r="O86" s="4">
        <f>Orders[[#This Row],[Unit Price]]*Orders[[#This Row],[Quantity]]*(1-Orders[[#This Row],[Discount]])</f>
        <v>10.841279999999999</v>
      </c>
      <c r="P86" s="4">
        <f>Orders[[#This Row],[Unit Price]]*0.8</f>
        <v>3.1424000000000003</v>
      </c>
      <c r="Q86" s="4">
        <f>Orders[[#This Row],[Sales]]-(Orders[[#This Row],[Unit Cost]]*Orders[[#This Row],[Quantity]])</f>
        <v>1.4140799999999984</v>
      </c>
      <c r="R86">
        <f t="shared" si="1"/>
        <v>2016</v>
      </c>
    </row>
    <row r="87" spans="1:18" x14ac:dyDescent="0.25">
      <c r="A87">
        <v>86</v>
      </c>
      <c r="B87" t="s">
        <v>518</v>
      </c>
      <c r="C87" s="2">
        <v>41890</v>
      </c>
      <c r="D87" s="2">
        <v>41895</v>
      </c>
      <c r="E87" t="s">
        <v>18</v>
      </c>
      <c r="F87" t="s">
        <v>519</v>
      </c>
      <c r="G87" t="s">
        <v>22</v>
      </c>
      <c r="H87" t="s">
        <v>25</v>
      </c>
      <c r="I87" t="s">
        <v>254</v>
      </c>
      <c r="J87" t="s">
        <v>521</v>
      </c>
      <c r="K87" t="s">
        <v>522</v>
      </c>
      <c r="L87" s="4">
        <v>69.989999999999995</v>
      </c>
      <c r="M87">
        <v>3</v>
      </c>
      <c r="N87" s="4">
        <v>0</v>
      </c>
      <c r="O87" s="4">
        <f>Orders[[#This Row],[Unit Price]]*Orders[[#This Row],[Quantity]]*(1-Orders[[#This Row],[Discount]])</f>
        <v>209.96999999999997</v>
      </c>
      <c r="P87" s="4">
        <f>Orders[[#This Row],[Unit Price]]*0.8</f>
        <v>55.991999999999997</v>
      </c>
      <c r="Q87" s="4">
        <f>Orders[[#This Row],[Sales]]-(Orders[[#This Row],[Unit Cost]]*Orders[[#This Row],[Quantity]])</f>
        <v>41.993999999999971</v>
      </c>
      <c r="R87">
        <f t="shared" si="1"/>
        <v>2014</v>
      </c>
    </row>
    <row r="88" spans="1:18" x14ac:dyDescent="0.25">
      <c r="A88">
        <v>87</v>
      </c>
      <c r="B88" t="s">
        <v>524</v>
      </c>
      <c r="C88" s="2">
        <v>42679</v>
      </c>
      <c r="D88" s="2">
        <v>42683</v>
      </c>
      <c r="E88" t="s">
        <v>18</v>
      </c>
      <c r="F88" t="s">
        <v>361</v>
      </c>
      <c r="G88" t="s">
        <v>22</v>
      </c>
      <c r="H88" t="s">
        <v>40</v>
      </c>
      <c r="I88" t="s">
        <v>39</v>
      </c>
      <c r="J88" t="s">
        <v>38</v>
      </c>
      <c r="K88" t="s">
        <v>525</v>
      </c>
      <c r="L88" s="4">
        <v>1.1879999999999997</v>
      </c>
      <c r="M88">
        <v>3</v>
      </c>
      <c r="N88" s="4">
        <v>0.32000000000000006</v>
      </c>
      <c r="O88" s="4">
        <f>Orders[[#This Row],[Unit Price]]*Orders[[#This Row],[Quantity]]*(1-Orders[[#This Row],[Discount]])</f>
        <v>2.423519999999999</v>
      </c>
      <c r="P88" s="4">
        <f>Orders[[#This Row],[Unit Price]]*0.8</f>
        <v>0.9503999999999998</v>
      </c>
      <c r="Q88" s="4">
        <f>Orders[[#This Row],[Sales]]-(Orders[[#This Row],[Unit Cost]]*Orders[[#This Row],[Quantity]])</f>
        <v>-0.4276800000000005</v>
      </c>
      <c r="R88">
        <f t="shared" si="1"/>
        <v>2016</v>
      </c>
    </row>
    <row r="89" spans="1:18" x14ac:dyDescent="0.25">
      <c r="A89">
        <v>88</v>
      </c>
      <c r="B89" t="s">
        <v>526</v>
      </c>
      <c r="C89" s="2">
        <v>41957</v>
      </c>
      <c r="D89" s="2">
        <v>41961</v>
      </c>
      <c r="E89" t="s">
        <v>18</v>
      </c>
      <c r="F89" t="s">
        <v>527</v>
      </c>
      <c r="G89" t="s">
        <v>22</v>
      </c>
      <c r="H89" t="s">
        <v>62</v>
      </c>
      <c r="I89" t="s">
        <v>61</v>
      </c>
      <c r="J89" t="s">
        <v>60</v>
      </c>
      <c r="K89" t="s">
        <v>529</v>
      </c>
      <c r="L89" s="4">
        <v>5.68</v>
      </c>
      <c r="M89">
        <v>2</v>
      </c>
      <c r="N89" s="4">
        <v>0</v>
      </c>
      <c r="O89" s="4">
        <f>Orders[[#This Row],[Unit Price]]*Orders[[#This Row],[Quantity]]*(1-Orders[[#This Row],[Discount]])</f>
        <v>11.36</v>
      </c>
      <c r="P89" s="4">
        <f>Orders[[#This Row],[Unit Price]]*0.8</f>
        <v>4.5439999999999996</v>
      </c>
      <c r="Q89" s="4">
        <f>Orders[[#This Row],[Sales]]-(Orders[[#This Row],[Unit Cost]]*Orders[[#This Row],[Quantity]])</f>
        <v>2.2720000000000002</v>
      </c>
      <c r="R89">
        <f t="shared" si="1"/>
        <v>2014</v>
      </c>
    </row>
    <row r="90" spans="1:18" x14ac:dyDescent="0.25">
      <c r="A90">
        <v>89</v>
      </c>
      <c r="B90" t="s">
        <v>531</v>
      </c>
      <c r="C90" s="2">
        <v>43080</v>
      </c>
      <c r="D90" s="2">
        <v>43080</v>
      </c>
      <c r="E90" t="s">
        <v>348</v>
      </c>
      <c r="F90" t="s">
        <v>532</v>
      </c>
      <c r="G90" t="s">
        <v>22</v>
      </c>
      <c r="H90" t="s">
        <v>40</v>
      </c>
      <c r="I90" t="s">
        <v>49</v>
      </c>
      <c r="J90" t="s">
        <v>197</v>
      </c>
      <c r="K90" t="s">
        <v>534</v>
      </c>
      <c r="L90" s="4">
        <v>260.23199999999997</v>
      </c>
      <c r="M90">
        <v>2</v>
      </c>
      <c r="N90" s="4">
        <v>0.12</v>
      </c>
      <c r="O90" s="4">
        <f>Orders[[#This Row],[Unit Price]]*Orders[[#This Row],[Quantity]]*(1-Orders[[#This Row],[Discount]])</f>
        <v>458.00831999999997</v>
      </c>
      <c r="P90" s="4">
        <f>Orders[[#This Row],[Unit Price]]*0.8</f>
        <v>208.18559999999999</v>
      </c>
      <c r="Q90" s="4">
        <f>Orders[[#This Row],[Sales]]-(Orders[[#This Row],[Unit Cost]]*Orders[[#This Row],[Quantity]])</f>
        <v>41.637119999999982</v>
      </c>
      <c r="R90">
        <f t="shared" si="1"/>
        <v>2017</v>
      </c>
    </row>
    <row r="91" spans="1:18" x14ac:dyDescent="0.25">
      <c r="A91">
        <v>90</v>
      </c>
      <c r="B91" t="s">
        <v>536</v>
      </c>
      <c r="C91" s="2">
        <v>42875</v>
      </c>
      <c r="D91" s="2">
        <v>42877</v>
      </c>
      <c r="E91" t="s">
        <v>34</v>
      </c>
      <c r="F91" t="s">
        <v>537</v>
      </c>
      <c r="G91" t="s">
        <v>22</v>
      </c>
      <c r="H91" t="s">
        <v>40</v>
      </c>
      <c r="I91" t="s">
        <v>540</v>
      </c>
      <c r="J91" t="s">
        <v>539</v>
      </c>
      <c r="K91" t="s">
        <v>541</v>
      </c>
      <c r="L91" s="4">
        <v>176.19</v>
      </c>
      <c r="M91">
        <v>4</v>
      </c>
      <c r="N91" s="4">
        <v>0</v>
      </c>
      <c r="O91" s="4">
        <f>Orders[[#This Row],[Unit Price]]*Orders[[#This Row],[Quantity]]*(1-Orders[[#This Row],[Discount]])</f>
        <v>704.76</v>
      </c>
      <c r="P91" s="4">
        <f>Orders[[#This Row],[Unit Price]]*0.8</f>
        <v>140.952</v>
      </c>
      <c r="Q91" s="4">
        <f>Orders[[#This Row],[Sales]]-(Orders[[#This Row],[Unit Cost]]*Orders[[#This Row],[Quantity]])</f>
        <v>140.952</v>
      </c>
      <c r="R91">
        <f t="shared" si="1"/>
        <v>2017</v>
      </c>
    </row>
    <row r="92" spans="1:18" x14ac:dyDescent="0.25">
      <c r="A92">
        <v>91</v>
      </c>
      <c r="B92" t="s">
        <v>543</v>
      </c>
      <c r="C92" s="2">
        <v>42692</v>
      </c>
      <c r="D92" s="2">
        <v>42698</v>
      </c>
      <c r="E92" t="s">
        <v>18</v>
      </c>
      <c r="F92" t="s">
        <v>301</v>
      </c>
      <c r="G92" t="s">
        <v>22</v>
      </c>
      <c r="H92" t="s">
        <v>62</v>
      </c>
      <c r="I92" t="s">
        <v>152</v>
      </c>
      <c r="J92" t="s">
        <v>544</v>
      </c>
      <c r="K92" t="s">
        <v>545</v>
      </c>
      <c r="L92" s="4">
        <v>17.327999999999999</v>
      </c>
      <c r="M92">
        <v>6</v>
      </c>
      <c r="N92" s="4">
        <v>8.0000000000000016E-2</v>
      </c>
      <c r="O92" s="4">
        <f>Orders[[#This Row],[Unit Price]]*Orders[[#This Row],[Quantity]]*(1-Orders[[#This Row],[Discount]])</f>
        <v>95.650559999999984</v>
      </c>
      <c r="P92" s="4">
        <f>Orders[[#This Row],[Unit Price]]*0.8</f>
        <v>13.862400000000001</v>
      </c>
      <c r="Q92" s="4">
        <f>Orders[[#This Row],[Sales]]-(Orders[[#This Row],[Unit Cost]]*Orders[[#This Row],[Quantity]])</f>
        <v>12.476159999999979</v>
      </c>
      <c r="R92">
        <f t="shared" si="1"/>
        <v>2016</v>
      </c>
    </row>
    <row r="93" spans="1:18" x14ac:dyDescent="0.25">
      <c r="A93">
        <v>92</v>
      </c>
      <c r="B93" t="s">
        <v>547</v>
      </c>
      <c r="C93" s="2">
        <v>42834</v>
      </c>
      <c r="D93" s="2">
        <v>42837</v>
      </c>
      <c r="E93" t="s">
        <v>34</v>
      </c>
      <c r="F93" t="s">
        <v>548</v>
      </c>
      <c r="G93" t="s">
        <v>22</v>
      </c>
      <c r="H93" t="s">
        <v>40</v>
      </c>
      <c r="I93" t="s">
        <v>314</v>
      </c>
      <c r="J93" t="s">
        <v>550</v>
      </c>
      <c r="K93" t="s">
        <v>551</v>
      </c>
      <c r="L93" s="4">
        <v>59.78</v>
      </c>
      <c r="M93">
        <v>8</v>
      </c>
      <c r="N93" s="4">
        <v>0</v>
      </c>
      <c r="O93" s="4">
        <f>Orders[[#This Row],[Unit Price]]*Orders[[#This Row],[Quantity]]*(1-Orders[[#This Row],[Discount]])</f>
        <v>478.24</v>
      </c>
      <c r="P93" s="4">
        <f>Orders[[#This Row],[Unit Price]]*0.8</f>
        <v>47.824000000000005</v>
      </c>
      <c r="Q93" s="4">
        <f>Orders[[#This Row],[Sales]]-(Orders[[#This Row],[Unit Cost]]*Orders[[#This Row],[Quantity]])</f>
        <v>95.647999999999968</v>
      </c>
      <c r="R93">
        <f t="shared" si="1"/>
        <v>2017</v>
      </c>
    </row>
    <row r="94" spans="1:18" x14ac:dyDescent="0.25">
      <c r="A94">
        <v>93</v>
      </c>
      <c r="B94" t="s">
        <v>553</v>
      </c>
      <c r="C94" s="2">
        <v>42677</v>
      </c>
      <c r="D94" s="2">
        <v>42682</v>
      </c>
      <c r="E94" t="s">
        <v>34</v>
      </c>
      <c r="F94" t="s">
        <v>554</v>
      </c>
      <c r="G94" t="s">
        <v>22</v>
      </c>
      <c r="H94" t="s">
        <v>25</v>
      </c>
      <c r="I94" t="s">
        <v>557</v>
      </c>
      <c r="J94" t="s">
        <v>556</v>
      </c>
      <c r="K94" t="s">
        <v>558</v>
      </c>
      <c r="L94" s="4">
        <v>2.66</v>
      </c>
      <c r="M94">
        <v>3</v>
      </c>
      <c r="N94" s="4">
        <v>0</v>
      </c>
      <c r="O94" s="4">
        <f>Orders[[#This Row],[Unit Price]]*Orders[[#This Row],[Quantity]]*(1-Orders[[#This Row],[Discount]])</f>
        <v>7.98</v>
      </c>
      <c r="P94" s="4">
        <f>Orders[[#This Row],[Unit Price]]*0.8</f>
        <v>2.1280000000000001</v>
      </c>
      <c r="Q94" s="4">
        <f>Orders[[#This Row],[Sales]]-(Orders[[#This Row],[Unit Cost]]*Orders[[#This Row],[Quantity]])</f>
        <v>1.5960000000000001</v>
      </c>
      <c r="R94">
        <f t="shared" si="1"/>
        <v>2016</v>
      </c>
    </row>
    <row r="95" spans="1:18" x14ac:dyDescent="0.25">
      <c r="A95">
        <v>94</v>
      </c>
      <c r="B95" t="s">
        <v>560</v>
      </c>
      <c r="C95" s="2">
        <v>41722</v>
      </c>
      <c r="D95" s="2">
        <v>41726</v>
      </c>
      <c r="E95" t="s">
        <v>18</v>
      </c>
      <c r="F95" t="s">
        <v>561</v>
      </c>
      <c r="G95" t="s">
        <v>22</v>
      </c>
      <c r="H95" t="s">
        <v>62</v>
      </c>
      <c r="I95" t="s">
        <v>61</v>
      </c>
      <c r="J95" t="s">
        <v>60</v>
      </c>
      <c r="K95" t="s">
        <v>563</v>
      </c>
      <c r="L95" s="4">
        <v>4.9800000000000004</v>
      </c>
      <c r="M95">
        <v>5</v>
      </c>
      <c r="N95" s="4">
        <v>0</v>
      </c>
      <c r="O95" s="4">
        <f>Orders[[#This Row],[Unit Price]]*Orders[[#This Row],[Quantity]]*(1-Orders[[#This Row],[Discount]])</f>
        <v>24.900000000000002</v>
      </c>
      <c r="P95" s="4">
        <f>Orders[[#This Row],[Unit Price]]*0.8</f>
        <v>3.9840000000000004</v>
      </c>
      <c r="Q95" s="4">
        <f>Orders[[#This Row],[Sales]]-(Orders[[#This Row],[Unit Cost]]*Orders[[#This Row],[Quantity]])</f>
        <v>4.9800000000000004</v>
      </c>
      <c r="R95">
        <f t="shared" si="1"/>
        <v>2014</v>
      </c>
    </row>
    <row r="96" spans="1:18" x14ac:dyDescent="0.25">
      <c r="A96">
        <v>95</v>
      </c>
      <c r="B96" t="s">
        <v>565</v>
      </c>
      <c r="C96" s="2">
        <v>42197</v>
      </c>
      <c r="D96" s="2">
        <v>42202</v>
      </c>
      <c r="E96" t="s">
        <v>34</v>
      </c>
      <c r="F96" t="s">
        <v>566</v>
      </c>
      <c r="G96" t="s">
        <v>22</v>
      </c>
      <c r="H96" t="s">
        <v>40</v>
      </c>
      <c r="I96" t="s">
        <v>49</v>
      </c>
      <c r="J96" t="s">
        <v>48</v>
      </c>
      <c r="K96" t="s">
        <v>568</v>
      </c>
      <c r="L96" s="4">
        <v>0.96399999999999986</v>
      </c>
      <c r="M96">
        <v>2</v>
      </c>
      <c r="N96" s="4">
        <v>0.32000000000000006</v>
      </c>
      <c r="O96" s="4">
        <f>Orders[[#This Row],[Unit Price]]*Orders[[#This Row],[Quantity]]*(1-Orders[[#This Row],[Discount]])</f>
        <v>1.3110399999999998</v>
      </c>
      <c r="P96" s="4">
        <f>Orders[[#This Row],[Unit Price]]*0.8</f>
        <v>0.77119999999999989</v>
      </c>
      <c r="Q96" s="4">
        <f>Orders[[#This Row],[Sales]]-(Orders[[#This Row],[Unit Cost]]*Orders[[#This Row],[Quantity]])</f>
        <v>-0.23136000000000001</v>
      </c>
      <c r="R96">
        <f t="shared" si="1"/>
        <v>2015</v>
      </c>
    </row>
    <row r="97" spans="1:18" x14ac:dyDescent="0.25">
      <c r="A97">
        <v>96</v>
      </c>
      <c r="B97" t="s">
        <v>570</v>
      </c>
      <c r="C97" s="2">
        <v>42152</v>
      </c>
      <c r="D97" s="2">
        <v>42157</v>
      </c>
      <c r="E97" t="s">
        <v>18</v>
      </c>
      <c r="F97" t="s">
        <v>401</v>
      </c>
      <c r="G97" t="s">
        <v>22</v>
      </c>
      <c r="H97" t="s">
        <v>62</v>
      </c>
      <c r="I97" t="s">
        <v>61</v>
      </c>
      <c r="J97" t="s">
        <v>571</v>
      </c>
      <c r="K97" t="s">
        <v>572</v>
      </c>
      <c r="L97" s="4">
        <v>178.47</v>
      </c>
      <c r="M97">
        <v>3</v>
      </c>
      <c r="N97" s="4">
        <v>0</v>
      </c>
      <c r="O97" s="4">
        <f>Orders[[#This Row],[Unit Price]]*Orders[[#This Row],[Quantity]]*(1-Orders[[#This Row],[Discount]])</f>
        <v>535.41</v>
      </c>
      <c r="P97" s="4">
        <f>Orders[[#This Row],[Unit Price]]*0.8</f>
        <v>142.77600000000001</v>
      </c>
      <c r="Q97" s="4">
        <f>Orders[[#This Row],[Sales]]-(Orders[[#This Row],[Unit Cost]]*Orders[[#This Row],[Quantity]])</f>
        <v>107.08199999999994</v>
      </c>
      <c r="R97">
        <f t="shared" si="1"/>
        <v>2015</v>
      </c>
    </row>
    <row r="98" spans="1:18" x14ac:dyDescent="0.25">
      <c r="A98">
        <v>97</v>
      </c>
      <c r="B98" t="s">
        <v>574</v>
      </c>
      <c r="C98" s="2">
        <v>42806</v>
      </c>
      <c r="D98" s="2">
        <v>42811</v>
      </c>
      <c r="E98" t="s">
        <v>18</v>
      </c>
      <c r="F98" t="s">
        <v>575</v>
      </c>
      <c r="G98" t="s">
        <v>22</v>
      </c>
      <c r="H98" t="s">
        <v>82</v>
      </c>
      <c r="I98" t="s">
        <v>81</v>
      </c>
      <c r="J98" t="s">
        <v>88</v>
      </c>
      <c r="K98" t="s">
        <v>388</v>
      </c>
      <c r="L98" s="4">
        <v>80.98</v>
      </c>
      <c r="M98">
        <v>3</v>
      </c>
      <c r="N98" s="4">
        <v>0</v>
      </c>
      <c r="O98" s="4">
        <f>Orders[[#This Row],[Unit Price]]*Orders[[#This Row],[Quantity]]*(1-Orders[[#This Row],[Discount]])</f>
        <v>242.94</v>
      </c>
      <c r="P98" s="4">
        <f>Orders[[#This Row],[Unit Price]]*0.8</f>
        <v>64.784000000000006</v>
      </c>
      <c r="Q98" s="4">
        <f>Orders[[#This Row],[Sales]]-(Orders[[#This Row],[Unit Cost]]*Orders[[#This Row],[Quantity]])</f>
        <v>48.587999999999965</v>
      </c>
      <c r="R98">
        <f t="shared" si="1"/>
        <v>2017</v>
      </c>
    </row>
    <row r="99" spans="1:18" x14ac:dyDescent="0.25">
      <c r="A99">
        <v>98</v>
      </c>
      <c r="B99" t="s">
        <v>577</v>
      </c>
      <c r="C99" s="2">
        <v>42127</v>
      </c>
      <c r="D99" s="2">
        <v>42131</v>
      </c>
      <c r="E99" t="s">
        <v>18</v>
      </c>
      <c r="F99" t="s">
        <v>578</v>
      </c>
      <c r="G99" t="s">
        <v>22</v>
      </c>
      <c r="H99" t="s">
        <v>62</v>
      </c>
      <c r="I99" t="s">
        <v>175</v>
      </c>
      <c r="J99" t="s">
        <v>174</v>
      </c>
      <c r="K99" t="s">
        <v>580</v>
      </c>
      <c r="L99" s="4">
        <v>29.951999999999998</v>
      </c>
      <c r="M99">
        <v>2</v>
      </c>
      <c r="N99" s="4">
        <v>8.0000000000000016E-2</v>
      </c>
      <c r="O99" s="4">
        <f>Orders[[#This Row],[Unit Price]]*Orders[[#This Row],[Quantity]]*(1-Orders[[#This Row],[Discount]])</f>
        <v>55.111679999999993</v>
      </c>
      <c r="P99" s="4">
        <f>Orders[[#This Row],[Unit Price]]*0.8</f>
        <v>23.961600000000001</v>
      </c>
      <c r="Q99" s="4">
        <f>Orders[[#This Row],[Sales]]-(Orders[[#This Row],[Unit Cost]]*Orders[[#This Row],[Quantity]])</f>
        <v>7.1884799999999913</v>
      </c>
      <c r="R99">
        <f t="shared" si="1"/>
        <v>2015</v>
      </c>
    </row>
    <row r="100" spans="1:18" x14ac:dyDescent="0.25">
      <c r="A100">
        <v>99</v>
      </c>
      <c r="B100" t="s">
        <v>582</v>
      </c>
      <c r="C100" s="2">
        <v>41946</v>
      </c>
      <c r="D100" s="2">
        <v>41950</v>
      </c>
      <c r="E100" t="s">
        <v>18</v>
      </c>
      <c r="F100" t="s">
        <v>583</v>
      </c>
      <c r="G100" t="s">
        <v>22</v>
      </c>
      <c r="H100" t="s">
        <v>62</v>
      </c>
      <c r="I100" t="s">
        <v>61</v>
      </c>
      <c r="J100" t="s">
        <v>60</v>
      </c>
      <c r="K100" t="s">
        <v>585</v>
      </c>
      <c r="L100" s="4">
        <v>3.9280000000000004</v>
      </c>
      <c r="M100">
        <v>2</v>
      </c>
      <c r="N100" s="4">
        <v>8.0000000000000016E-2</v>
      </c>
      <c r="O100" s="4">
        <f>Orders[[#This Row],[Unit Price]]*Orders[[#This Row],[Quantity]]*(1-Orders[[#This Row],[Discount]])</f>
        <v>7.2275200000000002</v>
      </c>
      <c r="P100" s="4">
        <f>Orders[[#This Row],[Unit Price]]*0.8</f>
        <v>3.1424000000000003</v>
      </c>
      <c r="Q100" s="4">
        <f>Orders[[#This Row],[Sales]]-(Orders[[#This Row],[Unit Cost]]*Orders[[#This Row],[Quantity]])</f>
        <v>0.94271999999999956</v>
      </c>
      <c r="R100">
        <f t="shared" si="1"/>
        <v>2014</v>
      </c>
    </row>
    <row r="101" spans="1:18" x14ac:dyDescent="0.25">
      <c r="A101">
        <v>100</v>
      </c>
      <c r="B101" t="s">
        <v>587</v>
      </c>
      <c r="C101" s="2">
        <v>41899</v>
      </c>
      <c r="D101" s="2">
        <v>41903</v>
      </c>
      <c r="E101" t="s">
        <v>18</v>
      </c>
      <c r="F101" t="s">
        <v>588</v>
      </c>
      <c r="G101" t="s">
        <v>22</v>
      </c>
      <c r="H101" t="s">
        <v>82</v>
      </c>
      <c r="I101" t="s">
        <v>81</v>
      </c>
      <c r="J101" t="s">
        <v>590</v>
      </c>
      <c r="K101" t="s">
        <v>591</v>
      </c>
      <c r="L101" s="4">
        <v>60.98</v>
      </c>
      <c r="M101">
        <v>3</v>
      </c>
      <c r="N101" s="4">
        <v>0</v>
      </c>
      <c r="O101" s="4">
        <f>Orders[[#This Row],[Unit Price]]*Orders[[#This Row],[Quantity]]*(1-Orders[[#This Row],[Discount]])</f>
        <v>182.94</v>
      </c>
      <c r="P101" s="4">
        <f>Orders[[#This Row],[Unit Price]]*0.8</f>
        <v>48.783999999999999</v>
      </c>
      <c r="Q101" s="4">
        <f>Orders[[#This Row],[Sales]]-(Orders[[#This Row],[Unit Cost]]*Orders[[#This Row],[Quantity]])</f>
        <v>36.587999999999994</v>
      </c>
      <c r="R101">
        <f t="shared" si="1"/>
        <v>2014</v>
      </c>
    </row>
    <row r="102" spans="1:18" x14ac:dyDescent="0.25">
      <c r="A102">
        <v>101</v>
      </c>
      <c r="B102" t="s">
        <v>593</v>
      </c>
      <c r="C102" s="2">
        <v>42504</v>
      </c>
      <c r="D102" s="2">
        <v>42509</v>
      </c>
      <c r="E102" t="s">
        <v>18</v>
      </c>
      <c r="F102" t="s">
        <v>594</v>
      </c>
      <c r="G102" t="s">
        <v>22</v>
      </c>
      <c r="H102" t="s">
        <v>25</v>
      </c>
      <c r="I102" t="s">
        <v>109</v>
      </c>
      <c r="J102" t="s">
        <v>130</v>
      </c>
      <c r="K102" t="s">
        <v>596</v>
      </c>
      <c r="L102" s="4">
        <v>5.1840000000000011</v>
      </c>
      <c r="M102">
        <v>6</v>
      </c>
      <c r="N102" s="4">
        <v>8.0000000000000016E-2</v>
      </c>
      <c r="O102" s="4">
        <f>Orders[[#This Row],[Unit Price]]*Orders[[#This Row],[Quantity]]*(1-Orders[[#This Row],[Discount]])</f>
        <v>28.615680000000005</v>
      </c>
      <c r="P102" s="4">
        <f>Orders[[#This Row],[Unit Price]]*0.8</f>
        <v>4.1472000000000007</v>
      </c>
      <c r="Q102" s="4">
        <f>Orders[[#This Row],[Sales]]-(Orders[[#This Row],[Unit Cost]]*Orders[[#This Row],[Quantity]])</f>
        <v>3.7324800000000025</v>
      </c>
      <c r="R102">
        <f t="shared" si="1"/>
        <v>2016</v>
      </c>
    </row>
    <row r="103" spans="1:18" x14ac:dyDescent="0.25">
      <c r="A103">
        <v>102</v>
      </c>
      <c r="B103" t="s">
        <v>598</v>
      </c>
      <c r="C103" s="2">
        <v>41944</v>
      </c>
      <c r="D103" s="2">
        <v>41951</v>
      </c>
      <c r="E103" t="s">
        <v>18</v>
      </c>
      <c r="F103" t="s">
        <v>599</v>
      </c>
      <c r="G103" t="s">
        <v>22</v>
      </c>
      <c r="H103" t="s">
        <v>25</v>
      </c>
      <c r="I103" t="s">
        <v>557</v>
      </c>
      <c r="J103" t="s">
        <v>601</v>
      </c>
      <c r="K103" t="s">
        <v>602</v>
      </c>
      <c r="L103" s="4">
        <v>1.88</v>
      </c>
      <c r="M103">
        <v>3</v>
      </c>
      <c r="N103" s="4">
        <v>0</v>
      </c>
      <c r="O103" s="4">
        <f>Orders[[#This Row],[Unit Price]]*Orders[[#This Row],[Quantity]]*(1-Orders[[#This Row],[Discount]])</f>
        <v>5.64</v>
      </c>
      <c r="P103" s="4">
        <f>Orders[[#This Row],[Unit Price]]*0.8</f>
        <v>1.504</v>
      </c>
      <c r="Q103" s="4">
        <f>Orders[[#This Row],[Sales]]-(Orders[[#This Row],[Unit Cost]]*Orders[[#This Row],[Quantity]])</f>
        <v>1.1279999999999992</v>
      </c>
      <c r="R103">
        <f t="shared" si="1"/>
        <v>2014</v>
      </c>
    </row>
    <row r="104" spans="1:18" x14ac:dyDescent="0.25">
      <c r="A104">
        <v>103</v>
      </c>
      <c r="B104" t="s">
        <v>604</v>
      </c>
      <c r="C104" s="2">
        <v>43063</v>
      </c>
      <c r="D104" s="2">
        <v>43068</v>
      </c>
      <c r="E104" t="s">
        <v>18</v>
      </c>
      <c r="F104" t="s">
        <v>605</v>
      </c>
      <c r="G104" t="s">
        <v>22</v>
      </c>
      <c r="H104" t="s">
        <v>62</v>
      </c>
      <c r="I104" t="s">
        <v>175</v>
      </c>
      <c r="J104" t="s">
        <v>607</v>
      </c>
      <c r="K104" t="s">
        <v>608</v>
      </c>
      <c r="L104" s="4">
        <v>44.993999999999993</v>
      </c>
      <c r="M104">
        <v>2</v>
      </c>
      <c r="N104" s="4">
        <v>0.16000000000000003</v>
      </c>
      <c r="O104" s="4">
        <f>Orders[[#This Row],[Unit Price]]*Orders[[#This Row],[Quantity]]*(1-Orders[[#This Row],[Discount]])</f>
        <v>75.589919999999978</v>
      </c>
      <c r="P104" s="4">
        <f>Orders[[#This Row],[Unit Price]]*0.8</f>
        <v>35.995199999999997</v>
      </c>
      <c r="Q104" s="4">
        <f>Orders[[#This Row],[Sales]]-(Orders[[#This Row],[Unit Cost]]*Orders[[#This Row],[Quantity]])</f>
        <v>3.5995199999999841</v>
      </c>
      <c r="R104">
        <f t="shared" si="1"/>
        <v>2017</v>
      </c>
    </row>
    <row r="105" spans="1:18" x14ac:dyDescent="0.25">
      <c r="A105">
        <v>104</v>
      </c>
      <c r="B105" t="s">
        <v>610</v>
      </c>
      <c r="C105" s="2">
        <v>42702</v>
      </c>
      <c r="D105" s="2">
        <v>42705</v>
      </c>
      <c r="E105" t="s">
        <v>34</v>
      </c>
      <c r="F105" t="s">
        <v>611</v>
      </c>
      <c r="G105" t="s">
        <v>22</v>
      </c>
      <c r="H105" t="s">
        <v>25</v>
      </c>
      <c r="I105" t="s">
        <v>506</v>
      </c>
      <c r="J105" t="s">
        <v>613</v>
      </c>
      <c r="K105" t="s">
        <v>614</v>
      </c>
      <c r="L105" s="4">
        <v>16.95</v>
      </c>
      <c r="M105">
        <v>6</v>
      </c>
      <c r="N105" s="4">
        <v>0</v>
      </c>
      <c r="O105" s="4">
        <f>Orders[[#This Row],[Unit Price]]*Orders[[#This Row],[Quantity]]*(1-Orders[[#This Row],[Discount]])</f>
        <v>101.69999999999999</v>
      </c>
      <c r="P105" s="4">
        <f>Orders[[#This Row],[Unit Price]]*0.8</f>
        <v>13.56</v>
      </c>
      <c r="Q105" s="4">
        <f>Orders[[#This Row],[Sales]]-(Orders[[#This Row],[Unit Cost]]*Orders[[#This Row],[Quantity]])</f>
        <v>20.339999999999989</v>
      </c>
      <c r="R105">
        <f t="shared" si="1"/>
        <v>2016</v>
      </c>
    </row>
    <row r="106" spans="1:18" x14ac:dyDescent="0.25">
      <c r="A106">
        <v>105</v>
      </c>
      <c r="B106" t="s">
        <v>616</v>
      </c>
      <c r="C106" s="2">
        <v>42371</v>
      </c>
      <c r="D106" s="2">
        <v>42376</v>
      </c>
      <c r="E106" t="s">
        <v>18</v>
      </c>
      <c r="F106" t="s">
        <v>617</v>
      </c>
      <c r="G106" t="s">
        <v>22</v>
      </c>
      <c r="H106" t="s">
        <v>62</v>
      </c>
      <c r="I106" t="s">
        <v>477</v>
      </c>
      <c r="J106" t="s">
        <v>619</v>
      </c>
      <c r="K106" t="s">
        <v>499</v>
      </c>
      <c r="L106" s="4">
        <v>57.98</v>
      </c>
      <c r="M106">
        <v>3</v>
      </c>
      <c r="N106" s="4">
        <v>0</v>
      </c>
      <c r="O106" s="4">
        <f>Orders[[#This Row],[Unit Price]]*Orders[[#This Row],[Quantity]]*(1-Orders[[#This Row],[Discount]])</f>
        <v>173.94</v>
      </c>
      <c r="P106" s="4">
        <f>Orders[[#This Row],[Unit Price]]*0.8</f>
        <v>46.384</v>
      </c>
      <c r="Q106" s="4">
        <f>Orders[[#This Row],[Sales]]-(Orders[[#This Row],[Unit Cost]]*Orders[[#This Row],[Quantity]])</f>
        <v>34.788000000000011</v>
      </c>
      <c r="R106">
        <f t="shared" si="1"/>
        <v>2016</v>
      </c>
    </row>
    <row r="107" spans="1:18" x14ac:dyDescent="0.25">
      <c r="A107">
        <v>106</v>
      </c>
      <c r="B107" t="s">
        <v>620</v>
      </c>
      <c r="C107" s="2">
        <v>42804</v>
      </c>
      <c r="D107" s="2">
        <v>42809</v>
      </c>
      <c r="E107" t="s">
        <v>18</v>
      </c>
      <c r="F107" t="s">
        <v>621</v>
      </c>
      <c r="G107" t="s">
        <v>22</v>
      </c>
      <c r="H107" t="s">
        <v>25</v>
      </c>
      <c r="I107" t="s">
        <v>387</v>
      </c>
      <c r="J107" t="s">
        <v>623</v>
      </c>
      <c r="K107" t="s">
        <v>624</v>
      </c>
      <c r="L107" s="4">
        <v>48.783999999999999</v>
      </c>
      <c r="M107">
        <v>1</v>
      </c>
      <c r="N107" s="4">
        <v>8.0000000000000016E-2</v>
      </c>
      <c r="O107" s="4">
        <f>Orders[[#This Row],[Unit Price]]*Orders[[#This Row],[Quantity]]*(1-Orders[[#This Row],[Discount]])</f>
        <v>44.881279999999997</v>
      </c>
      <c r="P107" s="4">
        <f>Orders[[#This Row],[Unit Price]]*0.8</f>
        <v>39.027200000000001</v>
      </c>
      <c r="Q107" s="4">
        <f>Orders[[#This Row],[Sales]]-(Orders[[#This Row],[Unit Cost]]*Orders[[#This Row],[Quantity]])</f>
        <v>5.8540799999999962</v>
      </c>
      <c r="R107">
        <f t="shared" si="1"/>
        <v>2017</v>
      </c>
    </row>
    <row r="108" spans="1:18" x14ac:dyDescent="0.25">
      <c r="A108">
        <v>107</v>
      </c>
      <c r="B108" t="s">
        <v>626</v>
      </c>
      <c r="C108" s="2">
        <v>42317</v>
      </c>
      <c r="D108" s="2">
        <v>42322</v>
      </c>
      <c r="E108" t="s">
        <v>18</v>
      </c>
      <c r="F108" t="s">
        <v>627</v>
      </c>
      <c r="G108" t="s">
        <v>22</v>
      </c>
      <c r="H108" t="s">
        <v>62</v>
      </c>
      <c r="I108" t="s">
        <v>61</v>
      </c>
      <c r="J108" t="s">
        <v>60</v>
      </c>
      <c r="K108" t="s">
        <v>629</v>
      </c>
      <c r="L108" s="4">
        <v>5.98</v>
      </c>
      <c r="M108">
        <v>3</v>
      </c>
      <c r="N108" s="4">
        <v>0</v>
      </c>
      <c r="O108" s="4">
        <f>Orders[[#This Row],[Unit Price]]*Orders[[#This Row],[Quantity]]*(1-Orders[[#This Row],[Discount]])</f>
        <v>17.940000000000001</v>
      </c>
      <c r="P108" s="4">
        <f>Orders[[#This Row],[Unit Price]]*0.8</f>
        <v>4.7840000000000007</v>
      </c>
      <c r="Q108" s="4">
        <f>Orders[[#This Row],[Sales]]-(Orders[[#This Row],[Unit Cost]]*Orders[[#This Row],[Quantity]])</f>
        <v>3.5879999999999992</v>
      </c>
      <c r="R108">
        <f t="shared" si="1"/>
        <v>2015</v>
      </c>
    </row>
    <row r="109" spans="1:18" x14ac:dyDescent="0.25">
      <c r="A109">
        <v>108</v>
      </c>
      <c r="B109" t="s">
        <v>631</v>
      </c>
      <c r="C109" s="2">
        <v>42356</v>
      </c>
      <c r="D109" s="2">
        <v>42356</v>
      </c>
      <c r="E109" t="s">
        <v>348</v>
      </c>
      <c r="F109" t="s">
        <v>632</v>
      </c>
      <c r="G109" t="s">
        <v>22</v>
      </c>
      <c r="H109" t="s">
        <v>62</v>
      </c>
      <c r="I109" t="s">
        <v>152</v>
      </c>
      <c r="J109" t="s">
        <v>634</v>
      </c>
      <c r="K109" t="s">
        <v>635</v>
      </c>
      <c r="L109" s="4">
        <v>5.1840000000000011</v>
      </c>
      <c r="M109">
        <v>4</v>
      </c>
      <c r="N109" s="4">
        <v>8.0000000000000016E-2</v>
      </c>
      <c r="O109" s="4">
        <f>Orders[[#This Row],[Unit Price]]*Orders[[#This Row],[Quantity]]*(1-Orders[[#This Row],[Discount]])</f>
        <v>19.077120000000001</v>
      </c>
      <c r="P109" s="4">
        <f>Orders[[#This Row],[Unit Price]]*0.8</f>
        <v>4.1472000000000007</v>
      </c>
      <c r="Q109" s="4">
        <f>Orders[[#This Row],[Sales]]-(Orders[[#This Row],[Unit Cost]]*Orders[[#This Row],[Quantity]])</f>
        <v>2.4883199999999981</v>
      </c>
      <c r="R109">
        <f t="shared" si="1"/>
        <v>2015</v>
      </c>
    </row>
    <row r="110" spans="1:18" x14ac:dyDescent="0.25">
      <c r="A110">
        <v>109</v>
      </c>
      <c r="B110" t="s">
        <v>637</v>
      </c>
      <c r="C110" s="2">
        <v>42962</v>
      </c>
      <c r="D110" s="2">
        <v>42966</v>
      </c>
      <c r="E110" t="s">
        <v>18</v>
      </c>
      <c r="F110" t="s">
        <v>638</v>
      </c>
      <c r="G110" t="s">
        <v>22</v>
      </c>
      <c r="H110" t="s">
        <v>40</v>
      </c>
      <c r="I110" t="s">
        <v>641</v>
      </c>
      <c r="J110" t="s">
        <v>640</v>
      </c>
      <c r="K110" t="s">
        <v>642</v>
      </c>
      <c r="L110" s="4">
        <v>6.3</v>
      </c>
      <c r="M110">
        <v>8</v>
      </c>
      <c r="N110" s="4">
        <v>0</v>
      </c>
      <c r="O110" s="4">
        <f>Orders[[#This Row],[Unit Price]]*Orders[[#This Row],[Quantity]]*(1-Orders[[#This Row],[Discount]])</f>
        <v>50.4</v>
      </c>
      <c r="P110" s="4">
        <f>Orders[[#This Row],[Unit Price]]*0.8</f>
        <v>5.04</v>
      </c>
      <c r="Q110" s="4">
        <f>Orders[[#This Row],[Sales]]-(Orders[[#This Row],[Unit Cost]]*Orders[[#This Row],[Quantity]])</f>
        <v>10.079999999999998</v>
      </c>
      <c r="R110">
        <f t="shared" si="1"/>
        <v>2017</v>
      </c>
    </row>
    <row r="111" spans="1:18" x14ac:dyDescent="0.25">
      <c r="A111">
        <v>110</v>
      </c>
      <c r="B111" t="s">
        <v>644</v>
      </c>
      <c r="C111" s="2">
        <v>42603</v>
      </c>
      <c r="D111" s="2">
        <v>42609</v>
      </c>
      <c r="E111" t="s">
        <v>18</v>
      </c>
      <c r="F111" t="s">
        <v>645</v>
      </c>
      <c r="G111" t="s">
        <v>22</v>
      </c>
      <c r="H111" t="s">
        <v>25</v>
      </c>
      <c r="I111" t="s">
        <v>387</v>
      </c>
      <c r="J111" t="s">
        <v>647</v>
      </c>
      <c r="K111" t="s">
        <v>648</v>
      </c>
      <c r="L111" s="4">
        <v>2.3039999999999998</v>
      </c>
      <c r="M111">
        <v>4</v>
      </c>
      <c r="N111" s="4">
        <v>8.0000000000000016E-2</v>
      </c>
      <c r="O111" s="4">
        <f>Orders[[#This Row],[Unit Price]]*Orders[[#This Row],[Quantity]]*(1-Orders[[#This Row],[Discount]])</f>
        <v>8.4787199999999991</v>
      </c>
      <c r="P111" s="4">
        <f>Orders[[#This Row],[Unit Price]]*0.8</f>
        <v>1.8431999999999999</v>
      </c>
      <c r="Q111" s="4">
        <f>Orders[[#This Row],[Sales]]-(Orders[[#This Row],[Unit Cost]]*Orders[[#This Row],[Quantity]])</f>
        <v>1.1059199999999993</v>
      </c>
      <c r="R111">
        <f t="shared" si="1"/>
        <v>2016</v>
      </c>
    </row>
    <row r="112" spans="1:18" x14ac:dyDescent="0.25">
      <c r="A112">
        <v>111</v>
      </c>
      <c r="B112" t="s">
        <v>650</v>
      </c>
      <c r="C112" s="2">
        <v>42342</v>
      </c>
      <c r="D112" s="2">
        <v>42347</v>
      </c>
      <c r="E112" t="s">
        <v>18</v>
      </c>
      <c r="F112" t="s">
        <v>651</v>
      </c>
      <c r="G112" t="s">
        <v>22</v>
      </c>
      <c r="H112" t="s">
        <v>82</v>
      </c>
      <c r="I112" t="s">
        <v>81</v>
      </c>
      <c r="J112" t="s">
        <v>653</v>
      </c>
      <c r="K112" t="s">
        <v>654</v>
      </c>
      <c r="L112" s="4">
        <v>4.18</v>
      </c>
      <c r="M112">
        <v>6</v>
      </c>
      <c r="N112" s="4">
        <v>0</v>
      </c>
      <c r="O112" s="4">
        <f>Orders[[#This Row],[Unit Price]]*Orders[[#This Row],[Quantity]]*(1-Orders[[#This Row],[Discount]])</f>
        <v>25.08</v>
      </c>
      <c r="P112" s="4">
        <f>Orders[[#This Row],[Unit Price]]*0.8</f>
        <v>3.3439999999999999</v>
      </c>
      <c r="Q112" s="4">
        <f>Orders[[#This Row],[Sales]]-(Orders[[#This Row],[Unit Cost]]*Orders[[#This Row],[Quantity]])</f>
        <v>5.0159999999999982</v>
      </c>
      <c r="R112">
        <f t="shared" si="1"/>
        <v>2015</v>
      </c>
    </row>
    <row r="113" spans="1:18" x14ac:dyDescent="0.25">
      <c r="A113">
        <v>112</v>
      </c>
      <c r="B113" t="s">
        <v>656</v>
      </c>
      <c r="C113" s="2">
        <v>42729</v>
      </c>
      <c r="D113" s="2">
        <v>42732</v>
      </c>
      <c r="E113" t="s">
        <v>34</v>
      </c>
      <c r="F113" t="s">
        <v>657</v>
      </c>
      <c r="G113" t="s">
        <v>22</v>
      </c>
      <c r="H113" t="s">
        <v>62</v>
      </c>
      <c r="I113" t="s">
        <v>61</v>
      </c>
      <c r="J113" t="s">
        <v>60</v>
      </c>
      <c r="K113" t="s">
        <v>659</v>
      </c>
      <c r="L113" s="4">
        <v>16.784000000000002</v>
      </c>
      <c r="M113">
        <v>2</v>
      </c>
      <c r="N113" s="4">
        <v>8.0000000000000016E-2</v>
      </c>
      <c r="O113" s="4">
        <f>Orders[[#This Row],[Unit Price]]*Orders[[#This Row],[Quantity]]*(1-Orders[[#This Row],[Discount]])</f>
        <v>30.882560000000002</v>
      </c>
      <c r="P113" s="4">
        <f>Orders[[#This Row],[Unit Price]]*0.8</f>
        <v>13.427200000000003</v>
      </c>
      <c r="Q113" s="4">
        <f>Orders[[#This Row],[Sales]]-(Orders[[#This Row],[Unit Cost]]*Orders[[#This Row],[Quantity]])</f>
        <v>4.0281599999999962</v>
      </c>
      <c r="R113">
        <f t="shared" si="1"/>
        <v>2016</v>
      </c>
    </row>
    <row r="114" spans="1:18" x14ac:dyDescent="0.25">
      <c r="A114">
        <v>113</v>
      </c>
      <c r="B114" t="s">
        <v>661</v>
      </c>
      <c r="C114" s="2">
        <v>42619</v>
      </c>
      <c r="D114" s="2">
        <v>42625</v>
      </c>
      <c r="E114" t="s">
        <v>18</v>
      </c>
      <c r="F114" t="s">
        <v>662</v>
      </c>
      <c r="G114" t="s">
        <v>22</v>
      </c>
      <c r="H114" t="s">
        <v>40</v>
      </c>
      <c r="I114" t="s">
        <v>39</v>
      </c>
      <c r="J114" t="s">
        <v>204</v>
      </c>
      <c r="K114" t="s">
        <v>664</v>
      </c>
      <c r="L114" s="4">
        <v>164.79200000000003</v>
      </c>
      <c r="M114">
        <v>2</v>
      </c>
      <c r="N114" s="4">
        <v>8.0000000000000016E-2</v>
      </c>
      <c r="O114" s="4">
        <f>Orders[[#This Row],[Unit Price]]*Orders[[#This Row],[Quantity]]*(1-Orders[[#This Row],[Discount]])</f>
        <v>303.21728000000002</v>
      </c>
      <c r="P114" s="4">
        <f>Orders[[#This Row],[Unit Price]]*0.8</f>
        <v>131.83360000000002</v>
      </c>
      <c r="Q114" s="4">
        <f>Orders[[#This Row],[Sales]]-(Orders[[#This Row],[Unit Cost]]*Orders[[#This Row],[Quantity]])</f>
        <v>39.55007999999998</v>
      </c>
      <c r="R114">
        <f t="shared" si="1"/>
        <v>2016</v>
      </c>
    </row>
    <row r="115" spans="1:18" x14ac:dyDescent="0.25">
      <c r="A115">
        <v>114</v>
      </c>
      <c r="B115" t="s">
        <v>666</v>
      </c>
      <c r="C115" s="2">
        <v>42344</v>
      </c>
      <c r="D115" s="2">
        <v>42348</v>
      </c>
      <c r="E115" t="s">
        <v>18</v>
      </c>
      <c r="F115" t="s">
        <v>667</v>
      </c>
      <c r="G115" t="s">
        <v>22</v>
      </c>
      <c r="H115" t="s">
        <v>82</v>
      </c>
      <c r="I115" t="s">
        <v>670</v>
      </c>
      <c r="J115" t="s">
        <v>669</v>
      </c>
      <c r="K115" t="s">
        <v>671</v>
      </c>
      <c r="L115" s="4">
        <v>4.9800000000000004</v>
      </c>
      <c r="M115">
        <v>3</v>
      </c>
      <c r="N115" s="4">
        <v>0</v>
      </c>
      <c r="O115" s="4">
        <f>Orders[[#This Row],[Unit Price]]*Orders[[#This Row],[Quantity]]*(1-Orders[[#This Row],[Discount]])</f>
        <v>14.940000000000001</v>
      </c>
      <c r="P115" s="4">
        <f>Orders[[#This Row],[Unit Price]]*0.8</f>
        <v>3.9840000000000004</v>
      </c>
      <c r="Q115" s="4">
        <f>Orders[[#This Row],[Sales]]-(Orders[[#This Row],[Unit Cost]]*Orders[[#This Row],[Quantity]])</f>
        <v>2.9879999999999995</v>
      </c>
      <c r="R115">
        <f t="shared" si="1"/>
        <v>2015</v>
      </c>
    </row>
    <row r="116" spans="1:18" x14ac:dyDescent="0.25">
      <c r="A116">
        <v>115</v>
      </c>
      <c r="B116" t="s">
        <v>673</v>
      </c>
      <c r="C116" s="2">
        <v>42343</v>
      </c>
      <c r="D116" s="2">
        <v>42344</v>
      </c>
      <c r="E116" t="s">
        <v>113</v>
      </c>
      <c r="F116" t="s">
        <v>645</v>
      </c>
      <c r="G116" t="s">
        <v>22</v>
      </c>
      <c r="H116" t="s">
        <v>40</v>
      </c>
      <c r="I116" t="s">
        <v>314</v>
      </c>
      <c r="J116" t="s">
        <v>674</v>
      </c>
      <c r="K116" t="s">
        <v>675</v>
      </c>
      <c r="L116" s="4">
        <v>30.559999999999995</v>
      </c>
      <c r="M116">
        <v>5</v>
      </c>
      <c r="N116" s="4">
        <v>0</v>
      </c>
      <c r="O116" s="4">
        <f>Orders[[#This Row],[Unit Price]]*Orders[[#This Row],[Quantity]]*(1-Orders[[#This Row],[Discount]])</f>
        <v>152.79999999999998</v>
      </c>
      <c r="P116" s="4">
        <f>Orders[[#This Row],[Unit Price]]*0.8</f>
        <v>24.447999999999997</v>
      </c>
      <c r="Q116" s="4">
        <f>Orders[[#This Row],[Sales]]-(Orders[[#This Row],[Unit Cost]]*Orders[[#This Row],[Quantity]])</f>
        <v>30.560000000000002</v>
      </c>
      <c r="R116">
        <f t="shared" si="1"/>
        <v>2015</v>
      </c>
    </row>
    <row r="117" spans="1:18" x14ac:dyDescent="0.25">
      <c r="A117">
        <v>116</v>
      </c>
      <c r="B117" t="s">
        <v>677</v>
      </c>
      <c r="C117" s="2">
        <v>42164</v>
      </c>
      <c r="D117" s="2">
        <v>42166</v>
      </c>
      <c r="E117" t="s">
        <v>34</v>
      </c>
      <c r="F117" t="s">
        <v>678</v>
      </c>
      <c r="G117" t="s">
        <v>22</v>
      </c>
      <c r="H117" t="s">
        <v>82</v>
      </c>
      <c r="I117" t="s">
        <v>681</v>
      </c>
      <c r="J117" t="s">
        <v>680</v>
      </c>
      <c r="K117" t="s">
        <v>682</v>
      </c>
      <c r="L117" s="4">
        <v>88.84</v>
      </c>
      <c r="M117">
        <v>4</v>
      </c>
      <c r="N117" s="4">
        <v>0</v>
      </c>
      <c r="O117" s="4">
        <f>Orders[[#This Row],[Unit Price]]*Orders[[#This Row],[Quantity]]*(1-Orders[[#This Row],[Discount]])</f>
        <v>355.36</v>
      </c>
      <c r="P117" s="4">
        <f>Orders[[#This Row],[Unit Price]]*0.8</f>
        <v>71.072000000000003</v>
      </c>
      <c r="Q117" s="4">
        <f>Orders[[#This Row],[Sales]]-(Orders[[#This Row],[Unit Cost]]*Orders[[#This Row],[Quantity]])</f>
        <v>71.072000000000003</v>
      </c>
      <c r="R117">
        <f t="shared" si="1"/>
        <v>2015</v>
      </c>
    </row>
    <row r="118" spans="1:18" x14ac:dyDescent="0.25">
      <c r="A118">
        <v>117</v>
      </c>
      <c r="B118" t="s">
        <v>684</v>
      </c>
      <c r="C118" s="2">
        <v>41848</v>
      </c>
      <c r="D118" s="2">
        <v>41848</v>
      </c>
      <c r="E118" t="s">
        <v>348</v>
      </c>
      <c r="F118" t="s">
        <v>685</v>
      </c>
      <c r="G118" t="s">
        <v>22</v>
      </c>
      <c r="H118" t="s">
        <v>25</v>
      </c>
      <c r="I118" t="s">
        <v>109</v>
      </c>
      <c r="J118" t="s">
        <v>687</v>
      </c>
      <c r="K118" t="s">
        <v>688</v>
      </c>
      <c r="L118" s="4">
        <v>21.648</v>
      </c>
      <c r="M118">
        <v>6</v>
      </c>
      <c r="N118" s="4">
        <v>8.0000000000000016E-2</v>
      </c>
      <c r="O118" s="4">
        <f>Orders[[#This Row],[Unit Price]]*Orders[[#This Row],[Quantity]]*(1-Orders[[#This Row],[Discount]])</f>
        <v>119.49696</v>
      </c>
      <c r="P118" s="4">
        <f>Orders[[#This Row],[Unit Price]]*0.8</f>
        <v>17.3184</v>
      </c>
      <c r="Q118" s="4">
        <f>Orders[[#This Row],[Sales]]-(Orders[[#This Row],[Unit Cost]]*Orders[[#This Row],[Quantity]])</f>
        <v>15.586559999999992</v>
      </c>
      <c r="R118">
        <f t="shared" si="1"/>
        <v>2014</v>
      </c>
    </row>
    <row r="119" spans="1:18" x14ac:dyDescent="0.25">
      <c r="A119">
        <v>118</v>
      </c>
      <c r="B119" t="s">
        <v>690</v>
      </c>
      <c r="C119" s="2">
        <v>42348</v>
      </c>
      <c r="D119" s="2">
        <v>42354</v>
      </c>
      <c r="E119" t="s">
        <v>18</v>
      </c>
      <c r="F119" t="s">
        <v>691</v>
      </c>
      <c r="G119" t="s">
        <v>22</v>
      </c>
      <c r="H119" t="s">
        <v>62</v>
      </c>
      <c r="I119" t="s">
        <v>477</v>
      </c>
      <c r="J119" t="s">
        <v>693</v>
      </c>
      <c r="K119" t="s">
        <v>694</v>
      </c>
      <c r="L119" s="4">
        <v>134.99</v>
      </c>
      <c r="M119">
        <v>1</v>
      </c>
      <c r="N119" s="4">
        <v>0</v>
      </c>
      <c r="O119" s="4">
        <f>Orders[[#This Row],[Unit Price]]*Orders[[#This Row],[Quantity]]*(1-Orders[[#This Row],[Discount]])</f>
        <v>134.99</v>
      </c>
      <c r="P119" s="4">
        <f>Orders[[#This Row],[Unit Price]]*0.8</f>
        <v>107.99200000000002</v>
      </c>
      <c r="Q119" s="4">
        <f>Orders[[#This Row],[Sales]]-(Orders[[#This Row],[Unit Cost]]*Orders[[#This Row],[Quantity]])</f>
        <v>26.99799999999999</v>
      </c>
      <c r="R119">
        <f t="shared" si="1"/>
        <v>2015</v>
      </c>
    </row>
    <row r="120" spans="1:18" x14ac:dyDescent="0.25">
      <c r="A120">
        <v>119</v>
      </c>
      <c r="B120" t="s">
        <v>696</v>
      </c>
      <c r="C120" s="2">
        <v>42823</v>
      </c>
      <c r="D120" s="2">
        <v>42827</v>
      </c>
      <c r="E120" t="s">
        <v>34</v>
      </c>
      <c r="F120" t="s">
        <v>697</v>
      </c>
      <c r="G120" t="s">
        <v>22</v>
      </c>
      <c r="H120" t="s">
        <v>40</v>
      </c>
      <c r="I120" t="s">
        <v>247</v>
      </c>
      <c r="J120" t="s">
        <v>699</v>
      </c>
      <c r="K120" t="s">
        <v>700</v>
      </c>
      <c r="L120" s="4">
        <v>16.28</v>
      </c>
      <c r="M120">
        <v>5</v>
      </c>
      <c r="N120" s="4">
        <v>0</v>
      </c>
      <c r="O120" s="4">
        <f>Orders[[#This Row],[Unit Price]]*Orders[[#This Row],[Quantity]]*(1-Orders[[#This Row],[Discount]])</f>
        <v>81.400000000000006</v>
      </c>
      <c r="P120" s="4">
        <f>Orders[[#This Row],[Unit Price]]*0.8</f>
        <v>13.024000000000001</v>
      </c>
      <c r="Q120" s="4">
        <f>Orders[[#This Row],[Sales]]-(Orders[[#This Row],[Unit Cost]]*Orders[[#This Row],[Quantity]])</f>
        <v>16.28</v>
      </c>
      <c r="R120">
        <f t="shared" si="1"/>
        <v>2017</v>
      </c>
    </row>
    <row r="121" spans="1:18" x14ac:dyDescent="0.25">
      <c r="A121">
        <v>120</v>
      </c>
      <c r="B121" t="s">
        <v>702</v>
      </c>
      <c r="C121" s="2">
        <v>42712</v>
      </c>
      <c r="D121" s="2">
        <v>42716</v>
      </c>
      <c r="E121" t="s">
        <v>18</v>
      </c>
      <c r="F121" t="s">
        <v>703</v>
      </c>
      <c r="G121" t="s">
        <v>22</v>
      </c>
      <c r="H121" t="s">
        <v>25</v>
      </c>
      <c r="I121" t="s">
        <v>387</v>
      </c>
      <c r="J121" t="s">
        <v>647</v>
      </c>
      <c r="K121" t="s">
        <v>705</v>
      </c>
      <c r="L121" s="4">
        <v>22.703999999999997</v>
      </c>
      <c r="M121">
        <v>3</v>
      </c>
      <c r="N121" s="4">
        <v>8.0000000000000016E-2</v>
      </c>
      <c r="O121" s="4">
        <f>Orders[[#This Row],[Unit Price]]*Orders[[#This Row],[Quantity]]*(1-Orders[[#This Row],[Discount]])</f>
        <v>62.663039999999988</v>
      </c>
      <c r="P121" s="4">
        <f>Orders[[#This Row],[Unit Price]]*0.8</f>
        <v>18.1632</v>
      </c>
      <c r="Q121" s="4">
        <f>Orders[[#This Row],[Sales]]-(Orders[[#This Row],[Unit Cost]]*Orders[[#This Row],[Quantity]])</f>
        <v>8.1734399999999923</v>
      </c>
      <c r="R121">
        <f t="shared" si="1"/>
        <v>2016</v>
      </c>
    </row>
    <row r="122" spans="1:18" x14ac:dyDescent="0.25">
      <c r="A122">
        <v>121</v>
      </c>
      <c r="B122" t="s">
        <v>707</v>
      </c>
      <c r="C122" s="2">
        <v>42959</v>
      </c>
      <c r="D122" s="2">
        <v>42962</v>
      </c>
      <c r="E122" t="s">
        <v>113</v>
      </c>
      <c r="F122" t="s">
        <v>708</v>
      </c>
      <c r="G122" t="s">
        <v>22</v>
      </c>
      <c r="H122" t="s">
        <v>82</v>
      </c>
      <c r="I122" t="s">
        <v>81</v>
      </c>
      <c r="J122" t="s">
        <v>710</v>
      </c>
      <c r="K122" t="s">
        <v>711</v>
      </c>
      <c r="L122" s="4">
        <v>180.98</v>
      </c>
      <c r="M122">
        <v>3</v>
      </c>
      <c r="N122" s="4">
        <v>0</v>
      </c>
      <c r="O122" s="4">
        <f>Orders[[#This Row],[Unit Price]]*Orders[[#This Row],[Quantity]]*(1-Orders[[#This Row],[Discount]])</f>
        <v>542.93999999999994</v>
      </c>
      <c r="P122" s="4">
        <f>Orders[[#This Row],[Unit Price]]*0.8</f>
        <v>144.78399999999999</v>
      </c>
      <c r="Q122" s="4">
        <f>Orders[[#This Row],[Sales]]-(Orders[[#This Row],[Unit Cost]]*Orders[[#This Row],[Quantity]])</f>
        <v>108.58799999999997</v>
      </c>
      <c r="R122">
        <f t="shared" si="1"/>
        <v>2017</v>
      </c>
    </row>
    <row r="123" spans="1:18" x14ac:dyDescent="0.25">
      <c r="A123">
        <v>122</v>
      </c>
      <c r="B123" t="s">
        <v>713</v>
      </c>
      <c r="C123" s="2">
        <v>42867</v>
      </c>
      <c r="D123" s="2">
        <v>42874</v>
      </c>
      <c r="E123" t="s">
        <v>18</v>
      </c>
      <c r="F123" t="s">
        <v>714</v>
      </c>
      <c r="G123" t="s">
        <v>22</v>
      </c>
      <c r="H123" t="s">
        <v>40</v>
      </c>
      <c r="I123" t="s">
        <v>267</v>
      </c>
      <c r="J123" t="s">
        <v>266</v>
      </c>
      <c r="K123" t="s">
        <v>716</v>
      </c>
      <c r="L123" s="4">
        <v>3.4240000000000008</v>
      </c>
      <c r="M123">
        <v>3</v>
      </c>
      <c r="N123" s="4">
        <v>8.0000000000000016E-2</v>
      </c>
      <c r="O123" s="4">
        <f>Orders[[#This Row],[Unit Price]]*Orders[[#This Row],[Quantity]]*(1-Orders[[#This Row],[Discount]])</f>
        <v>9.4502400000000009</v>
      </c>
      <c r="P123" s="4">
        <f>Orders[[#This Row],[Unit Price]]*0.8</f>
        <v>2.7392000000000007</v>
      </c>
      <c r="Q123" s="4">
        <f>Orders[[#This Row],[Sales]]-(Orders[[#This Row],[Unit Cost]]*Orders[[#This Row],[Quantity]])</f>
        <v>1.2326399999999982</v>
      </c>
      <c r="R123">
        <f t="shared" si="1"/>
        <v>2017</v>
      </c>
    </row>
    <row r="124" spans="1:18" x14ac:dyDescent="0.25">
      <c r="A124">
        <v>123</v>
      </c>
      <c r="B124" t="s">
        <v>718</v>
      </c>
      <c r="C124" s="2">
        <v>42572</v>
      </c>
      <c r="D124" s="2">
        <v>42577</v>
      </c>
      <c r="E124" t="s">
        <v>18</v>
      </c>
      <c r="F124" t="s">
        <v>719</v>
      </c>
      <c r="G124" t="s">
        <v>22</v>
      </c>
      <c r="H124" t="s">
        <v>25</v>
      </c>
      <c r="I124" t="s">
        <v>387</v>
      </c>
      <c r="J124" t="s">
        <v>721</v>
      </c>
      <c r="K124" t="s">
        <v>192</v>
      </c>
      <c r="L124" s="4">
        <v>72.784000000000006</v>
      </c>
      <c r="M124">
        <v>5</v>
      </c>
      <c r="N124" s="4">
        <v>8.0000000000000016E-2</v>
      </c>
      <c r="O124" s="4">
        <f>Orders[[#This Row],[Unit Price]]*Orders[[#This Row],[Quantity]]*(1-Orders[[#This Row],[Discount]])</f>
        <v>334.8064</v>
      </c>
      <c r="P124" s="4">
        <f>Orders[[#This Row],[Unit Price]]*0.8</f>
        <v>58.227200000000011</v>
      </c>
      <c r="Q124" s="4">
        <f>Orders[[#This Row],[Sales]]-(Orders[[#This Row],[Unit Cost]]*Orders[[#This Row],[Quantity]])</f>
        <v>43.670399999999916</v>
      </c>
      <c r="R124">
        <f t="shared" si="1"/>
        <v>2016</v>
      </c>
    </row>
    <row r="125" spans="1:18" x14ac:dyDescent="0.25">
      <c r="A125">
        <v>124</v>
      </c>
      <c r="B125" t="s">
        <v>722</v>
      </c>
      <c r="C125" s="2">
        <v>42325</v>
      </c>
      <c r="D125" s="2">
        <v>42329</v>
      </c>
      <c r="E125" t="s">
        <v>18</v>
      </c>
      <c r="F125" t="s">
        <v>723</v>
      </c>
      <c r="G125" t="s">
        <v>22</v>
      </c>
      <c r="H125" t="s">
        <v>82</v>
      </c>
      <c r="I125" t="s">
        <v>81</v>
      </c>
      <c r="J125" t="s">
        <v>384</v>
      </c>
      <c r="K125" t="s">
        <v>725</v>
      </c>
      <c r="L125" s="4">
        <v>6.4800000000000013</v>
      </c>
      <c r="M125">
        <v>5</v>
      </c>
      <c r="N125" s="4">
        <v>0</v>
      </c>
      <c r="O125" s="4">
        <f>Orders[[#This Row],[Unit Price]]*Orders[[#This Row],[Quantity]]*(1-Orders[[#This Row],[Discount]])</f>
        <v>32.400000000000006</v>
      </c>
      <c r="P125" s="4">
        <f>Orders[[#This Row],[Unit Price]]*0.8</f>
        <v>5.1840000000000011</v>
      </c>
      <c r="Q125" s="4">
        <f>Orders[[#This Row],[Sales]]-(Orders[[#This Row],[Unit Cost]]*Orders[[#This Row],[Quantity]])</f>
        <v>6.48</v>
      </c>
      <c r="R125">
        <f t="shared" si="1"/>
        <v>2015</v>
      </c>
    </row>
    <row r="126" spans="1:18" x14ac:dyDescent="0.25">
      <c r="A126">
        <v>125</v>
      </c>
      <c r="B126" t="s">
        <v>727</v>
      </c>
      <c r="C126" s="2">
        <v>42758</v>
      </c>
      <c r="D126" s="2">
        <v>42763</v>
      </c>
      <c r="E126" t="s">
        <v>18</v>
      </c>
      <c r="F126" t="s">
        <v>142</v>
      </c>
      <c r="G126" t="s">
        <v>22</v>
      </c>
      <c r="H126" t="s">
        <v>82</v>
      </c>
      <c r="I126" t="s">
        <v>292</v>
      </c>
      <c r="J126" t="s">
        <v>291</v>
      </c>
      <c r="K126" t="s">
        <v>728</v>
      </c>
      <c r="L126" s="4">
        <v>3.9359999999999999</v>
      </c>
      <c r="M126">
        <v>5</v>
      </c>
      <c r="N126" s="4">
        <v>8.0000000000000016E-2</v>
      </c>
      <c r="O126" s="4">
        <f>Orders[[#This Row],[Unit Price]]*Orders[[#This Row],[Quantity]]*(1-Orders[[#This Row],[Discount]])</f>
        <v>18.105599999999999</v>
      </c>
      <c r="P126" s="4">
        <f>Orders[[#This Row],[Unit Price]]*0.8</f>
        <v>3.1488</v>
      </c>
      <c r="Q126" s="4">
        <f>Orders[[#This Row],[Sales]]-(Orders[[#This Row],[Unit Cost]]*Orders[[#This Row],[Quantity]])</f>
        <v>2.3615999999999993</v>
      </c>
      <c r="R126">
        <f t="shared" si="1"/>
        <v>2017</v>
      </c>
    </row>
    <row r="127" spans="1:18" x14ac:dyDescent="0.25">
      <c r="A127">
        <v>126</v>
      </c>
      <c r="B127" t="s">
        <v>730</v>
      </c>
      <c r="C127" s="2">
        <v>42437</v>
      </c>
      <c r="D127" s="2">
        <v>42441</v>
      </c>
      <c r="E127" t="s">
        <v>18</v>
      </c>
      <c r="F127" t="s">
        <v>657</v>
      </c>
      <c r="G127" t="s">
        <v>22</v>
      </c>
      <c r="H127" t="s">
        <v>62</v>
      </c>
      <c r="I127" t="s">
        <v>175</v>
      </c>
      <c r="J127" t="s">
        <v>174</v>
      </c>
      <c r="K127" t="s">
        <v>731</v>
      </c>
      <c r="L127" s="4">
        <v>2.9920000000000004</v>
      </c>
      <c r="M127">
        <v>2</v>
      </c>
      <c r="N127" s="4">
        <v>8.0000000000000016E-2</v>
      </c>
      <c r="O127" s="4">
        <f>Orders[[#This Row],[Unit Price]]*Orders[[#This Row],[Quantity]]*(1-Orders[[#This Row],[Discount]])</f>
        <v>5.50528</v>
      </c>
      <c r="P127" s="4">
        <f>Orders[[#This Row],[Unit Price]]*0.8</f>
        <v>2.3936000000000006</v>
      </c>
      <c r="Q127" s="4">
        <f>Orders[[#This Row],[Sales]]-(Orders[[#This Row],[Unit Cost]]*Orders[[#This Row],[Quantity]])</f>
        <v>0.71807999999999872</v>
      </c>
      <c r="R127">
        <f t="shared" si="1"/>
        <v>2016</v>
      </c>
    </row>
    <row r="128" spans="1:18" x14ac:dyDescent="0.25">
      <c r="A128">
        <v>127</v>
      </c>
      <c r="B128" t="s">
        <v>733</v>
      </c>
      <c r="C128" s="2">
        <v>43036</v>
      </c>
      <c r="D128" s="2">
        <v>43040</v>
      </c>
      <c r="E128" t="s">
        <v>34</v>
      </c>
      <c r="F128" t="s">
        <v>86</v>
      </c>
      <c r="G128" t="s">
        <v>22</v>
      </c>
      <c r="H128" t="s">
        <v>40</v>
      </c>
      <c r="I128" t="s">
        <v>39</v>
      </c>
      <c r="J128" t="s">
        <v>38</v>
      </c>
      <c r="K128" t="s">
        <v>734</v>
      </c>
      <c r="L128" s="4">
        <v>5.1840000000000011</v>
      </c>
      <c r="M128">
        <v>3</v>
      </c>
      <c r="N128" s="4">
        <v>8.0000000000000016E-2</v>
      </c>
      <c r="O128" s="4">
        <f>Orders[[#This Row],[Unit Price]]*Orders[[#This Row],[Quantity]]*(1-Orders[[#This Row],[Discount]])</f>
        <v>14.307840000000002</v>
      </c>
      <c r="P128" s="4">
        <f>Orders[[#This Row],[Unit Price]]*0.8</f>
        <v>4.1472000000000007</v>
      </c>
      <c r="Q128" s="4">
        <f>Orders[[#This Row],[Sales]]-(Orders[[#This Row],[Unit Cost]]*Orders[[#This Row],[Quantity]])</f>
        <v>1.8662400000000012</v>
      </c>
      <c r="R128">
        <f t="shared" si="1"/>
        <v>2017</v>
      </c>
    </row>
    <row r="129" spans="1:18" x14ac:dyDescent="0.25">
      <c r="A129">
        <v>128</v>
      </c>
      <c r="B129" t="s">
        <v>736</v>
      </c>
      <c r="C129" s="2">
        <v>42309</v>
      </c>
      <c r="D129" s="2">
        <v>42311</v>
      </c>
      <c r="E129" t="s">
        <v>34</v>
      </c>
      <c r="F129" t="s">
        <v>737</v>
      </c>
      <c r="G129" t="s">
        <v>22</v>
      </c>
      <c r="H129" t="s">
        <v>62</v>
      </c>
      <c r="I129" t="s">
        <v>61</v>
      </c>
      <c r="J129" t="s">
        <v>60</v>
      </c>
      <c r="K129" t="s">
        <v>739</v>
      </c>
      <c r="L129" s="4">
        <v>81.890999999999991</v>
      </c>
      <c r="M129">
        <v>4</v>
      </c>
      <c r="N129" s="4">
        <v>4.0000000000000008E-2</v>
      </c>
      <c r="O129" s="4">
        <f>Orders[[#This Row],[Unit Price]]*Orders[[#This Row],[Quantity]]*(1-Orders[[#This Row],[Discount]])</f>
        <v>314.46143999999998</v>
      </c>
      <c r="P129" s="4">
        <f>Orders[[#This Row],[Unit Price]]*0.8</f>
        <v>65.512799999999999</v>
      </c>
      <c r="Q129" s="4">
        <f>Orders[[#This Row],[Sales]]-(Orders[[#This Row],[Unit Cost]]*Orders[[#This Row],[Quantity]])</f>
        <v>52.410239999999988</v>
      </c>
      <c r="R129">
        <f t="shared" si="1"/>
        <v>2015</v>
      </c>
    </row>
    <row r="130" spans="1:18" x14ac:dyDescent="0.25">
      <c r="A130">
        <v>129</v>
      </c>
      <c r="B130" t="s">
        <v>741</v>
      </c>
      <c r="C130" s="2">
        <v>42616</v>
      </c>
      <c r="D130" s="2">
        <v>42621</v>
      </c>
      <c r="E130" t="s">
        <v>34</v>
      </c>
      <c r="F130" t="s">
        <v>742</v>
      </c>
      <c r="G130" t="s">
        <v>22</v>
      </c>
      <c r="H130" t="s">
        <v>62</v>
      </c>
      <c r="I130" t="s">
        <v>477</v>
      </c>
      <c r="J130" t="s">
        <v>693</v>
      </c>
      <c r="K130" t="s">
        <v>744</v>
      </c>
      <c r="L130" s="4">
        <v>6.38</v>
      </c>
      <c r="M130">
        <v>2</v>
      </c>
      <c r="N130" s="4">
        <v>0</v>
      </c>
      <c r="O130" s="4">
        <f>Orders[[#This Row],[Unit Price]]*Orders[[#This Row],[Quantity]]*(1-Orders[[#This Row],[Discount]])</f>
        <v>12.76</v>
      </c>
      <c r="P130" s="4">
        <f>Orders[[#This Row],[Unit Price]]*0.8</f>
        <v>5.1040000000000001</v>
      </c>
      <c r="Q130" s="4">
        <f>Orders[[#This Row],[Sales]]-(Orders[[#This Row],[Unit Cost]]*Orders[[#This Row],[Quantity]])</f>
        <v>2.5519999999999996</v>
      </c>
      <c r="R130">
        <f t="shared" si="1"/>
        <v>2016</v>
      </c>
    </row>
    <row r="131" spans="1:18" x14ac:dyDescent="0.25">
      <c r="A131">
        <v>130</v>
      </c>
      <c r="B131" t="s">
        <v>746</v>
      </c>
      <c r="C131" s="2">
        <v>42709</v>
      </c>
      <c r="D131" s="2">
        <v>42712</v>
      </c>
      <c r="E131" t="s">
        <v>34</v>
      </c>
      <c r="F131" t="s">
        <v>611</v>
      </c>
      <c r="G131" t="s">
        <v>22</v>
      </c>
      <c r="H131" t="s">
        <v>40</v>
      </c>
      <c r="I131" t="s">
        <v>49</v>
      </c>
      <c r="J131" t="s">
        <v>48</v>
      </c>
      <c r="K131" t="s">
        <v>671</v>
      </c>
      <c r="L131" s="4">
        <v>3.9840000000000004</v>
      </c>
      <c r="M131">
        <v>3</v>
      </c>
      <c r="N131" s="4">
        <v>8.0000000000000016E-2</v>
      </c>
      <c r="O131" s="4">
        <f>Orders[[#This Row],[Unit Price]]*Orders[[#This Row],[Quantity]]*(1-Orders[[#This Row],[Discount]])</f>
        <v>10.995840000000001</v>
      </c>
      <c r="P131" s="4">
        <f>Orders[[#This Row],[Unit Price]]*0.8</f>
        <v>3.1872000000000007</v>
      </c>
      <c r="Q131" s="4">
        <f>Orders[[#This Row],[Sales]]-(Orders[[#This Row],[Unit Cost]]*Orders[[#This Row],[Quantity]])</f>
        <v>1.4342399999999991</v>
      </c>
      <c r="R131">
        <f t="shared" ref="R131:R181" si="2">YEAR(C131)</f>
        <v>2016</v>
      </c>
    </row>
    <row r="132" spans="1:18" x14ac:dyDescent="0.25">
      <c r="A132">
        <v>131</v>
      </c>
      <c r="B132" t="s">
        <v>747</v>
      </c>
      <c r="C132" s="2">
        <v>42254</v>
      </c>
      <c r="D132" s="2">
        <v>42258</v>
      </c>
      <c r="E132" t="s">
        <v>18</v>
      </c>
      <c r="F132" t="s">
        <v>748</v>
      </c>
      <c r="G132" t="s">
        <v>22</v>
      </c>
      <c r="H132" t="s">
        <v>62</v>
      </c>
      <c r="I132" t="s">
        <v>61</v>
      </c>
      <c r="J132" t="s">
        <v>60</v>
      </c>
      <c r="K132" t="s">
        <v>750</v>
      </c>
      <c r="L132" s="4">
        <v>79.989999999999995</v>
      </c>
      <c r="M132">
        <v>7</v>
      </c>
      <c r="N132" s="4">
        <v>0</v>
      </c>
      <c r="O132" s="4">
        <f>Orders[[#This Row],[Unit Price]]*Orders[[#This Row],[Quantity]]*(1-Orders[[#This Row],[Discount]])</f>
        <v>559.92999999999995</v>
      </c>
      <c r="P132" s="4">
        <f>Orders[[#This Row],[Unit Price]]*0.8</f>
        <v>63.991999999999997</v>
      </c>
      <c r="Q132" s="4">
        <f>Orders[[#This Row],[Sales]]-(Orders[[#This Row],[Unit Cost]]*Orders[[#This Row],[Quantity]])</f>
        <v>111.98599999999999</v>
      </c>
      <c r="R132">
        <f t="shared" si="2"/>
        <v>2015</v>
      </c>
    </row>
    <row r="133" spans="1:18" x14ac:dyDescent="0.25">
      <c r="A133">
        <v>132</v>
      </c>
      <c r="B133" t="s">
        <v>752</v>
      </c>
      <c r="C133" s="2">
        <v>42544</v>
      </c>
      <c r="D133" s="2">
        <v>42546</v>
      </c>
      <c r="E133" t="s">
        <v>34</v>
      </c>
      <c r="F133" t="s">
        <v>753</v>
      </c>
      <c r="G133" t="s">
        <v>22</v>
      </c>
      <c r="H133" t="s">
        <v>82</v>
      </c>
      <c r="I133" t="s">
        <v>81</v>
      </c>
      <c r="J133" t="s">
        <v>88</v>
      </c>
      <c r="K133" t="s">
        <v>755</v>
      </c>
      <c r="L133" s="4">
        <v>19.98</v>
      </c>
      <c r="M133">
        <v>1</v>
      </c>
      <c r="N133" s="4">
        <v>0</v>
      </c>
      <c r="O133" s="4">
        <f>Orders[[#This Row],[Unit Price]]*Orders[[#This Row],[Quantity]]*(1-Orders[[#This Row],[Discount]])</f>
        <v>19.98</v>
      </c>
      <c r="P133" s="4">
        <f>Orders[[#This Row],[Unit Price]]*0.8</f>
        <v>15.984000000000002</v>
      </c>
      <c r="Q133" s="4">
        <f>Orders[[#This Row],[Sales]]-(Orders[[#This Row],[Unit Cost]]*Orders[[#This Row],[Quantity]])</f>
        <v>3.9959999999999987</v>
      </c>
      <c r="R133">
        <f t="shared" si="2"/>
        <v>2016</v>
      </c>
    </row>
    <row r="134" spans="1:18" x14ac:dyDescent="0.25">
      <c r="A134">
        <v>133</v>
      </c>
      <c r="B134" t="s">
        <v>757</v>
      </c>
      <c r="C134" s="2">
        <v>43058</v>
      </c>
      <c r="D134" s="2">
        <v>43058</v>
      </c>
      <c r="E134" t="s">
        <v>348</v>
      </c>
      <c r="F134" t="s">
        <v>758</v>
      </c>
      <c r="G134" t="s">
        <v>22</v>
      </c>
      <c r="H134" t="s">
        <v>62</v>
      </c>
      <c r="I134" t="s">
        <v>61</v>
      </c>
      <c r="J134" t="s">
        <v>60</v>
      </c>
      <c r="K134" t="s">
        <v>760</v>
      </c>
      <c r="L134" s="4">
        <v>26.657999999999998</v>
      </c>
      <c r="M134">
        <v>3</v>
      </c>
      <c r="N134" s="4">
        <v>0.16000000000000003</v>
      </c>
      <c r="O134" s="4">
        <f>Orders[[#This Row],[Unit Price]]*Orders[[#This Row],[Quantity]]*(1-Orders[[#This Row],[Discount]])</f>
        <v>67.178159999999991</v>
      </c>
      <c r="P134" s="4">
        <f>Orders[[#This Row],[Unit Price]]*0.8</f>
        <v>21.3264</v>
      </c>
      <c r="Q134" s="4">
        <f>Orders[[#This Row],[Sales]]-(Orders[[#This Row],[Unit Cost]]*Orders[[#This Row],[Quantity]])</f>
        <v>3.1989599999999925</v>
      </c>
      <c r="R134">
        <f t="shared" si="2"/>
        <v>2017</v>
      </c>
    </row>
    <row r="135" spans="1:18" x14ac:dyDescent="0.25">
      <c r="A135">
        <v>134</v>
      </c>
      <c r="B135" t="s">
        <v>762</v>
      </c>
      <c r="C135" s="2">
        <v>42937</v>
      </c>
      <c r="D135" s="2">
        <v>42941</v>
      </c>
      <c r="E135" t="s">
        <v>34</v>
      </c>
      <c r="F135" t="s">
        <v>763</v>
      </c>
      <c r="G135" t="s">
        <v>22</v>
      </c>
      <c r="H135" t="s">
        <v>25</v>
      </c>
      <c r="I135" t="s">
        <v>387</v>
      </c>
      <c r="J135" t="s">
        <v>721</v>
      </c>
      <c r="K135" t="s">
        <v>765</v>
      </c>
      <c r="L135" s="4">
        <v>1.76</v>
      </c>
      <c r="M135">
        <v>2</v>
      </c>
      <c r="N135" s="4">
        <v>0</v>
      </c>
      <c r="O135" s="4">
        <f>Orders[[#This Row],[Unit Price]]*Orders[[#This Row],[Quantity]]*(1-Orders[[#This Row],[Discount]])</f>
        <v>3.52</v>
      </c>
      <c r="P135" s="4">
        <f>Orders[[#This Row],[Unit Price]]*0.8</f>
        <v>1.4080000000000001</v>
      </c>
      <c r="Q135" s="4">
        <f>Orders[[#This Row],[Sales]]-(Orders[[#This Row],[Unit Cost]]*Orders[[#This Row],[Quantity]])</f>
        <v>0.70399999999999974</v>
      </c>
      <c r="R135">
        <f t="shared" si="2"/>
        <v>2017</v>
      </c>
    </row>
    <row r="136" spans="1:18" x14ac:dyDescent="0.25">
      <c r="A136">
        <v>135</v>
      </c>
      <c r="B136" t="s">
        <v>767</v>
      </c>
      <c r="C136" s="2">
        <v>42457</v>
      </c>
      <c r="D136" s="2">
        <v>42460</v>
      </c>
      <c r="E136" t="s">
        <v>34</v>
      </c>
      <c r="F136" t="s">
        <v>768</v>
      </c>
      <c r="G136" t="s">
        <v>22</v>
      </c>
      <c r="H136" t="s">
        <v>82</v>
      </c>
      <c r="I136" t="s">
        <v>81</v>
      </c>
      <c r="J136" t="s">
        <v>80</v>
      </c>
      <c r="K136" t="s">
        <v>770</v>
      </c>
      <c r="L136" s="4">
        <v>5.98</v>
      </c>
      <c r="M136">
        <v>1</v>
      </c>
      <c r="N136" s="4">
        <v>0</v>
      </c>
      <c r="O136" s="4">
        <f>Orders[[#This Row],[Unit Price]]*Orders[[#This Row],[Quantity]]*(1-Orders[[#This Row],[Discount]])</f>
        <v>5.98</v>
      </c>
      <c r="P136" s="4">
        <f>Orders[[#This Row],[Unit Price]]*0.8</f>
        <v>4.7840000000000007</v>
      </c>
      <c r="Q136" s="4">
        <f>Orders[[#This Row],[Sales]]-(Orders[[#This Row],[Unit Cost]]*Orders[[#This Row],[Quantity]])</f>
        <v>1.1959999999999997</v>
      </c>
      <c r="R136">
        <f t="shared" si="2"/>
        <v>2016</v>
      </c>
    </row>
    <row r="137" spans="1:18" x14ac:dyDescent="0.25">
      <c r="A137">
        <v>136</v>
      </c>
      <c r="B137" t="s">
        <v>772</v>
      </c>
      <c r="C137" s="2">
        <v>42859</v>
      </c>
      <c r="D137" s="2">
        <v>42865</v>
      </c>
      <c r="E137" t="s">
        <v>18</v>
      </c>
      <c r="F137" t="s">
        <v>773</v>
      </c>
      <c r="G137" t="s">
        <v>22</v>
      </c>
      <c r="H137" t="s">
        <v>62</v>
      </c>
      <c r="I137" t="s">
        <v>175</v>
      </c>
      <c r="J137" t="s">
        <v>174</v>
      </c>
      <c r="K137" t="s">
        <v>775</v>
      </c>
      <c r="L137" s="4">
        <v>3.1320000000000001</v>
      </c>
      <c r="M137">
        <v>3</v>
      </c>
      <c r="N137" s="4">
        <v>0.27999999999999997</v>
      </c>
      <c r="O137" s="4">
        <f>Orders[[#This Row],[Unit Price]]*Orders[[#This Row],[Quantity]]*(1-Orders[[#This Row],[Discount]])</f>
        <v>6.7651200000000005</v>
      </c>
      <c r="P137" s="4">
        <f>Orders[[#This Row],[Unit Price]]*0.8</f>
        <v>2.5056000000000003</v>
      </c>
      <c r="Q137" s="4">
        <f>Orders[[#This Row],[Sales]]-(Orders[[#This Row],[Unit Cost]]*Orders[[#This Row],[Quantity]])</f>
        <v>-0.75168000000000035</v>
      </c>
      <c r="R137">
        <f t="shared" si="2"/>
        <v>2017</v>
      </c>
    </row>
    <row r="138" spans="1:18" x14ac:dyDescent="0.25">
      <c r="A138">
        <v>137</v>
      </c>
      <c r="B138" t="s">
        <v>777</v>
      </c>
      <c r="C138" s="2">
        <v>42964</v>
      </c>
      <c r="D138" s="2">
        <v>42971</v>
      </c>
      <c r="E138" t="s">
        <v>18</v>
      </c>
      <c r="F138" t="s">
        <v>778</v>
      </c>
      <c r="G138" t="s">
        <v>22</v>
      </c>
      <c r="H138" t="s">
        <v>40</v>
      </c>
      <c r="I138" t="s">
        <v>39</v>
      </c>
      <c r="J138" t="s">
        <v>38</v>
      </c>
      <c r="K138" t="s">
        <v>780</v>
      </c>
      <c r="L138" s="4">
        <v>9.7159999999999975</v>
      </c>
      <c r="M138">
        <v>4</v>
      </c>
      <c r="N138" s="4">
        <v>0.32000000000000006</v>
      </c>
      <c r="O138" s="4">
        <f>Orders[[#This Row],[Unit Price]]*Orders[[#This Row],[Quantity]]*(1-Orders[[#This Row],[Discount]])</f>
        <v>26.427519999999991</v>
      </c>
      <c r="P138" s="4">
        <f>Orders[[#This Row],[Unit Price]]*0.8</f>
        <v>7.7727999999999984</v>
      </c>
      <c r="Q138" s="4">
        <f>Orders[[#This Row],[Sales]]-(Orders[[#This Row],[Unit Cost]]*Orders[[#This Row],[Quantity]])</f>
        <v>-4.6636800000000029</v>
      </c>
      <c r="R138">
        <f t="shared" si="2"/>
        <v>2017</v>
      </c>
    </row>
    <row r="139" spans="1:18" x14ac:dyDescent="0.25">
      <c r="A139">
        <v>138</v>
      </c>
      <c r="B139" t="s">
        <v>782</v>
      </c>
      <c r="C139" s="2">
        <v>42807</v>
      </c>
      <c r="D139" s="2">
        <v>42809</v>
      </c>
      <c r="E139" t="s">
        <v>113</v>
      </c>
      <c r="F139" t="s">
        <v>289</v>
      </c>
      <c r="G139" t="s">
        <v>22</v>
      </c>
      <c r="H139" t="s">
        <v>62</v>
      </c>
      <c r="I139" t="s">
        <v>431</v>
      </c>
      <c r="J139" t="s">
        <v>430</v>
      </c>
      <c r="K139" t="s">
        <v>783</v>
      </c>
      <c r="L139" s="4">
        <v>6.78</v>
      </c>
      <c r="M139">
        <v>4</v>
      </c>
      <c r="N139" s="4">
        <v>0</v>
      </c>
      <c r="O139" s="4">
        <f>Orders[[#This Row],[Unit Price]]*Orders[[#This Row],[Quantity]]*(1-Orders[[#This Row],[Discount]])</f>
        <v>27.12</v>
      </c>
      <c r="P139" s="4">
        <f>Orders[[#This Row],[Unit Price]]*0.8</f>
        <v>5.4240000000000004</v>
      </c>
      <c r="Q139" s="4">
        <f>Orders[[#This Row],[Sales]]-(Orders[[#This Row],[Unit Cost]]*Orders[[#This Row],[Quantity]])</f>
        <v>5.4239999999999995</v>
      </c>
      <c r="R139">
        <f t="shared" si="2"/>
        <v>2017</v>
      </c>
    </row>
    <row r="140" spans="1:18" x14ac:dyDescent="0.25">
      <c r="A140">
        <v>139</v>
      </c>
      <c r="B140" t="s">
        <v>785</v>
      </c>
      <c r="C140" s="2">
        <v>41763</v>
      </c>
      <c r="D140" s="2">
        <v>41764</v>
      </c>
      <c r="E140" t="s">
        <v>113</v>
      </c>
      <c r="F140" t="s">
        <v>537</v>
      </c>
      <c r="G140" t="s">
        <v>22</v>
      </c>
      <c r="H140" t="s">
        <v>40</v>
      </c>
      <c r="I140" t="s">
        <v>39</v>
      </c>
      <c r="J140" t="s">
        <v>38</v>
      </c>
      <c r="K140" t="s">
        <v>786</v>
      </c>
      <c r="L140" s="4">
        <v>0.91199999999999992</v>
      </c>
      <c r="M140">
        <v>6</v>
      </c>
      <c r="N140" s="4">
        <v>8.0000000000000016E-2</v>
      </c>
      <c r="O140" s="4">
        <f>Orders[[#This Row],[Unit Price]]*Orders[[#This Row],[Quantity]]*(1-Orders[[#This Row],[Discount]])</f>
        <v>5.0342399999999996</v>
      </c>
      <c r="P140" s="4">
        <f>Orders[[#This Row],[Unit Price]]*0.8</f>
        <v>0.72960000000000003</v>
      </c>
      <c r="Q140" s="4">
        <f>Orders[[#This Row],[Sales]]-(Orders[[#This Row],[Unit Cost]]*Orders[[#This Row],[Quantity]])</f>
        <v>0.65663999999999945</v>
      </c>
      <c r="R140">
        <f t="shared" si="2"/>
        <v>2014</v>
      </c>
    </row>
    <row r="141" spans="1:18" x14ac:dyDescent="0.25">
      <c r="A141">
        <v>140</v>
      </c>
      <c r="B141" t="s">
        <v>788</v>
      </c>
      <c r="C141" s="2">
        <v>42105</v>
      </c>
      <c r="D141" s="2">
        <v>42111</v>
      </c>
      <c r="E141" t="s">
        <v>18</v>
      </c>
      <c r="F141" t="s">
        <v>445</v>
      </c>
      <c r="G141" t="s">
        <v>22</v>
      </c>
      <c r="H141" t="s">
        <v>25</v>
      </c>
      <c r="I141" t="s">
        <v>109</v>
      </c>
      <c r="J141" t="s">
        <v>789</v>
      </c>
      <c r="K141" t="s">
        <v>790</v>
      </c>
      <c r="L141" s="4">
        <v>33.68</v>
      </c>
      <c r="M141">
        <v>2</v>
      </c>
      <c r="N141" s="4">
        <v>8.0000000000000016E-2</v>
      </c>
      <c r="O141" s="4">
        <f>Orders[[#This Row],[Unit Price]]*Orders[[#This Row],[Quantity]]*(1-Orders[[#This Row],[Discount]])</f>
        <v>61.971199999999996</v>
      </c>
      <c r="P141" s="4">
        <f>Orders[[#This Row],[Unit Price]]*0.8</f>
        <v>26.944000000000003</v>
      </c>
      <c r="Q141" s="4">
        <f>Orders[[#This Row],[Sales]]-(Orders[[#This Row],[Unit Cost]]*Orders[[#This Row],[Quantity]])</f>
        <v>8.0831999999999908</v>
      </c>
      <c r="R141">
        <f t="shared" si="2"/>
        <v>2015</v>
      </c>
    </row>
    <row r="142" spans="1:18" x14ac:dyDescent="0.25">
      <c r="A142">
        <v>141</v>
      </c>
      <c r="B142" t="s">
        <v>792</v>
      </c>
      <c r="C142" s="2">
        <v>42626</v>
      </c>
      <c r="D142" s="2">
        <v>42631</v>
      </c>
      <c r="E142" t="s">
        <v>18</v>
      </c>
      <c r="F142" t="s">
        <v>793</v>
      </c>
      <c r="G142" t="s">
        <v>22</v>
      </c>
      <c r="H142" t="s">
        <v>40</v>
      </c>
      <c r="I142" t="s">
        <v>342</v>
      </c>
      <c r="J142" t="s">
        <v>341</v>
      </c>
      <c r="K142" t="s">
        <v>795</v>
      </c>
      <c r="L142" s="4">
        <v>189</v>
      </c>
      <c r="M142">
        <v>2</v>
      </c>
      <c r="N142" s="4">
        <v>0</v>
      </c>
      <c r="O142" s="4">
        <f>Orders[[#This Row],[Unit Price]]*Orders[[#This Row],[Quantity]]*(1-Orders[[#This Row],[Discount]])</f>
        <v>378</v>
      </c>
      <c r="P142" s="4">
        <f>Orders[[#This Row],[Unit Price]]*0.8</f>
        <v>151.20000000000002</v>
      </c>
      <c r="Q142" s="4">
        <f>Orders[[#This Row],[Sales]]-(Orders[[#This Row],[Unit Cost]]*Orders[[#This Row],[Quantity]])</f>
        <v>75.599999999999966</v>
      </c>
      <c r="R142">
        <f t="shared" si="2"/>
        <v>2016</v>
      </c>
    </row>
    <row r="143" spans="1:18" x14ac:dyDescent="0.25">
      <c r="A143">
        <v>142</v>
      </c>
      <c r="B143" t="s">
        <v>797</v>
      </c>
      <c r="C143" s="2">
        <v>43097</v>
      </c>
      <c r="D143" s="2">
        <v>43102</v>
      </c>
      <c r="E143" t="s">
        <v>18</v>
      </c>
      <c r="F143" t="s">
        <v>798</v>
      </c>
      <c r="G143" t="s">
        <v>22</v>
      </c>
      <c r="H143" t="s">
        <v>40</v>
      </c>
      <c r="I143" t="s">
        <v>540</v>
      </c>
      <c r="J143" t="s">
        <v>539</v>
      </c>
      <c r="K143" t="s">
        <v>800</v>
      </c>
      <c r="L143" s="4">
        <v>5.18</v>
      </c>
      <c r="M143">
        <v>5</v>
      </c>
      <c r="N143" s="4">
        <v>0</v>
      </c>
      <c r="O143" s="4">
        <f>Orders[[#This Row],[Unit Price]]*Orders[[#This Row],[Quantity]]*(1-Orders[[#This Row],[Discount]])</f>
        <v>25.9</v>
      </c>
      <c r="P143" s="4">
        <f>Orders[[#This Row],[Unit Price]]*0.8</f>
        <v>4.1440000000000001</v>
      </c>
      <c r="Q143" s="4">
        <f>Orders[[#This Row],[Sales]]-(Orders[[#This Row],[Unit Cost]]*Orders[[#This Row],[Quantity]])</f>
        <v>5.18</v>
      </c>
      <c r="R143">
        <f t="shared" si="2"/>
        <v>2017</v>
      </c>
    </row>
    <row r="144" spans="1:18" x14ac:dyDescent="0.25">
      <c r="A144">
        <v>143</v>
      </c>
      <c r="B144" t="s">
        <v>802</v>
      </c>
      <c r="C144" s="2">
        <v>41922</v>
      </c>
      <c r="D144" s="2">
        <v>41927</v>
      </c>
      <c r="E144" t="s">
        <v>18</v>
      </c>
      <c r="F144" t="s">
        <v>803</v>
      </c>
      <c r="G144" t="s">
        <v>22</v>
      </c>
      <c r="H144" t="s">
        <v>40</v>
      </c>
      <c r="I144" t="s">
        <v>39</v>
      </c>
      <c r="J144" t="s">
        <v>95</v>
      </c>
      <c r="K144" t="s">
        <v>805</v>
      </c>
      <c r="L144" s="4">
        <v>0.8979999999999998</v>
      </c>
      <c r="M144">
        <v>1</v>
      </c>
      <c r="N144" s="4">
        <v>0.32000000000000006</v>
      </c>
      <c r="O144" s="4">
        <f>Orders[[#This Row],[Unit Price]]*Orders[[#This Row],[Quantity]]*(1-Orders[[#This Row],[Discount]])</f>
        <v>0.61063999999999985</v>
      </c>
      <c r="P144" s="4">
        <f>Orders[[#This Row],[Unit Price]]*0.8</f>
        <v>0.71839999999999993</v>
      </c>
      <c r="Q144" s="4">
        <f>Orders[[#This Row],[Sales]]-(Orders[[#This Row],[Unit Cost]]*Orders[[#This Row],[Quantity]])</f>
        <v>-0.10776000000000008</v>
      </c>
      <c r="R144">
        <f t="shared" si="2"/>
        <v>2014</v>
      </c>
    </row>
    <row r="145" spans="1:18" x14ac:dyDescent="0.25">
      <c r="A145">
        <v>144</v>
      </c>
      <c r="B145" t="s">
        <v>807</v>
      </c>
      <c r="C145" s="2">
        <v>43066</v>
      </c>
      <c r="D145" s="2">
        <v>43071</v>
      </c>
      <c r="E145" t="s">
        <v>18</v>
      </c>
      <c r="F145" t="s">
        <v>808</v>
      </c>
      <c r="G145" t="s">
        <v>22</v>
      </c>
      <c r="H145" t="s">
        <v>62</v>
      </c>
      <c r="I145" t="s">
        <v>152</v>
      </c>
      <c r="J145" t="s">
        <v>453</v>
      </c>
      <c r="K145" t="s">
        <v>810</v>
      </c>
      <c r="L145" s="4">
        <v>26.38</v>
      </c>
      <c r="M145">
        <v>6</v>
      </c>
      <c r="N145" s="4">
        <v>0</v>
      </c>
      <c r="O145" s="4">
        <f>Orders[[#This Row],[Unit Price]]*Orders[[#This Row],[Quantity]]*(1-Orders[[#This Row],[Discount]])</f>
        <v>158.28</v>
      </c>
      <c r="P145" s="4">
        <f>Orders[[#This Row],[Unit Price]]*0.8</f>
        <v>21.103999999999999</v>
      </c>
      <c r="Q145" s="4">
        <f>Orders[[#This Row],[Sales]]-(Orders[[#This Row],[Unit Cost]]*Orders[[#This Row],[Quantity]])</f>
        <v>31.656000000000006</v>
      </c>
      <c r="R145">
        <f t="shared" si="2"/>
        <v>2017</v>
      </c>
    </row>
    <row r="146" spans="1:18" x14ac:dyDescent="0.25">
      <c r="A146">
        <v>145</v>
      </c>
      <c r="B146" t="s">
        <v>812</v>
      </c>
      <c r="C146" s="2">
        <v>42272</v>
      </c>
      <c r="D146" s="2">
        <v>42276</v>
      </c>
      <c r="E146" t="s">
        <v>18</v>
      </c>
      <c r="F146" t="s">
        <v>813</v>
      </c>
      <c r="G146" t="s">
        <v>22</v>
      </c>
      <c r="H146" t="s">
        <v>40</v>
      </c>
      <c r="I146" t="s">
        <v>49</v>
      </c>
      <c r="J146" t="s">
        <v>815</v>
      </c>
      <c r="K146" t="s">
        <v>816</v>
      </c>
      <c r="L146" s="4">
        <v>18.391999999999999</v>
      </c>
      <c r="M146">
        <v>7</v>
      </c>
      <c r="N146" s="4">
        <v>8.0000000000000016E-2</v>
      </c>
      <c r="O146" s="4">
        <f>Orders[[#This Row],[Unit Price]]*Orders[[#This Row],[Quantity]]*(1-Orders[[#This Row],[Discount]])</f>
        <v>118.44447999999998</v>
      </c>
      <c r="P146" s="4">
        <f>Orders[[#This Row],[Unit Price]]*0.8</f>
        <v>14.7136</v>
      </c>
      <c r="Q146" s="4">
        <f>Orders[[#This Row],[Sales]]-(Orders[[#This Row],[Unit Cost]]*Orders[[#This Row],[Quantity]])</f>
        <v>15.449279999999987</v>
      </c>
      <c r="R146">
        <f t="shared" si="2"/>
        <v>2015</v>
      </c>
    </row>
    <row r="147" spans="1:18" x14ac:dyDescent="0.25">
      <c r="A147">
        <v>146</v>
      </c>
      <c r="B147" t="s">
        <v>818</v>
      </c>
      <c r="C147" s="2">
        <v>42043</v>
      </c>
      <c r="D147" s="2">
        <v>42046</v>
      </c>
      <c r="E147" t="s">
        <v>113</v>
      </c>
      <c r="F147" t="s">
        <v>819</v>
      </c>
      <c r="G147" t="s">
        <v>22</v>
      </c>
      <c r="H147" t="s">
        <v>40</v>
      </c>
      <c r="I147" t="s">
        <v>822</v>
      </c>
      <c r="J147" t="s">
        <v>821</v>
      </c>
      <c r="K147" t="s">
        <v>823</v>
      </c>
      <c r="L147" s="4">
        <v>5.81</v>
      </c>
      <c r="M147">
        <v>1</v>
      </c>
      <c r="N147" s="4">
        <v>0</v>
      </c>
      <c r="O147" s="4">
        <f>Orders[[#This Row],[Unit Price]]*Orders[[#This Row],[Quantity]]*(1-Orders[[#This Row],[Discount]])</f>
        <v>5.81</v>
      </c>
      <c r="P147" s="4">
        <f>Orders[[#This Row],[Unit Price]]*0.8</f>
        <v>4.6479999999999997</v>
      </c>
      <c r="Q147" s="4">
        <f>Orders[[#This Row],[Sales]]-(Orders[[#This Row],[Unit Cost]]*Orders[[#This Row],[Quantity]])</f>
        <v>1.1619999999999999</v>
      </c>
      <c r="R147">
        <f t="shared" si="2"/>
        <v>2015</v>
      </c>
    </row>
    <row r="148" spans="1:18" x14ac:dyDescent="0.25">
      <c r="A148">
        <v>147</v>
      </c>
      <c r="B148" t="s">
        <v>825</v>
      </c>
      <c r="C148" s="2">
        <v>41968</v>
      </c>
      <c r="D148" s="2">
        <v>41972</v>
      </c>
      <c r="E148" t="s">
        <v>18</v>
      </c>
      <c r="F148" t="s">
        <v>826</v>
      </c>
      <c r="G148" t="s">
        <v>22</v>
      </c>
      <c r="H148" t="s">
        <v>82</v>
      </c>
      <c r="I148" t="s">
        <v>81</v>
      </c>
      <c r="J148" t="s">
        <v>80</v>
      </c>
      <c r="K148" t="s">
        <v>828</v>
      </c>
      <c r="L148" s="4">
        <v>107.98399999999999</v>
      </c>
      <c r="M148">
        <v>5</v>
      </c>
      <c r="N148" s="4">
        <v>8.0000000000000016E-2</v>
      </c>
      <c r="O148" s="4">
        <f>Orders[[#This Row],[Unit Price]]*Orders[[#This Row],[Quantity]]*(1-Orders[[#This Row],[Discount]])</f>
        <v>496.7263999999999</v>
      </c>
      <c r="P148" s="4">
        <f>Orders[[#This Row],[Unit Price]]*0.8</f>
        <v>86.387200000000007</v>
      </c>
      <c r="Q148" s="4">
        <f>Orders[[#This Row],[Sales]]-(Orders[[#This Row],[Unit Cost]]*Orders[[#This Row],[Quantity]])</f>
        <v>64.790399999999863</v>
      </c>
      <c r="R148">
        <f t="shared" si="2"/>
        <v>2014</v>
      </c>
    </row>
    <row r="149" spans="1:18" x14ac:dyDescent="0.25">
      <c r="A149">
        <v>148</v>
      </c>
      <c r="B149" t="s">
        <v>830</v>
      </c>
      <c r="C149" s="2">
        <v>42954</v>
      </c>
      <c r="D149" s="2">
        <v>42955</v>
      </c>
      <c r="E149" t="s">
        <v>113</v>
      </c>
      <c r="F149" t="s">
        <v>685</v>
      </c>
      <c r="G149" t="s">
        <v>22</v>
      </c>
      <c r="H149" t="s">
        <v>40</v>
      </c>
      <c r="I149" t="s">
        <v>39</v>
      </c>
      <c r="J149" t="s">
        <v>204</v>
      </c>
      <c r="K149" t="s">
        <v>65</v>
      </c>
      <c r="L149" s="4">
        <v>59.08</v>
      </c>
      <c r="M149">
        <v>2</v>
      </c>
      <c r="N149" s="4">
        <v>8.0000000000000016E-2</v>
      </c>
      <c r="O149" s="4">
        <f>Orders[[#This Row],[Unit Price]]*Orders[[#This Row],[Quantity]]*(1-Orders[[#This Row],[Discount]])</f>
        <v>108.70719999999999</v>
      </c>
      <c r="P149" s="4">
        <f>Orders[[#This Row],[Unit Price]]*0.8</f>
        <v>47.264000000000003</v>
      </c>
      <c r="Q149" s="4">
        <f>Orders[[#This Row],[Sales]]-(Orders[[#This Row],[Unit Cost]]*Orders[[#This Row],[Quantity]])</f>
        <v>14.17919999999998</v>
      </c>
      <c r="R149">
        <f t="shared" si="2"/>
        <v>2017</v>
      </c>
    </row>
    <row r="150" spans="1:18" x14ac:dyDescent="0.25">
      <c r="A150">
        <v>149</v>
      </c>
      <c r="B150" t="s">
        <v>831</v>
      </c>
      <c r="C150" s="2">
        <v>42335</v>
      </c>
      <c r="D150" s="2">
        <v>42337</v>
      </c>
      <c r="E150" t="s">
        <v>34</v>
      </c>
      <c r="F150" t="s">
        <v>832</v>
      </c>
      <c r="G150" t="s">
        <v>22</v>
      </c>
      <c r="H150" t="s">
        <v>62</v>
      </c>
      <c r="I150" t="s">
        <v>835</v>
      </c>
      <c r="J150" t="s">
        <v>834</v>
      </c>
      <c r="K150" t="s">
        <v>836</v>
      </c>
      <c r="L150" s="4">
        <v>12.99</v>
      </c>
      <c r="M150">
        <v>3</v>
      </c>
      <c r="N150" s="4">
        <v>0</v>
      </c>
      <c r="O150" s="4">
        <f>Orders[[#This Row],[Unit Price]]*Orders[[#This Row],[Quantity]]*(1-Orders[[#This Row],[Discount]])</f>
        <v>38.97</v>
      </c>
      <c r="P150" s="4">
        <f>Orders[[#This Row],[Unit Price]]*0.8</f>
        <v>10.392000000000001</v>
      </c>
      <c r="Q150" s="4">
        <f>Orders[[#This Row],[Sales]]-(Orders[[#This Row],[Unit Cost]]*Orders[[#This Row],[Quantity]])</f>
        <v>7.7939999999999969</v>
      </c>
      <c r="R150">
        <f t="shared" si="2"/>
        <v>2015</v>
      </c>
    </row>
    <row r="151" spans="1:18" x14ac:dyDescent="0.25">
      <c r="A151">
        <v>150</v>
      </c>
      <c r="B151" t="s">
        <v>838</v>
      </c>
      <c r="C151" s="2">
        <v>42931</v>
      </c>
      <c r="D151" s="2">
        <v>42933</v>
      </c>
      <c r="E151" t="s">
        <v>113</v>
      </c>
      <c r="F151" t="s">
        <v>839</v>
      </c>
      <c r="G151" t="s">
        <v>22</v>
      </c>
      <c r="H151" t="s">
        <v>25</v>
      </c>
      <c r="I151" t="s">
        <v>254</v>
      </c>
      <c r="J151" t="s">
        <v>841</v>
      </c>
      <c r="K151" t="s">
        <v>842</v>
      </c>
      <c r="L151" s="4">
        <v>6.48</v>
      </c>
      <c r="M151">
        <v>2</v>
      </c>
      <c r="N151" s="4">
        <v>0</v>
      </c>
      <c r="O151" s="4">
        <f>Orders[[#This Row],[Unit Price]]*Orders[[#This Row],[Quantity]]*(1-Orders[[#This Row],[Discount]])</f>
        <v>12.96</v>
      </c>
      <c r="P151" s="4">
        <f>Orders[[#This Row],[Unit Price]]*0.8</f>
        <v>5.1840000000000011</v>
      </c>
      <c r="Q151" s="4">
        <f>Orders[[#This Row],[Sales]]-(Orders[[#This Row],[Unit Cost]]*Orders[[#This Row],[Quantity]])</f>
        <v>2.5919999999999987</v>
      </c>
      <c r="R151">
        <f t="shared" si="2"/>
        <v>2017</v>
      </c>
    </row>
    <row r="152" spans="1:18" x14ac:dyDescent="0.25">
      <c r="A152">
        <v>151</v>
      </c>
      <c r="B152" t="s">
        <v>844</v>
      </c>
      <c r="C152" s="2">
        <v>42071</v>
      </c>
      <c r="D152" s="2">
        <v>42075</v>
      </c>
      <c r="E152" t="s">
        <v>18</v>
      </c>
      <c r="F152" t="s">
        <v>845</v>
      </c>
      <c r="G152" t="s">
        <v>22</v>
      </c>
      <c r="H152" t="s">
        <v>40</v>
      </c>
      <c r="I152" t="s">
        <v>49</v>
      </c>
      <c r="J152" t="s">
        <v>48</v>
      </c>
      <c r="K152" t="s">
        <v>847</v>
      </c>
      <c r="L152" s="4">
        <v>2.8559999999999994</v>
      </c>
      <c r="M152">
        <v>3</v>
      </c>
      <c r="N152" s="4">
        <v>0.32000000000000006</v>
      </c>
      <c r="O152" s="4">
        <f>Orders[[#This Row],[Unit Price]]*Orders[[#This Row],[Quantity]]*(1-Orders[[#This Row],[Discount]])</f>
        <v>5.8262399999999976</v>
      </c>
      <c r="P152" s="4">
        <f>Orders[[#This Row],[Unit Price]]*0.8</f>
        <v>2.2847999999999997</v>
      </c>
      <c r="Q152" s="4">
        <f>Orders[[#This Row],[Sales]]-(Orders[[#This Row],[Unit Cost]]*Orders[[#This Row],[Quantity]])</f>
        <v>-1.0281600000000015</v>
      </c>
      <c r="R152">
        <f t="shared" si="2"/>
        <v>2015</v>
      </c>
    </row>
    <row r="153" spans="1:18" x14ac:dyDescent="0.25">
      <c r="A153">
        <v>152</v>
      </c>
      <c r="B153" t="s">
        <v>849</v>
      </c>
      <c r="C153" s="2">
        <v>42107</v>
      </c>
      <c r="D153" s="2">
        <v>42111</v>
      </c>
      <c r="E153" t="s">
        <v>34</v>
      </c>
      <c r="F153" t="s">
        <v>850</v>
      </c>
      <c r="G153" t="s">
        <v>22</v>
      </c>
      <c r="H153" t="s">
        <v>82</v>
      </c>
      <c r="I153" t="s">
        <v>81</v>
      </c>
      <c r="J153" t="s">
        <v>80</v>
      </c>
      <c r="K153" t="s">
        <v>852</v>
      </c>
      <c r="L153" s="4">
        <v>120.78399999999999</v>
      </c>
      <c r="M153">
        <v>2</v>
      </c>
      <c r="N153" s="4">
        <v>8.0000000000000016E-2</v>
      </c>
      <c r="O153" s="4">
        <f>Orders[[#This Row],[Unit Price]]*Orders[[#This Row],[Quantity]]*(1-Orders[[#This Row],[Discount]])</f>
        <v>222.24255999999997</v>
      </c>
      <c r="P153" s="4">
        <f>Orders[[#This Row],[Unit Price]]*0.8</f>
        <v>96.627200000000002</v>
      </c>
      <c r="Q153" s="4">
        <f>Orders[[#This Row],[Sales]]-(Orders[[#This Row],[Unit Cost]]*Orders[[#This Row],[Quantity]])</f>
        <v>28.988159999999965</v>
      </c>
      <c r="R153">
        <f t="shared" si="2"/>
        <v>2015</v>
      </c>
    </row>
    <row r="154" spans="1:18" x14ac:dyDescent="0.25">
      <c r="A154">
        <v>153</v>
      </c>
      <c r="B154" t="s">
        <v>854</v>
      </c>
      <c r="C154" s="2">
        <v>42907</v>
      </c>
      <c r="D154" s="2">
        <v>42911</v>
      </c>
      <c r="E154" t="s">
        <v>18</v>
      </c>
      <c r="F154" t="s">
        <v>855</v>
      </c>
      <c r="G154" t="s">
        <v>22</v>
      </c>
      <c r="H154" t="s">
        <v>62</v>
      </c>
      <c r="I154" t="s">
        <v>858</v>
      </c>
      <c r="J154" t="s">
        <v>857</v>
      </c>
      <c r="K154" t="s">
        <v>859</v>
      </c>
      <c r="L154" s="4">
        <v>16.48</v>
      </c>
      <c r="M154">
        <v>5</v>
      </c>
      <c r="N154" s="4">
        <v>0</v>
      </c>
      <c r="O154" s="4">
        <f>Orders[[#This Row],[Unit Price]]*Orders[[#This Row],[Quantity]]*(1-Orders[[#This Row],[Discount]])</f>
        <v>82.4</v>
      </c>
      <c r="P154" s="4">
        <f>Orders[[#This Row],[Unit Price]]*0.8</f>
        <v>13.184000000000001</v>
      </c>
      <c r="Q154" s="4">
        <f>Orders[[#This Row],[Sales]]-(Orders[[#This Row],[Unit Cost]]*Orders[[#This Row],[Quantity]])</f>
        <v>16.480000000000004</v>
      </c>
      <c r="R154">
        <f t="shared" si="2"/>
        <v>2017</v>
      </c>
    </row>
    <row r="155" spans="1:18" x14ac:dyDescent="0.25">
      <c r="A155">
        <v>154</v>
      </c>
      <c r="B155" t="s">
        <v>861</v>
      </c>
      <c r="C155" s="2">
        <v>42964</v>
      </c>
      <c r="D155" s="2">
        <v>42971</v>
      </c>
      <c r="E155" t="s">
        <v>18</v>
      </c>
      <c r="F155" t="s">
        <v>862</v>
      </c>
      <c r="G155" t="s">
        <v>22</v>
      </c>
      <c r="H155" t="s">
        <v>82</v>
      </c>
      <c r="I155" t="s">
        <v>81</v>
      </c>
      <c r="J155" t="s">
        <v>864</v>
      </c>
      <c r="K155" t="s">
        <v>865</v>
      </c>
      <c r="L155" s="4">
        <v>27.632000000000001</v>
      </c>
      <c r="M155">
        <v>8</v>
      </c>
      <c r="N155" s="4">
        <v>8.0000000000000016E-2</v>
      </c>
      <c r="O155" s="4">
        <f>Orders[[#This Row],[Unit Price]]*Orders[[#This Row],[Quantity]]*(1-Orders[[#This Row],[Discount]])</f>
        <v>203.37152</v>
      </c>
      <c r="P155" s="4">
        <f>Orders[[#This Row],[Unit Price]]*0.8</f>
        <v>22.105600000000003</v>
      </c>
      <c r="Q155" s="4">
        <f>Orders[[#This Row],[Sales]]-(Orders[[#This Row],[Unit Cost]]*Orders[[#This Row],[Quantity]])</f>
        <v>26.526719999999983</v>
      </c>
      <c r="R155">
        <f t="shared" si="2"/>
        <v>2017</v>
      </c>
    </row>
    <row r="156" spans="1:18" x14ac:dyDescent="0.25">
      <c r="A156">
        <v>155</v>
      </c>
      <c r="B156" t="s">
        <v>867</v>
      </c>
      <c r="C156" s="2">
        <v>42195</v>
      </c>
      <c r="D156" s="2">
        <v>42199</v>
      </c>
      <c r="E156" t="s">
        <v>18</v>
      </c>
      <c r="F156" t="s">
        <v>868</v>
      </c>
      <c r="G156" t="s">
        <v>22</v>
      </c>
      <c r="H156" t="s">
        <v>82</v>
      </c>
      <c r="I156" t="s">
        <v>81</v>
      </c>
      <c r="J156" t="s">
        <v>870</v>
      </c>
      <c r="K156" t="s">
        <v>871</v>
      </c>
      <c r="L156" s="4">
        <v>19.96</v>
      </c>
      <c r="M156">
        <v>2</v>
      </c>
      <c r="N156" s="4">
        <v>8.0000000000000016E-2</v>
      </c>
      <c r="O156" s="4">
        <f>Orders[[#This Row],[Unit Price]]*Orders[[#This Row],[Quantity]]*(1-Orders[[#This Row],[Discount]])</f>
        <v>36.726399999999998</v>
      </c>
      <c r="P156" s="4">
        <f>Orders[[#This Row],[Unit Price]]*0.8</f>
        <v>15.968000000000002</v>
      </c>
      <c r="Q156" s="4">
        <f>Orders[[#This Row],[Sales]]-(Orders[[#This Row],[Unit Cost]]*Orders[[#This Row],[Quantity]])</f>
        <v>4.7903999999999947</v>
      </c>
      <c r="R156">
        <f t="shared" si="2"/>
        <v>2015</v>
      </c>
    </row>
    <row r="157" spans="1:18" x14ac:dyDescent="0.25">
      <c r="A157">
        <v>156</v>
      </c>
      <c r="B157" t="s">
        <v>883</v>
      </c>
      <c r="C157" s="2">
        <v>42731</v>
      </c>
      <c r="D157" s="2">
        <v>42734</v>
      </c>
      <c r="E157" t="s">
        <v>113</v>
      </c>
      <c r="F157" t="s">
        <v>884</v>
      </c>
      <c r="G157" t="s">
        <v>22</v>
      </c>
      <c r="H157" t="s">
        <v>62</v>
      </c>
      <c r="I157" t="s">
        <v>152</v>
      </c>
      <c r="J157" t="s">
        <v>886</v>
      </c>
      <c r="K157" t="s">
        <v>887</v>
      </c>
      <c r="L157" s="4">
        <v>2.8640000000000003</v>
      </c>
      <c r="M157">
        <v>6</v>
      </c>
      <c r="N157" s="4">
        <v>8.0000000000000016E-2</v>
      </c>
      <c r="O157" s="4">
        <f>Orders[[#This Row],[Unit Price]]*Orders[[#This Row],[Quantity]]*(1-Orders[[#This Row],[Discount]])</f>
        <v>15.809279999999999</v>
      </c>
      <c r="P157" s="4">
        <f>Orders[[#This Row],[Unit Price]]*0.8</f>
        <v>2.2912000000000003</v>
      </c>
      <c r="Q157" s="4">
        <f>Orders[[#This Row],[Sales]]-(Orders[[#This Row],[Unit Cost]]*Orders[[#This Row],[Quantity]])</f>
        <v>2.0620799999999964</v>
      </c>
      <c r="R157">
        <f t="shared" si="2"/>
        <v>2016</v>
      </c>
    </row>
    <row r="158" spans="1:18" x14ac:dyDescent="0.25">
      <c r="A158">
        <v>157</v>
      </c>
      <c r="B158" t="s">
        <v>889</v>
      </c>
      <c r="C158" s="2">
        <v>42705</v>
      </c>
      <c r="D158" s="2">
        <v>42710</v>
      </c>
      <c r="E158" t="s">
        <v>34</v>
      </c>
      <c r="F158" t="s">
        <v>890</v>
      </c>
      <c r="G158" t="s">
        <v>22</v>
      </c>
      <c r="H158" t="s">
        <v>62</v>
      </c>
      <c r="I158" t="s">
        <v>835</v>
      </c>
      <c r="J158" t="s">
        <v>892</v>
      </c>
      <c r="K158" t="s">
        <v>893</v>
      </c>
      <c r="L158" s="4">
        <v>300.64999999999998</v>
      </c>
      <c r="M158">
        <v>3</v>
      </c>
      <c r="N158" s="4">
        <v>0</v>
      </c>
      <c r="O158" s="4">
        <f>Orders[[#This Row],[Unit Price]]*Orders[[#This Row],[Quantity]]*(1-Orders[[#This Row],[Discount]])</f>
        <v>901.94999999999993</v>
      </c>
      <c r="P158" s="4">
        <f>Orders[[#This Row],[Unit Price]]*0.8</f>
        <v>240.51999999999998</v>
      </c>
      <c r="Q158" s="4">
        <f>Orders[[#This Row],[Sales]]-(Orders[[#This Row],[Unit Cost]]*Orders[[#This Row],[Quantity]])</f>
        <v>180.39</v>
      </c>
      <c r="R158">
        <f t="shared" si="2"/>
        <v>2016</v>
      </c>
    </row>
    <row r="159" spans="1:18" x14ac:dyDescent="0.25">
      <c r="A159">
        <v>158</v>
      </c>
      <c r="B159" t="s">
        <v>895</v>
      </c>
      <c r="C159" s="2">
        <v>41896</v>
      </c>
      <c r="D159" s="2">
        <v>41900</v>
      </c>
      <c r="E159" t="s">
        <v>34</v>
      </c>
      <c r="F159" t="s">
        <v>896</v>
      </c>
      <c r="G159" t="s">
        <v>22</v>
      </c>
      <c r="H159" t="s">
        <v>40</v>
      </c>
      <c r="I159" t="s">
        <v>39</v>
      </c>
      <c r="J159" t="s">
        <v>335</v>
      </c>
      <c r="K159" t="s">
        <v>898</v>
      </c>
      <c r="L159" s="4">
        <v>1.9920000000000002</v>
      </c>
      <c r="M159">
        <v>5</v>
      </c>
      <c r="N159" s="4">
        <v>0.24</v>
      </c>
      <c r="O159" s="4">
        <f>Orders[[#This Row],[Unit Price]]*Orders[[#This Row],[Quantity]]*(1-Orders[[#This Row],[Discount]])</f>
        <v>7.5696000000000003</v>
      </c>
      <c r="P159" s="4">
        <f>Orders[[#This Row],[Unit Price]]*0.8</f>
        <v>1.5936000000000003</v>
      </c>
      <c r="Q159" s="4">
        <f>Orders[[#This Row],[Sales]]-(Orders[[#This Row],[Unit Cost]]*Orders[[#This Row],[Quantity]])</f>
        <v>-0.39840000000000142</v>
      </c>
      <c r="R159">
        <f t="shared" si="2"/>
        <v>2014</v>
      </c>
    </row>
    <row r="160" spans="1:18" x14ac:dyDescent="0.25">
      <c r="A160">
        <v>159</v>
      </c>
      <c r="B160" t="s">
        <v>900</v>
      </c>
      <c r="C160" s="2">
        <v>41690</v>
      </c>
      <c r="D160" s="2">
        <v>41694</v>
      </c>
      <c r="E160" t="s">
        <v>18</v>
      </c>
      <c r="F160" t="s">
        <v>901</v>
      </c>
      <c r="G160" t="s">
        <v>22</v>
      </c>
      <c r="H160" t="s">
        <v>82</v>
      </c>
      <c r="I160" t="s">
        <v>81</v>
      </c>
      <c r="J160" t="s">
        <v>80</v>
      </c>
      <c r="K160" t="s">
        <v>903</v>
      </c>
      <c r="L160" s="4">
        <v>6.48</v>
      </c>
      <c r="M160">
        <v>2</v>
      </c>
      <c r="N160" s="4">
        <v>0</v>
      </c>
      <c r="O160" s="4">
        <f>Orders[[#This Row],[Unit Price]]*Orders[[#This Row],[Quantity]]*(1-Orders[[#This Row],[Discount]])</f>
        <v>12.96</v>
      </c>
      <c r="P160" s="4">
        <f>Orders[[#This Row],[Unit Price]]*0.8</f>
        <v>5.1840000000000011</v>
      </c>
      <c r="Q160" s="4">
        <f>Orders[[#This Row],[Sales]]-(Orders[[#This Row],[Unit Cost]]*Orders[[#This Row],[Quantity]])</f>
        <v>2.5919999999999987</v>
      </c>
      <c r="R160">
        <f t="shared" si="2"/>
        <v>2014</v>
      </c>
    </row>
    <row r="161" spans="1:18" x14ac:dyDescent="0.25">
      <c r="A161">
        <v>160</v>
      </c>
      <c r="B161" t="s">
        <v>905</v>
      </c>
      <c r="C161" s="2">
        <v>42360</v>
      </c>
      <c r="D161" s="2">
        <v>42361</v>
      </c>
      <c r="E161" t="s">
        <v>113</v>
      </c>
      <c r="F161" t="s">
        <v>906</v>
      </c>
      <c r="G161" t="s">
        <v>22</v>
      </c>
      <c r="H161" t="s">
        <v>62</v>
      </c>
      <c r="I161" t="s">
        <v>175</v>
      </c>
      <c r="J161" t="s">
        <v>174</v>
      </c>
      <c r="K161" t="s">
        <v>908</v>
      </c>
      <c r="L161" s="4">
        <v>16.784000000000002</v>
      </c>
      <c r="M161">
        <v>2</v>
      </c>
      <c r="N161" s="4">
        <v>8.0000000000000016E-2</v>
      </c>
      <c r="O161" s="4">
        <f>Orders[[#This Row],[Unit Price]]*Orders[[#This Row],[Quantity]]*(1-Orders[[#This Row],[Discount]])</f>
        <v>30.882560000000002</v>
      </c>
      <c r="P161" s="4">
        <f>Orders[[#This Row],[Unit Price]]*0.8</f>
        <v>13.427200000000003</v>
      </c>
      <c r="Q161" s="4">
        <f>Orders[[#This Row],[Sales]]-(Orders[[#This Row],[Unit Cost]]*Orders[[#This Row],[Quantity]])</f>
        <v>4.0281599999999962</v>
      </c>
      <c r="R161">
        <f t="shared" si="2"/>
        <v>2015</v>
      </c>
    </row>
    <row r="162" spans="1:18" x14ac:dyDescent="0.25">
      <c r="A162">
        <v>161</v>
      </c>
      <c r="B162" t="s">
        <v>910</v>
      </c>
      <c r="C162" s="2">
        <v>41674</v>
      </c>
      <c r="D162" s="2">
        <v>41678</v>
      </c>
      <c r="E162" t="s">
        <v>34</v>
      </c>
      <c r="F162" t="s">
        <v>911</v>
      </c>
      <c r="G162" t="s">
        <v>22</v>
      </c>
      <c r="H162" t="s">
        <v>82</v>
      </c>
      <c r="I162" t="s">
        <v>81</v>
      </c>
      <c r="J162" t="s">
        <v>913</v>
      </c>
      <c r="K162" t="s">
        <v>914</v>
      </c>
      <c r="L162" s="4">
        <v>8.6240000000000006</v>
      </c>
      <c r="M162">
        <v>2</v>
      </c>
      <c r="N162" s="4">
        <v>8.0000000000000016E-2</v>
      </c>
      <c r="O162" s="4">
        <f>Orders[[#This Row],[Unit Price]]*Orders[[#This Row],[Quantity]]*(1-Orders[[#This Row],[Discount]])</f>
        <v>15.86816</v>
      </c>
      <c r="P162" s="4">
        <f>Orders[[#This Row],[Unit Price]]*0.8</f>
        <v>6.8992000000000004</v>
      </c>
      <c r="Q162" s="4">
        <f>Orders[[#This Row],[Sales]]-(Orders[[#This Row],[Unit Cost]]*Orders[[#This Row],[Quantity]])</f>
        <v>2.0697599999999987</v>
      </c>
      <c r="R162">
        <f t="shared" si="2"/>
        <v>2014</v>
      </c>
    </row>
    <row r="163" spans="1:18" x14ac:dyDescent="0.25">
      <c r="A163">
        <v>162</v>
      </c>
      <c r="B163" t="s">
        <v>916</v>
      </c>
      <c r="C163" s="2">
        <v>41895</v>
      </c>
      <c r="D163" s="2">
        <v>41895</v>
      </c>
      <c r="E163" t="s">
        <v>348</v>
      </c>
      <c r="F163" t="s">
        <v>917</v>
      </c>
      <c r="G163" t="s">
        <v>22</v>
      </c>
      <c r="H163" t="s">
        <v>82</v>
      </c>
      <c r="I163" t="s">
        <v>292</v>
      </c>
      <c r="J163" t="s">
        <v>291</v>
      </c>
      <c r="K163" t="s">
        <v>919</v>
      </c>
      <c r="L163" s="4">
        <v>59</v>
      </c>
      <c r="M163">
        <v>2</v>
      </c>
      <c r="N163" s="4">
        <v>0</v>
      </c>
      <c r="O163" s="4">
        <f>Orders[[#This Row],[Unit Price]]*Orders[[#This Row],[Quantity]]*(1-Orders[[#This Row],[Discount]])</f>
        <v>118</v>
      </c>
      <c r="P163" s="4">
        <f>Orders[[#This Row],[Unit Price]]*0.8</f>
        <v>47.2</v>
      </c>
      <c r="Q163" s="4">
        <f>Orders[[#This Row],[Sales]]-(Orders[[#This Row],[Unit Cost]]*Orders[[#This Row],[Quantity]])</f>
        <v>23.599999999999994</v>
      </c>
      <c r="R163">
        <f t="shared" si="2"/>
        <v>2014</v>
      </c>
    </row>
    <row r="164" spans="1:18" x14ac:dyDescent="0.25">
      <c r="A164">
        <v>163</v>
      </c>
      <c r="B164" t="s">
        <v>921</v>
      </c>
      <c r="C164" s="2">
        <v>42691</v>
      </c>
      <c r="D164" s="2">
        <v>42692</v>
      </c>
      <c r="E164" t="s">
        <v>113</v>
      </c>
      <c r="F164" t="s">
        <v>922</v>
      </c>
      <c r="G164" t="s">
        <v>22</v>
      </c>
      <c r="H164" t="s">
        <v>82</v>
      </c>
      <c r="I164" t="s">
        <v>81</v>
      </c>
      <c r="J164" t="s">
        <v>88</v>
      </c>
      <c r="K164" t="s">
        <v>924</v>
      </c>
      <c r="L164" s="4">
        <v>9.9</v>
      </c>
      <c r="M164">
        <v>5</v>
      </c>
      <c r="N164" s="4">
        <v>0</v>
      </c>
      <c r="O164" s="4">
        <f>Orders[[#This Row],[Unit Price]]*Orders[[#This Row],[Quantity]]*(1-Orders[[#This Row],[Discount]])</f>
        <v>49.5</v>
      </c>
      <c r="P164" s="4">
        <f>Orders[[#This Row],[Unit Price]]*0.8</f>
        <v>7.9200000000000008</v>
      </c>
      <c r="Q164" s="4">
        <f>Orders[[#This Row],[Sales]]-(Orders[[#This Row],[Unit Cost]]*Orders[[#This Row],[Quantity]])</f>
        <v>9.8999999999999986</v>
      </c>
      <c r="R164">
        <f t="shared" si="2"/>
        <v>2016</v>
      </c>
    </row>
    <row r="165" spans="1:18" x14ac:dyDescent="0.25">
      <c r="A165">
        <v>164</v>
      </c>
      <c r="B165" t="s">
        <v>926</v>
      </c>
      <c r="C165" s="2">
        <v>42720</v>
      </c>
      <c r="D165" s="2">
        <v>42727</v>
      </c>
      <c r="E165" t="s">
        <v>18</v>
      </c>
      <c r="F165" t="s">
        <v>748</v>
      </c>
      <c r="G165" t="s">
        <v>22</v>
      </c>
      <c r="H165" t="s">
        <v>82</v>
      </c>
      <c r="I165" t="s">
        <v>81</v>
      </c>
      <c r="J165" t="s">
        <v>384</v>
      </c>
      <c r="K165" t="s">
        <v>927</v>
      </c>
      <c r="L165" s="4">
        <v>3.03</v>
      </c>
      <c r="M165">
        <v>7</v>
      </c>
      <c r="N165" s="4">
        <v>0</v>
      </c>
      <c r="O165" s="4">
        <f>Orders[[#This Row],[Unit Price]]*Orders[[#This Row],[Quantity]]*(1-Orders[[#This Row],[Discount]])</f>
        <v>21.209999999999997</v>
      </c>
      <c r="P165" s="4">
        <f>Orders[[#This Row],[Unit Price]]*0.8</f>
        <v>2.4239999999999999</v>
      </c>
      <c r="Q165" s="4">
        <f>Orders[[#This Row],[Sales]]-(Orders[[#This Row],[Unit Cost]]*Orders[[#This Row],[Quantity]])</f>
        <v>4.2419999999999973</v>
      </c>
      <c r="R165">
        <f t="shared" si="2"/>
        <v>2016</v>
      </c>
    </row>
    <row r="166" spans="1:18" x14ac:dyDescent="0.25">
      <c r="A166">
        <v>165</v>
      </c>
      <c r="B166" t="s">
        <v>931</v>
      </c>
      <c r="C166" s="2">
        <v>42329</v>
      </c>
      <c r="D166" s="2">
        <v>42335</v>
      </c>
      <c r="E166" t="s">
        <v>18</v>
      </c>
      <c r="F166" t="s">
        <v>932</v>
      </c>
      <c r="G166" t="s">
        <v>22</v>
      </c>
      <c r="H166" t="s">
        <v>40</v>
      </c>
      <c r="I166" t="s">
        <v>39</v>
      </c>
      <c r="J166" t="s">
        <v>124</v>
      </c>
      <c r="K166" t="s">
        <v>934</v>
      </c>
      <c r="L166" s="4">
        <v>0.84799999999999986</v>
      </c>
      <c r="M166">
        <v>2</v>
      </c>
      <c r="N166" s="4">
        <v>0.32000000000000006</v>
      </c>
      <c r="O166" s="4">
        <f>Orders[[#This Row],[Unit Price]]*Orders[[#This Row],[Quantity]]*(1-Orders[[#This Row],[Discount]])</f>
        <v>1.1532799999999996</v>
      </c>
      <c r="P166" s="4">
        <f>Orders[[#This Row],[Unit Price]]*0.8</f>
        <v>0.67839999999999989</v>
      </c>
      <c r="Q166" s="4">
        <f>Orders[[#This Row],[Sales]]-(Orders[[#This Row],[Unit Cost]]*Orders[[#This Row],[Quantity]])</f>
        <v>-0.20352000000000015</v>
      </c>
      <c r="R166">
        <f t="shared" si="2"/>
        <v>2015</v>
      </c>
    </row>
    <row r="167" spans="1:18" x14ac:dyDescent="0.25">
      <c r="A167">
        <v>166</v>
      </c>
      <c r="B167" t="s">
        <v>936</v>
      </c>
      <c r="C167" s="2">
        <v>42883</v>
      </c>
      <c r="D167" s="2">
        <v>42888</v>
      </c>
      <c r="E167" t="s">
        <v>18</v>
      </c>
      <c r="F167" t="s">
        <v>937</v>
      </c>
      <c r="G167" t="s">
        <v>22</v>
      </c>
      <c r="H167" t="s">
        <v>82</v>
      </c>
      <c r="I167" t="s">
        <v>117</v>
      </c>
      <c r="J167" t="s">
        <v>939</v>
      </c>
      <c r="K167" t="s">
        <v>940</v>
      </c>
      <c r="L167" s="4">
        <v>5.1840000000000011</v>
      </c>
      <c r="M167">
        <v>3</v>
      </c>
      <c r="N167" s="4">
        <v>8.0000000000000016E-2</v>
      </c>
      <c r="O167" s="4">
        <f>Orders[[#This Row],[Unit Price]]*Orders[[#This Row],[Quantity]]*(1-Orders[[#This Row],[Discount]])</f>
        <v>14.307840000000002</v>
      </c>
      <c r="P167" s="4">
        <f>Orders[[#This Row],[Unit Price]]*0.8</f>
        <v>4.1472000000000007</v>
      </c>
      <c r="Q167" s="4">
        <f>Orders[[#This Row],[Sales]]-(Orders[[#This Row],[Unit Cost]]*Orders[[#This Row],[Quantity]])</f>
        <v>1.8662400000000012</v>
      </c>
      <c r="R167">
        <f t="shared" si="2"/>
        <v>2017</v>
      </c>
    </row>
    <row r="168" spans="1:18" x14ac:dyDescent="0.25">
      <c r="A168">
        <v>167</v>
      </c>
      <c r="B168" t="s">
        <v>942</v>
      </c>
      <c r="C168" s="2">
        <v>41859</v>
      </c>
      <c r="D168" s="2">
        <v>41861</v>
      </c>
      <c r="E168" t="s">
        <v>34</v>
      </c>
      <c r="F168" t="s">
        <v>943</v>
      </c>
      <c r="G168" t="s">
        <v>22</v>
      </c>
      <c r="H168" t="s">
        <v>25</v>
      </c>
      <c r="I168" t="s">
        <v>109</v>
      </c>
      <c r="J168" t="s">
        <v>130</v>
      </c>
      <c r="K168" t="s">
        <v>945</v>
      </c>
      <c r="L168" s="4">
        <v>38.864000000000004</v>
      </c>
      <c r="M168">
        <v>4</v>
      </c>
      <c r="N168" s="4">
        <v>8.0000000000000016E-2</v>
      </c>
      <c r="O168" s="4">
        <f>Orders[[#This Row],[Unit Price]]*Orders[[#This Row],[Quantity]]*(1-Orders[[#This Row],[Discount]])</f>
        <v>143.01952</v>
      </c>
      <c r="P168" s="4">
        <f>Orders[[#This Row],[Unit Price]]*0.8</f>
        <v>31.091200000000004</v>
      </c>
      <c r="Q168" s="4">
        <f>Orders[[#This Row],[Sales]]-(Orders[[#This Row],[Unit Cost]]*Orders[[#This Row],[Quantity]])</f>
        <v>18.654719999999983</v>
      </c>
      <c r="R168">
        <f t="shared" si="2"/>
        <v>2014</v>
      </c>
    </row>
    <row r="169" spans="1:18" x14ac:dyDescent="0.25">
      <c r="A169">
        <v>168</v>
      </c>
      <c r="B169" t="s">
        <v>947</v>
      </c>
      <c r="C169" s="2">
        <v>42435</v>
      </c>
      <c r="D169" s="2">
        <v>42441</v>
      </c>
      <c r="E169" t="s">
        <v>18</v>
      </c>
      <c r="F169" t="s">
        <v>948</v>
      </c>
      <c r="G169" t="s">
        <v>22</v>
      </c>
      <c r="H169" t="s">
        <v>40</v>
      </c>
      <c r="I169" t="s">
        <v>49</v>
      </c>
      <c r="J169" t="s">
        <v>48</v>
      </c>
      <c r="K169" t="s">
        <v>950</v>
      </c>
      <c r="L169" s="4">
        <v>0.77799999999999991</v>
      </c>
      <c r="M169">
        <v>3</v>
      </c>
      <c r="N169" s="4">
        <v>0.32000000000000006</v>
      </c>
      <c r="O169" s="4">
        <f>Orders[[#This Row],[Unit Price]]*Orders[[#This Row],[Quantity]]*(1-Orders[[#This Row],[Discount]])</f>
        <v>1.5871199999999996</v>
      </c>
      <c r="P169" s="4">
        <f>Orders[[#This Row],[Unit Price]]*0.8</f>
        <v>0.62239999999999995</v>
      </c>
      <c r="Q169" s="4">
        <f>Orders[[#This Row],[Sales]]-(Orders[[#This Row],[Unit Cost]]*Orders[[#This Row],[Quantity]])</f>
        <v>-0.28008000000000033</v>
      </c>
      <c r="R169">
        <f t="shared" si="2"/>
        <v>2016</v>
      </c>
    </row>
    <row r="170" spans="1:18" x14ac:dyDescent="0.25">
      <c r="A170">
        <v>169</v>
      </c>
      <c r="B170" t="s">
        <v>952</v>
      </c>
      <c r="C170" s="2">
        <v>42278</v>
      </c>
      <c r="D170" s="2">
        <v>42282</v>
      </c>
      <c r="E170" t="s">
        <v>18</v>
      </c>
      <c r="F170" t="s">
        <v>953</v>
      </c>
      <c r="G170" t="s">
        <v>22</v>
      </c>
      <c r="H170" t="s">
        <v>40</v>
      </c>
      <c r="I170" t="s">
        <v>49</v>
      </c>
      <c r="J170" t="s">
        <v>955</v>
      </c>
      <c r="K170" t="s">
        <v>956</v>
      </c>
      <c r="L170" s="4">
        <v>27.192000000000004</v>
      </c>
      <c r="M170">
        <v>4</v>
      </c>
      <c r="N170" s="4">
        <v>8.0000000000000016E-2</v>
      </c>
      <c r="O170" s="4">
        <f>Orders[[#This Row],[Unit Price]]*Orders[[#This Row],[Quantity]]*(1-Orders[[#This Row],[Discount]])</f>
        <v>100.06656000000001</v>
      </c>
      <c r="P170" s="4">
        <f>Orders[[#This Row],[Unit Price]]*0.8</f>
        <v>21.753600000000006</v>
      </c>
      <c r="Q170" s="4">
        <f>Orders[[#This Row],[Sales]]-(Orders[[#This Row],[Unit Cost]]*Orders[[#This Row],[Quantity]])</f>
        <v>13.052159999999986</v>
      </c>
      <c r="R170">
        <f t="shared" si="2"/>
        <v>2015</v>
      </c>
    </row>
    <row r="171" spans="1:18" x14ac:dyDescent="0.25">
      <c r="A171">
        <v>170</v>
      </c>
      <c r="B171" t="s">
        <v>958</v>
      </c>
      <c r="C171" s="2">
        <v>43041</v>
      </c>
      <c r="D171" s="2">
        <v>43045</v>
      </c>
      <c r="E171" t="s">
        <v>18</v>
      </c>
      <c r="F171" t="s">
        <v>959</v>
      </c>
      <c r="G171" t="s">
        <v>22</v>
      </c>
      <c r="H171" t="s">
        <v>40</v>
      </c>
      <c r="I171" t="s">
        <v>267</v>
      </c>
      <c r="J171" t="s">
        <v>266</v>
      </c>
      <c r="K171" t="s">
        <v>961</v>
      </c>
      <c r="L171" s="4">
        <v>2.78</v>
      </c>
      <c r="M171">
        <v>2</v>
      </c>
      <c r="N171" s="4">
        <v>0</v>
      </c>
      <c r="O171" s="4">
        <f>Orders[[#This Row],[Unit Price]]*Orders[[#This Row],[Quantity]]*(1-Orders[[#This Row],[Discount]])</f>
        <v>5.56</v>
      </c>
      <c r="P171" s="4">
        <f>Orders[[#This Row],[Unit Price]]*0.8</f>
        <v>2.2239999999999998</v>
      </c>
      <c r="Q171" s="4">
        <f>Orders[[#This Row],[Sales]]-(Orders[[#This Row],[Unit Cost]]*Orders[[#This Row],[Quantity]])</f>
        <v>1.1120000000000001</v>
      </c>
      <c r="R171">
        <f t="shared" si="2"/>
        <v>2017</v>
      </c>
    </row>
    <row r="172" spans="1:18" x14ac:dyDescent="0.25">
      <c r="A172">
        <v>171</v>
      </c>
      <c r="B172" t="s">
        <v>963</v>
      </c>
      <c r="C172" s="2">
        <v>43008</v>
      </c>
      <c r="D172" s="2">
        <v>43010</v>
      </c>
      <c r="E172" t="s">
        <v>34</v>
      </c>
      <c r="F172" t="s">
        <v>964</v>
      </c>
      <c r="G172" t="s">
        <v>22</v>
      </c>
      <c r="H172" t="s">
        <v>82</v>
      </c>
      <c r="I172" t="s">
        <v>81</v>
      </c>
      <c r="J172" t="s">
        <v>80</v>
      </c>
      <c r="K172" t="s">
        <v>750</v>
      </c>
      <c r="L172" s="4">
        <v>79.989999999999995</v>
      </c>
      <c r="M172">
        <v>2</v>
      </c>
      <c r="N172" s="4">
        <v>0</v>
      </c>
      <c r="O172" s="4">
        <f>Orders[[#This Row],[Unit Price]]*Orders[[#This Row],[Quantity]]*(1-Orders[[#This Row],[Discount]])</f>
        <v>159.97999999999999</v>
      </c>
      <c r="P172" s="4">
        <f>Orders[[#This Row],[Unit Price]]*0.8</f>
        <v>63.991999999999997</v>
      </c>
      <c r="Q172" s="4">
        <f>Orders[[#This Row],[Sales]]-(Orders[[#This Row],[Unit Cost]]*Orders[[#This Row],[Quantity]])</f>
        <v>31.995999999999995</v>
      </c>
      <c r="R172">
        <f t="shared" si="2"/>
        <v>2017</v>
      </c>
    </row>
    <row r="173" spans="1:18" x14ac:dyDescent="0.25">
      <c r="A173">
        <v>172</v>
      </c>
      <c r="B173" t="s">
        <v>966</v>
      </c>
      <c r="C173" s="2">
        <v>42954</v>
      </c>
      <c r="D173" s="2">
        <v>42958</v>
      </c>
      <c r="E173" t="s">
        <v>18</v>
      </c>
      <c r="F173" t="s">
        <v>967</v>
      </c>
      <c r="G173" t="s">
        <v>22</v>
      </c>
      <c r="H173" t="s">
        <v>82</v>
      </c>
      <c r="I173" t="s">
        <v>81</v>
      </c>
      <c r="J173" t="s">
        <v>969</v>
      </c>
      <c r="K173" t="s">
        <v>970</v>
      </c>
      <c r="L173" s="4">
        <v>3.9840000000000004</v>
      </c>
      <c r="M173">
        <v>3</v>
      </c>
      <c r="N173" s="4">
        <v>8.0000000000000016E-2</v>
      </c>
      <c r="O173" s="4">
        <f>Orders[[#This Row],[Unit Price]]*Orders[[#This Row],[Quantity]]*(1-Orders[[#This Row],[Discount]])</f>
        <v>10.995840000000001</v>
      </c>
      <c r="P173" s="4">
        <f>Orders[[#This Row],[Unit Price]]*0.8</f>
        <v>3.1872000000000007</v>
      </c>
      <c r="Q173" s="4">
        <f>Orders[[#This Row],[Sales]]-(Orders[[#This Row],[Unit Cost]]*Orders[[#This Row],[Quantity]])</f>
        <v>1.4342399999999991</v>
      </c>
      <c r="R173">
        <f t="shared" si="2"/>
        <v>2017</v>
      </c>
    </row>
    <row r="174" spans="1:18" x14ac:dyDescent="0.25">
      <c r="A174">
        <v>173</v>
      </c>
      <c r="B174" t="s">
        <v>972</v>
      </c>
      <c r="C174" s="2">
        <v>42394</v>
      </c>
      <c r="D174" s="2">
        <v>42397</v>
      </c>
      <c r="E174" t="s">
        <v>34</v>
      </c>
      <c r="F174" t="s">
        <v>973</v>
      </c>
      <c r="G174" t="s">
        <v>22</v>
      </c>
      <c r="H174" t="s">
        <v>62</v>
      </c>
      <c r="I174" t="s">
        <v>61</v>
      </c>
      <c r="J174" t="s">
        <v>60</v>
      </c>
      <c r="K174" t="s">
        <v>975</v>
      </c>
      <c r="L174" s="4">
        <v>45.98</v>
      </c>
      <c r="M174">
        <v>1</v>
      </c>
      <c r="N174" s="4">
        <v>0</v>
      </c>
      <c r="O174" s="4">
        <f>Orders[[#This Row],[Unit Price]]*Orders[[#This Row],[Quantity]]*(1-Orders[[#This Row],[Discount]])</f>
        <v>45.98</v>
      </c>
      <c r="P174" s="4">
        <f>Orders[[#This Row],[Unit Price]]*0.8</f>
        <v>36.783999999999999</v>
      </c>
      <c r="Q174" s="4">
        <f>Orders[[#This Row],[Sales]]-(Orders[[#This Row],[Unit Cost]]*Orders[[#This Row],[Quantity]])</f>
        <v>9.195999999999998</v>
      </c>
      <c r="R174">
        <f t="shared" si="2"/>
        <v>2016</v>
      </c>
    </row>
    <row r="175" spans="1:18" x14ac:dyDescent="0.25">
      <c r="A175">
        <v>174</v>
      </c>
      <c r="B175" t="s">
        <v>977</v>
      </c>
      <c r="C175" s="2">
        <v>41734</v>
      </c>
      <c r="D175" s="2">
        <v>41736</v>
      </c>
      <c r="E175" t="s">
        <v>34</v>
      </c>
      <c r="F175" t="s">
        <v>753</v>
      </c>
      <c r="G175" t="s">
        <v>22</v>
      </c>
      <c r="H175" t="s">
        <v>40</v>
      </c>
      <c r="I175" t="s">
        <v>314</v>
      </c>
      <c r="J175" t="s">
        <v>978</v>
      </c>
      <c r="K175" t="s">
        <v>979</v>
      </c>
      <c r="L175" s="4">
        <v>4.63</v>
      </c>
      <c r="M175">
        <v>3</v>
      </c>
      <c r="N175" s="4">
        <v>0</v>
      </c>
      <c r="O175" s="4">
        <f>Orders[[#This Row],[Unit Price]]*Orders[[#This Row],[Quantity]]*(1-Orders[[#This Row],[Discount]])</f>
        <v>13.89</v>
      </c>
      <c r="P175" s="4">
        <f>Orders[[#This Row],[Unit Price]]*0.8</f>
        <v>3.7040000000000002</v>
      </c>
      <c r="Q175" s="4">
        <f>Orders[[#This Row],[Sales]]-(Orders[[#This Row],[Unit Cost]]*Orders[[#This Row],[Quantity]])</f>
        <v>2.7780000000000005</v>
      </c>
      <c r="R175">
        <f t="shared" si="2"/>
        <v>2014</v>
      </c>
    </row>
    <row r="176" spans="1:18" x14ac:dyDescent="0.25">
      <c r="A176">
        <v>175</v>
      </c>
      <c r="B176" t="s">
        <v>981</v>
      </c>
      <c r="C176" s="2">
        <v>42657</v>
      </c>
      <c r="D176" s="2">
        <v>42662</v>
      </c>
      <c r="E176" t="s">
        <v>18</v>
      </c>
      <c r="F176" t="s">
        <v>982</v>
      </c>
      <c r="G176" t="s">
        <v>22</v>
      </c>
      <c r="H176" t="s">
        <v>40</v>
      </c>
      <c r="I176" t="s">
        <v>985</v>
      </c>
      <c r="J176" t="s">
        <v>984</v>
      </c>
      <c r="K176" t="s">
        <v>986</v>
      </c>
      <c r="L176" s="4">
        <v>329.95</v>
      </c>
      <c r="M176">
        <v>5</v>
      </c>
      <c r="N176" s="4">
        <v>0</v>
      </c>
      <c r="O176" s="4">
        <f>Orders[[#This Row],[Unit Price]]*Orders[[#This Row],[Quantity]]*(1-Orders[[#This Row],[Discount]])</f>
        <v>1649.75</v>
      </c>
      <c r="P176" s="4">
        <f>Orders[[#This Row],[Unit Price]]*0.8</f>
        <v>263.95999999999998</v>
      </c>
      <c r="Q176" s="4">
        <f>Orders[[#This Row],[Sales]]-(Orders[[#This Row],[Unit Cost]]*Orders[[#This Row],[Quantity]])</f>
        <v>329.95000000000005</v>
      </c>
      <c r="R176">
        <f t="shared" si="2"/>
        <v>2016</v>
      </c>
    </row>
    <row r="177" spans="1:18" x14ac:dyDescent="0.25">
      <c r="A177">
        <v>176</v>
      </c>
      <c r="B177" t="s">
        <v>988</v>
      </c>
      <c r="C177" s="2">
        <v>42631</v>
      </c>
      <c r="D177" s="2">
        <v>42635</v>
      </c>
      <c r="E177" t="s">
        <v>18</v>
      </c>
      <c r="F177" t="s">
        <v>989</v>
      </c>
      <c r="G177" t="s">
        <v>22</v>
      </c>
      <c r="H177" t="s">
        <v>82</v>
      </c>
      <c r="I177" t="s">
        <v>81</v>
      </c>
      <c r="J177" t="s">
        <v>419</v>
      </c>
      <c r="K177" t="s">
        <v>991</v>
      </c>
      <c r="L177" s="4">
        <v>119.99200000000002</v>
      </c>
      <c r="M177">
        <v>2</v>
      </c>
      <c r="N177" s="4">
        <v>8.0000000000000016E-2</v>
      </c>
      <c r="O177" s="4">
        <f>Orders[[#This Row],[Unit Price]]*Orders[[#This Row],[Quantity]]*(1-Orders[[#This Row],[Discount]])</f>
        <v>220.78528000000003</v>
      </c>
      <c r="P177" s="4">
        <f>Orders[[#This Row],[Unit Price]]*0.8</f>
        <v>95.993600000000015</v>
      </c>
      <c r="Q177" s="4">
        <f>Orders[[#This Row],[Sales]]-(Orders[[#This Row],[Unit Cost]]*Orders[[#This Row],[Quantity]])</f>
        <v>28.798079999999999</v>
      </c>
      <c r="R177">
        <f t="shared" si="2"/>
        <v>2016</v>
      </c>
    </row>
    <row r="178" spans="1:18" x14ac:dyDescent="0.25">
      <c r="A178">
        <v>177</v>
      </c>
      <c r="B178" t="s">
        <v>993</v>
      </c>
      <c r="C178" s="2">
        <v>42365</v>
      </c>
      <c r="D178" s="2">
        <v>42369</v>
      </c>
      <c r="E178" t="s">
        <v>18</v>
      </c>
      <c r="F178" t="s">
        <v>423</v>
      </c>
      <c r="G178" t="s">
        <v>22</v>
      </c>
      <c r="H178" t="s">
        <v>82</v>
      </c>
      <c r="I178" t="s">
        <v>81</v>
      </c>
      <c r="J178" t="s">
        <v>88</v>
      </c>
      <c r="K178" t="s">
        <v>994</v>
      </c>
      <c r="L178" s="4">
        <v>161.55000000000001</v>
      </c>
      <c r="M178">
        <v>2</v>
      </c>
      <c r="N178" s="4">
        <v>0</v>
      </c>
      <c r="O178" s="4">
        <f>Orders[[#This Row],[Unit Price]]*Orders[[#This Row],[Quantity]]*(1-Orders[[#This Row],[Discount]])</f>
        <v>323.10000000000002</v>
      </c>
      <c r="P178" s="4">
        <f>Orders[[#This Row],[Unit Price]]*0.8</f>
        <v>129.24</v>
      </c>
      <c r="Q178" s="4">
        <f>Orders[[#This Row],[Sales]]-(Orders[[#This Row],[Unit Cost]]*Orders[[#This Row],[Quantity]])</f>
        <v>64.62</v>
      </c>
      <c r="R178">
        <f t="shared" si="2"/>
        <v>2015</v>
      </c>
    </row>
    <row r="179" spans="1:18" x14ac:dyDescent="0.25">
      <c r="A179">
        <v>178</v>
      </c>
      <c r="B179" t="s">
        <v>996</v>
      </c>
      <c r="C179" s="2">
        <v>42654</v>
      </c>
      <c r="D179" s="2">
        <v>42658</v>
      </c>
      <c r="E179" t="s">
        <v>18</v>
      </c>
      <c r="F179" t="s">
        <v>361</v>
      </c>
      <c r="G179" t="s">
        <v>22</v>
      </c>
      <c r="H179" t="s">
        <v>40</v>
      </c>
      <c r="I179" t="s">
        <v>49</v>
      </c>
      <c r="J179" t="s">
        <v>48</v>
      </c>
      <c r="K179" t="s">
        <v>997</v>
      </c>
      <c r="L179" s="4">
        <v>9.24</v>
      </c>
      <c r="M179">
        <v>3</v>
      </c>
      <c r="N179" s="4">
        <v>8.0000000000000016E-2</v>
      </c>
      <c r="O179" s="4">
        <f>Orders[[#This Row],[Unit Price]]*Orders[[#This Row],[Quantity]]*(1-Orders[[#This Row],[Discount]])</f>
        <v>25.502399999999998</v>
      </c>
      <c r="P179" s="4">
        <f>Orders[[#This Row],[Unit Price]]*0.8</f>
        <v>7.3920000000000003</v>
      </c>
      <c r="Q179" s="4">
        <f>Orders[[#This Row],[Sales]]-(Orders[[#This Row],[Unit Cost]]*Orders[[#This Row],[Quantity]])</f>
        <v>3.326399999999996</v>
      </c>
      <c r="R179">
        <f t="shared" si="2"/>
        <v>2016</v>
      </c>
    </row>
    <row r="180" spans="1:18" x14ac:dyDescent="0.25">
      <c r="A180">
        <v>179</v>
      </c>
      <c r="B180" t="s">
        <v>999</v>
      </c>
      <c r="C180" s="2">
        <v>42701</v>
      </c>
      <c r="D180" s="2">
        <v>42704</v>
      </c>
      <c r="E180" t="s">
        <v>113</v>
      </c>
      <c r="F180" t="s">
        <v>1000</v>
      </c>
      <c r="G180" t="s">
        <v>22</v>
      </c>
      <c r="H180" t="s">
        <v>62</v>
      </c>
      <c r="I180" t="s">
        <v>1003</v>
      </c>
      <c r="J180" t="s">
        <v>1002</v>
      </c>
      <c r="K180" t="s">
        <v>1004</v>
      </c>
      <c r="L180" s="4">
        <v>15.99</v>
      </c>
      <c r="M180">
        <v>5</v>
      </c>
      <c r="N180" s="4">
        <v>0</v>
      </c>
      <c r="O180" s="4">
        <f>Orders[[#This Row],[Unit Price]]*Orders[[#This Row],[Quantity]]*(1-Orders[[#This Row],[Discount]])</f>
        <v>79.95</v>
      </c>
      <c r="P180" s="4">
        <f>Orders[[#This Row],[Unit Price]]*0.8</f>
        <v>12.792000000000002</v>
      </c>
      <c r="Q180" s="4">
        <f>Orders[[#This Row],[Sales]]-(Orders[[#This Row],[Unit Cost]]*Orders[[#This Row],[Quantity]])</f>
        <v>15.989999999999995</v>
      </c>
      <c r="R180">
        <f t="shared" si="2"/>
        <v>2016</v>
      </c>
    </row>
    <row r="181" spans="1:18" x14ac:dyDescent="0.25">
      <c r="A181">
        <v>180</v>
      </c>
      <c r="B181" t="s">
        <v>1006</v>
      </c>
      <c r="C181" s="2">
        <v>42163</v>
      </c>
      <c r="D181" s="2">
        <v>42167</v>
      </c>
      <c r="E181" t="s">
        <v>18</v>
      </c>
      <c r="F181" t="s">
        <v>1007</v>
      </c>
      <c r="G181" t="s">
        <v>22</v>
      </c>
      <c r="H181" t="s">
        <v>25</v>
      </c>
      <c r="I181" t="s">
        <v>109</v>
      </c>
      <c r="J181" t="s">
        <v>1009</v>
      </c>
      <c r="K181" t="s">
        <v>1010</v>
      </c>
      <c r="L181" s="4">
        <v>24.744</v>
      </c>
      <c r="M181">
        <v>7</v>
      </c>
      <c r="N181" s="4">
        <v>8.0000000000000016E-2</v>
      </c>
      <c r="O181" s="4">
        <f>Orders[[#This Row],[Unit Price]]*Orders[[#This Row],[Quantity]]*(1-Orders[[#This Row],[Discount]])</f>
        <v>159.35136</v>
      </c>
      <c r="P181" s="4">
        <f>Orders[[#This Row],[Unit Price]]*0.8</f>
        <v>19.795200000000001</v>
      </c>
      <c r="Q181" s="4">
        <f>Orders[[#This Row],[Sales]]-(Orders[[#This Row],[Unit Cost]]*Orders[[#This Row],[Quantity]])</f>
        <v>20.784959999999984</v>
      </c>
      <c r="R181">
        <f t="shared" si="2"/>
        <v>2015</v>
      </c>
    </row>
  </sheetData>
  <phoneticPr fontId="3" type="noConversion"/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D834B-8C07-4F87-8BB2-2322A58C5646}">
  <dimension ref="A1:B4"/>
  <sheetViews>
    <sheetView workbookViewId="0">
      <selection activeCell="A2" sqref="A2"/>
    </sheetView>
  </sheetViews>
  <sheetFormatPr defaultRowHeight="15.75" x14ac:dyDescent="0.25"/>
  <cols>
    <col min="1" max="1" width="13.125" customWidth="1"/>
    <col min="2" max="2" width="15.625" customWidth="1"/>
  </cols>
  <sheetData>
    <row r="1" spans="1:2" x14ac:dyDescent="0.25">
      <c r="A1" t="s">
        <v>1015</v>
      </c>
      <c r="B1" t="s">
        <v>10</v>
      </c>
    </row>
    <row r="2" spans="1:2" x14ac:dyDescent="0.25">
      <c r="A2" t="s">
        <v>1016</v>
      </c>
      <c r="B2" t="s">
        <v>27</v>
      </c>
    </row>
    <row r="3" spans="1:2" x14ac:dyDescent="0.25">
      <c r="A3" t="s">
        <v>1017</v>
      </c>
      <c r="B3" t="s">
        <v>42</v>
      </c>
    </row>
    <row r="4" spans="1:2" x14ac:dyDescent="0.25">
      <c r="A4" t="s">
        <v>1018</v>
      </c>
      <c r="B4" t="s">
        <v>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58517-B225-406D-887E-8AA9C8A9DCC8}">
  <dimension ref="A1:C162"/>
  <sheetViews>
    <sheetView workbookViewId="0">
      <selection activeCell="A5" sqref="A5"/>
    </sheetView>
  </sheetViews>
  <sheetFormatPr defaultRowHeight="15.75" x14ac:dyDescent="0.25"/>
  <cols>
    <col min="1" max="1" width="14" customWidth="1"/>
    <col min="2" max="2" width="19.375" customWidth="1"/>
    <col min="3" max="3" width="14.75" customWidth="1"/>
  </cols>
  <sheetData>
    <row r="1" spans="1:3" x14ac:dyDescent="0.25">
      <c r="A1" s="1" t="s">
        <v>5</v>
      </c>
      <c r="B1" s="1" t="s">
        <v>6</v>
      </c>
      <c r="C1" t="s">
        <v>7</v>
      </c>
    </row>
    <row r="2" spans="1:3" x14ac:dyDescent="0.25">
      <c r="A2" t="s">
        <v>19</v>
      </c>
      <c r="B2" t="s">
        <v>20</v>
      </c>
      <c r="C2" t="s">
        <v>21</v>
      </c>
    </row>
    <row r="3" spans="1:3" x14ac:dyDescent="0.25">
      <c r="A3" t="s">
        <v>35</v>
      </c>
      <c r="B3" t="s">
        <v>36</v>
      </c>
      <c r="C3" t="s">
        <v>37</v>
      </c>
    </row>
    <row r="4" spans="1:3" x14ac:dyDescent="0.25">
      <c r="A4" t="s">
        <v>46</v>
      </c>
      <c r="B4" t="s">
        <v>47</v>
      </c>
      <c r="C4" t="s">
        <v>37</v>
      </c>
    </row>
    <row r="5" spans="1:3" x14ac:dyDescent="0.25">
      <c r="A5" t="s">
        <v>58</v>
      </c>
      <c r="B5" t="s">
        <v>59</v>
      </c>
      <c r="C5" t="s">
        <v>21</v>
      </c>
    </row>
    <row r="6" spans="1:3" x14ac:dyDescent="0.25">
      <c r="A6" t="s">
        <v>70</v>
      </c>
      <c r="B6" t="s">
        <v>71</v>
      </c>
      <c r="C6" t="s">
        <v>72</v>
      </c>
    </row>
    <row r="7" spans="1:3" x14ac:dyDescent="0.25">
      <c r="A7" t="s">
        <v>78</v>
      </c>
      <c r="B7" t="s">
        <v>79</v>
      </c>
      <c r="C7" t="s">
        <v>21</v>
      </c>
    </row>
    <row r="8" spans="1:3" x14ac:dyDescent="0.25">
      <c r="A8" t="s">
        <v>86</v>
      </c>
      <c r="B8" t="s">
        <v>87</v>
      </c>
      <c r="C8" t="s">
        <v>21</v>
      </c>
    </row>
    <row r="9" spans="1:3" x14ac:dyDescent="0.25">
      <c r="A9" t="s">
        <v>93</v>
      </c>
      <c r="B9" t="s">
        <v>94</v>
      </c>
      <c r="C9" t="s">
        <v>37</v>
      </c>
    </row>
    <row r="10" spans="1:3" x14ac:dyDescent="0.25">
      <c r="A10" t="s">
        <v>99</v>
      </c>
      <c r="B10" t="s">
        <v>100</v>
      </c>
      <c r="C10" t="s">
        <v>72</v>
      </c>
    </row>
    <row r="11" spans="1:3" x14ac:dyDescent="0.25">
      <c r="A11" t="s">
        <v>106</v>
      </c>
      <c r="B11" t="s">
        <v>107</v>
      </c>
      <c r="C11" t="s">
        <v>37</v>
      </c>
    </row>
    <row r="12" spans="1:3" x14ac:dyDescent="0.25">
      <c r="A12" t="s">
        <v>114</v>
      </c>
      <c r="B12" t="s">
        <v>115</v>
      </c>
      <c r="C12" t="s">
        <v>72</v>
      </c>
    </row>
    <row r="13" spans="1:3" x14ac:dyDescent="0.25">
      <c r="A13" t="s">
        <v>122</v>
      </c>
      <c r="B13" t="s">
        <v>123</v>
      </c>
      <c r="C13" t="s">
        <v>21</v>
      </c>
    </row>
    <row r="14" spans="1:3" x14ac:dyDescent="0.25">
      <c r="A14" t="s">
        <v>128</v>
      </c>
      <c r="B14" t="s">
        <v>129</v>
      </c>
      <c r="C14" t="s">
        <v>21</v>
      </c>
    </row>
    <row r="15" spans="1:3" x14ac:dyDescent="0.25">
      <c r="A15" t="s">
        <v>134</v>
      </c>
      <c r="B15" t="s">
        <v>135</v>
      </c>
      <c r="C15" t="s">
        <v>21</v>
      </c>
    </row>
    <row r="16" spans="1:3" x14ac:dyDescent="0.25">
      <c r="A16" t="s">
        <v>142</v>
      </c>
      <c r="B16" t="s">
        <v>143</v>
      </c>
      <c r="C16" t="s">
        <v>72</v>
      </c>
    </row>
    <row r="17" spans="1:3" x14ac:dyDescent="0.25">
      <c r="A17" t="s">
        <v>149</v>
      </c>
      <c r="B17" t="s">
        <v>150</v>
      </c>
      <c r="C17" t="s">
        <v>21</v>
      </c>
    </row>
    <row r="18" spans="1:3" x14ac:dyDescent="0.25">
      <c r="A18" t="s">
        <v>156</v>
      </c>
      <c r="B18" t="s">
        <v>157</v>
      </c>
      <c r="C18" t="s">
        <v>21</v>
      </c>
    </row>
    <row r="19" spans="1:3" x14ac:dyDescent="0.25">
      <c r="A19" t="s">
        <v>161</v>
      </c>
      <c r="B19" t="s">
        <v>162</v>
      </c>
      <c r="C19" t="s">
        <v>72</v>
      </c>
    </row>
    <row r="20" spans="1:3" x14ac:dyDescent="0.25">
      <c r="A20" t="s">
        <v>167</v>
      </c>
      <c r="B20" t="s">
        <v>168</v>
      </c>
      <c r="C20" t="s">
        <v>37</v>
      </c>
    </row>
    <row r="21" spans="1:3" x14ac:dyDescent="0.25">
      <c r="A21" t="s">
        <v>172</v>
      </c>
      <c r="B21" t="s">
        <v>173</v>
      </c>
      <c r="C21" t="s">
        <v>72</v>
      </c>
    </row>
    <row r="22" spans="1:3" x14ac:dyDescent="0.25">
      <c r="A22" t="s">
        <v>179</v>
      </c>
      <c r="B22" t="s">
        <v>180</v>
      </c>
      <c r="C22" t="s">
        <v>21</v>
      </c>
    </row>
    <row r="23" spans="1:3" x14ac:dyDescent="0.25">
      <c r="A23" t="s">
        <v>184</v>
      </c>
      <c r="B23" t="s">
        <v>185</v>
      </c>
      <c r="C23" t="s">
        <v>37</v>
      </c>
    </row>
    <row r="24" spans="1:3" x14ac:dyDescent="0.25">
      <c r="A24" t="s">
        <v>190</v>
      </c>
      <c r="B24" t="s">
        <v>191</v>
      </c>
      <c r="C24" t="s">
        <v>21</v>
      </c>
    </row>
    <row r="25" spans="1:3" x14ac:dyDescent="0.25">
      <c r="A25" t="s">
        <v>195</v>
      </c>
      <c r="B25" t="s">
        <v>196</v>
      </c>
      <c r="C25" t="s">
        <v>72</v>
      </c>
    </row>
    <row r="26" spans="1:3" x14ac:dyDescent="0.25">
      <c r="A26" t="s">
        <v>202</v>
      </c>
      <c r="B26" t="s">
        <v>203</v>
      </c>
      <c r="C26" t="s">
        <v>21</v>
      </c>
    </row>
    <row r="27" spans="1:3" x14ac:dyDescent="0.25">
      <c r="A27" t="s">
        <v>208</v>
      </c>
      <c r="B27" t="s">
        <v>209</v>
      </c>
      <c r="C27" t="s">
        <v>21</v>
      </c>
    </row>
    <row r="28" spans="1:3" x14ac:dyDescent="0.25">
      <c r="A28" t="s">
        <v>216</v>
      </c>
      <c r="B28" t="s">
        <v>217</v>
      </c>
      <c r="C28" t="s">
        <v>72</v>
      </c>
    </row>
    <row r="29" spans="1:3" x14ac:dyDescent="0.25">
      <c r="A29" t="s">
        <v>222</v>
      </c>
      <c r="B29" t="s">
        <v>223</v>
      </c>
      <c r="C29" t="s">
        <v>21</v>
      </c>
    </row>
    <row r="30" spans="1:3" x14ac:dyDescent="0.25">
      <c r="A30" t="s">
        <v>227</v>
      </c>
      <c r="B30" t="s">
        <v>228</v>
      </c>
      <c r="C30" t="s">
        <v>21</v>
      </c>
    </row>
    <row r="31" spans="1:3" x14ac:dyDescent="0.25">
      <c r="A31" t="s">
        <v>233</v>
      </c>
      <c r="B31" t="s">
        <v>234</v>
      </c>
      <c r="C31" t="s">
        <v>21</v>
      </c>
    </row>
    <row r="32" spans="1:3" x14ac:dyDescent="0.25">
      <c r="A32" t="s">
        <v>238</v>
      </c>
      <c r="B32" t="s">
        <v>239</v>
      </c>
      <c r="C32" t="s">
        <v>72</v>
      </c>
    </row>
    <row r="33" spans="1:3" x14ac:dyDescent="0.25">
      <c r="A33" t="s">
        <v>244</v>
      </c>
      <c r="B33" t="s">
        <v>245</v>
      </c>
      <c r="C33" t="s">
        <v>21</v>
      </c>
    </row>
    <row r="34" spans="1:3" x14ac:dyDescent="0.25">
      <c r="A34" t="s">
        <v>251</v>
      </c>
      <c r="B34" t="s">
        <v>252</v>
      </c>
      <c r="C34" t="s">
        <v>37</v>
      </c>
    </row>
    <row r="35" spans="1:3" x14ac:dyDescent="0.25">
      <c r="A35" t="s">
        <v>258</v>
      </c>
      <c r="B35" t="s">
        <v>259</v>
      </c>
      <c r="C35" t="s">
        <v>21</v>
      </c>
    </row>
    <row r="36" spans="1:3" x14ac:dyDescent="0.25">
      <c r="A36" t="s">
        <v>264</v>
      </c>
      <c r="B36" t="s">
        <v>265</v>
      </c>
      <c r="C36" t="s">
        <v>21</v>
      </c>
    </row>
    <row r="37" spans="1:3" x14ac:dyDescent="0.25">
      <c r="A37" t="s">
        <v>271</v>
      </c>
      <c r="B37" t="s">
        <v>272</v>
      </c>
      <c r="C37" t="s">
        <v>72</v>
      </c>
    </row>
    <row r="38" spans="1:3" x14ac:dyDescent="0.25">
      <c r="A38" t="s">
        <v>277</v>
      </c>
      <c r="B38" t="s">
        <v>278</v>
      </c>
      <c r="C38" t="s">
        <v>37</v>
      </c>
    </row>
    <row r="39" spans="1:3" x14ac:dyDescent="0.25">
      <c r="A39" t="s">
        <v>282</v>
      </c>
      <c r="B39" t="s">
        <v>283</v>
      </c>
      <c r="C39" t="s">
        <v>21</v>
      </c>
    </row>
    <row r="40" spans="1:3" x14ac:dyDescent="0.25">
      <c r="A40" t="s">
        <v>289</v>
      </c>
      <c r="B40" t="s">
        <v>290</v>
      </c>
      <c r="C40" t="s">
        <v>21</v>
      </c>
    </row>
    <row r="41" spans="1:3" x14ac:dyDescent="0.25">
      <c r="A41" t="s">
        <v>296</v>
      </c>
      <c r="B41" t="s">
        <v>297</v>
      </c>
      <c r="C41" t="s">
        <v>21</v>
      </c>
    </row>
    <row r="42" spans="1:3" x14ac:dyDescent="0.25">
      <c r="A42" t="s">
        <v>301</v>
      </c>
      <c r="B42" t="s">
        <v>302</v>
      </c>
      <c r="C42" t="s">
        <v>72</v>
      </c>
    </row>
    <row r="43" spans="1:3" x14ac:dyDescent="0.25">
      <c r="A43" t="s">
        <v>306</v>
      </c>
      <c r="B43" t="s">
        <v>307</v>
      </c>
      <c r="C43" t="s">
        <v>21</v>
      </c>
    </row>
    <row r="44" spans="1:3" x14ac:dyDescent="0.25">
      <c r="A44" t="s">
        <v>311</v>
      </c>
      <c r="B44" t="s">
        <v>312</v>
      </c>
      <c r="C44" t="s">
        <v>37</v>
      </c>
    </row>
    <row r="45" spans="1:3" x14ac:dyDescent="0.25">
      <c r="A45" t="s">
        <v>318</v>
      </c>
      <c r="B45" t="s">
        <v>319</v>
      </c>
      <c r="C45" t="s">
        <v>37</v>
      </c>
    </row>
    <row r="46" spans="1:3" x14ac:dyDescent="0.25">
      <c r="A46" t="s">
        <v>326</v>
      </c>
      <c r="B46" t="s">
        <v>327</v>
      </c>
      <c r="C46" t="s">
        <v>72</v>
      </c>
    </row>
    <row r="47" spans="1:3" x14ac:dyDescent="0.25">
      <c r="A47" t="s">
        <v>333</v>
      </c>
      <c r="B47" t="s">
        <v>334</v>
      </c>
      <c r="C47" t="s">
        <v>72</v>
      </c>
    </row>
    <row r="48" spans="1:3" x14ac:dyDescent="0.25">
      <c r="A48" t="s">
        <v>339</v>
      </c>
      <c r="B48" t="s">
        <v>340</v>
      </c>
      <c r="C48" t="s">
        <v>72</v>
      </c>
    </row>
    <row r="49" spans="1:3" x14ac:dyDescent="0.25">
      <c r="A49" t="s">
        <v>345</v>
      </c>
      <c r="B49" t="s">
        <v>346</v>
      </c>
      <c r="C49" t="s">
        <v>21</v>
      </c>
    </row>
    <row r="50" spans="1:3" x14ac:dyDescent="0.25">
      <c r="A50" t="s">
        <v>349</v>
      </c>
      <c r="B50" t="s">
        <v>350</v>
      </c>
      <c r="C50" t="s">
        <v>21</v>
      </c>
    </row>
    <row r="51" spans="1:3" x14ac:dyDescent="0.25">
      <c r="A51" t="s">
        <v>356</v>
      </c>
      <c r="B51" t="s">
        <v>357</v>
      </c>
      <c r="C51" t="s">
        <v>21</v>
      </c>
    </row>
    <row r="52" spans="1:3" x14ac:dyDescent="0.25">
      <c r="A52" t="s">
        <v>361</v>
      </c>
      <c r="B52" t="s">
        <v>362</v>
      </c>
      <c r="C52" t="s">
        <v>21</v>
      </c>
    </row>
    <row r="53" spans="1:3" x14ac:dyDescent="0.25">
      <c r="A53" t="s">
        <v>369</v>
      </c>
      <c r="B53" t="s">
        <v>370</v>
      </c>
      <c r="C53" t="s">
        <v>21</v>
      </c>
    </row>
    <row r="54" spans="1:3" x14ac:dyDescent="0.25">
      <c r="A54" t="s">
        <v>382</v>
      </c>
      <c r="B54" t="s">
        <v>383</v>
      </c>
      <c r="C54" t="s">
        <v>37</v>
      </c>
    </row>
    <row r="55" spans="1:3" x14ac:dyDescent="0.25">
      <c r="A55" t="s">
        <v>391</v>
      </c>
      <c r="B55" t="s">
        <v>392</v>
      </c>
      <c r="C55" t="s">
        <v>37</v>
      </c>
    </row>
    <row r="56" spans="1:3" x14ac:dyDescent="0.25">
      <c r="A56" t="s">
        <v>395</v>
      </c>
      <c r="B56" t="s">
        <v>396</v>
      </c>
      <c r="C56" t="s">
        <v>72</v>
      </c>
    </row>
    <row r="57" spans="1:3" x14ac:dyDescent="0.25">
      <c r="A57" t="s">
        <v>401</v>
      </c>
      <c r="B57" t="s">
        <v>402</v>
      </c>
      <c r="C57" t="s">
        <v>21</v>
      </c>
    </row>
    <row r="58" spans="1:3" x14ac:dyDescent="0.25">
      <c r="A58" t="s">
        <v>407</v>
      </c>
      <c r="B58" t="s">
        <v>408</v>
      </c>
      <c r="C58" t="s">
        <v>37</v>
      </c>
    </row>
    <row r="59" spans="1:3" x14ac:dyDescent="0.25">
      <c r="A59" t="s">
        <v>412</v>
      </c>
      <c r="B59" t="s">
        <v>413</v>
      </c>
      <c r="C59" t="s">
        <v>21</v>
      </c>
    </row>
    <row r="60" spans="1:3" x14ac:dyDescent="0.25">
      <c r="A60" t="s">
        <v>417</v>
      </c>
      <c r="B60" t="s">
        <v>418</v>
      </c>
      <c r="C60" t="s">
        <v>72</v>
      </c>
    </row>
    <row r="61" spans="1:3" x14ac:dyDescent="0.25">
      <c r="A61" t="s">
        <v>423</v>
      </c>
      <c r="B61" t="s">
        <v>424</v>
      </c>
      <c r="C61" t="s">
        <v>72</v>
      </c>
    </row>
    <row r="62" spans="1:3" x14ac:dyDescent="0.25">
      <c r="A62" t="s">
        <v>428</v>
      </c>
      <c r="B62" t="s">
        <v>429</v>
      </c>
      <c r="C62" t="s">
        <v>21</v>
      </c>
    </row>
    <row r="63" spans="1:3" x14ac:dyDescent="0.25">
      <c r="A63" t="s">
        <v>435</v>
      </c>
      <c r="B63" t="s">
        <v>436</v>
      </c>
      <c r="C63" t="s">
        <v>21</v>
      </c>
    </row>
    <row r="64" spans="1:3" x14ac:dyDescent="0.25">
      <c r="A64" t="s">
        <v>440</v>
      </c>
      <c r="B64" t="s">
        <v>441</v>
      </c>
      <c r="C64" t="s">
        <v>21</v>
      </c>
    </row>
    <row r="65" spans="1:3" x14ac:dyDescent="0.25">
      <c r="A65" t="s">
        <v>445</v>
      </c>
      <c r="B65" t="s">
        <v>446</v>
      </c>
      <c r="C65" t="s">
        <v>21</v>
      </c>
    </row>
    <row r="66" spans="1:3" x14ac:dyDescent="0.25">
      <c r="A66" t="s">
        <v>451</v>
      </c>
      <c r="B66" t="s">
        <v>452</v>
      </c>
      <c r="C66" t="s">
        <v>37</v>
      </c>
    </row>
    <row r="67" spans="1:3" x14ac:dyDescent="0.25">
      <c r="A67" t="s">
        <v>457</v>
      </c>
      <c r="B67" t="s">
        <v>458</v>
      </c>
      <c r="C67" t="s">
        <v>37</v>
      </c>
    </row>
    <row r="68" spans="1:3" x14ac:dyDescent="0.25">
      <c r="A68" t="s">
        <v>464</v>
      </c>
      <c r="B68" t="s">
        <v>465</v>
      </c>
      <c r="C68" t="s">
        <v>72</v>
      </c>
    </row>
    <row r="69" spans="1:3" x14ac:dyDescent="0.25">
      <c r="A69" t="s">
        <v>469</v>
      </c>
      <c r="B69" t="s">
        <v>470</v>
      </c>
      <c r="C69" t="s">
        <v>21</v>
      </c>
    </row>
    <row r="70" spans="1:3" x14ac:dyDescent="0.25">
      <c r="A70" t="s">
        <v>474</v>
      </c>
      <c r="B70" t="s">
        <v>475</v>
      </c>
      <c r="C70" t="s">
        <v>72</v>
      </c>
    </row>
    <row r="71" spans="1:3" x14ac:dyDescent="0.25">
      <c r="A71" t="s">
        <v>481</v>
      </c>
      <c r="B71" t="s">
        <v>482</v>
      </c>
      <c r="C71" t="s">
        <v>37</v>
      </c>
    </row>
    <row r="72" spans="1:3" x14ac:dyDescent="0.25">
      <c r="A72" t="s">
        <v>486</v>
      </c>
      <c r="B72" t="s">
        <v>487</v>
      </c>
      <c r="C72" t="s">
        <v>72</v>
      </c>
    </row>
    <row r="73" spans="1:3" x14ac:dyDescent="0.25">
      <c r="A73" t="s">
        <v>491</v>
      </c>
      <c r="B73" t="s">
        <v>492</v>
      </c>
      <c r="C73" t="s">
        <v>37</v>
      </c>
    </row>
    <row r="74" spans="1:3" x14ac:dyDescent="0.25">
      <c r="A74" t="s">
        <v>496</v>
      </c>
      <c r="B74" t="s">
        <v>497</v>
      </c>
      <c r="C74" t="s">
        <v>72</v>
      </c>
    </row>
    <row r="75" spans="1:3" x14ac:dyDescent="0.25">
      <c r="A75" t="s">
        <v>503</v>
      </c>
      <c r="B75" t="s">
        <v>504</v>
      </c>
      <c r="C75" t="s">
        <v>21</v>
      </c>
    </row>
    <row r="76" spans="1:3" x14ac:dyDescent="0.25">
      <c r="A76" t="s">
        <v>508</v>
      </c>
      <c r="B76" t="s">
        <v>509</v>
      </c>
      <c r="C76" t="s">
        <v>72</v>
      </c>
    </row>
    <row r="77" spans="1:3" x14ac:dyDescent="0.25">
      <c r="A77" t="s">
        <v>513</v>
      </c>
      <c r="B77" t="s">
        <v>514</v>
      </c>
      <c r="C77" t="s">
        <v>72</v>
      </c>
    </row>
    <row r="78" spans="1:3" x14ac:dyDescent="0.25">
      <c r="A78" t="s">
        <v>519</v>
      </c>
      <c r="B78" t="s">
        <v>520</v>
      </c>
      <c r="C78" t="s">
        <v>21</v>
      </c>
    </row>
    <row r="79" spans="1:3" x14ac:dyDescent="0.25">
      <c r="A79" t="s">
        <v>527</v>
      </c>
      <c r="B79" t="s">
        <v>528</v>
      </c>
      <c r="C79" t="s">
        <v>37</v>
      </c>
    </row>
    <row r="80" spans="1:3" x14ac:dyDescent="0.25">
      <c r="A80" t="s">
        <v>532</v>
      </c>
      <c r="B80" t="s">
        <v>533</v>
      </c>
      <c r="C80" t="s">
        <v>21</v>
      </c>
    </row>
    <row r="81" spans="1:3" x14ac:dyDescent="0.25">
      <c r="A81" t="s">
        <v>537</v>
      </c>
      <c r="B81" t="s">
        <v>538</v>
      </c>
      <c r="C81" t="s">
        <v>21</v>
      </c>
    </row>
    <row r="82" spans="1:3" x14ac:dyDescent="0.25">
      <c r="A82" t="s">
        <v>548</v>
      </c>
      <c r="B82" t="s">
        <v>549</v>
      </c>
      <c r="C82" t="s">
        <v>21</v>
      </c>
    </row>
    <row r="83" spans="1:3" x14ac:dyDescent="0.25">
      <c r="A83" t="s">
        <v>554</v>
      </c>
      <c r="B83" t="s">
        <v>555</v>
      </c>
      <c r="C83" t="s">
        <v>21</v>
      </c>
    </row>
    <row r="84" spans="1:3" x14ac:dyDescent="0.25">
      <c r="A84" t="s">
        <v>561</v>
      </c>
      <c r="B84" t="s">
        <v>562</v>
      </c>
      <c r="C84" t="s">
        <v>21</v>
      </c>
    </row>
    <row r="85" spans="1:3" x14ac:dyDescent="0.25">
      <c r="A85" t="s">
        <v>566</v>
      </c>
      <c r="B85" t="s">
        <v>567</v>
      </c>
      <c r="C85" t="s">
        <v>21</v>
      </c>
    </row>
    <row r="86" spans="1:3" x14ac:dyDescent="0.25">
      <c r="A86" t="s">
        <v>575</v>
      </c>
      <c r="B86" t="s">
        <v>576</v>
      </c>
      <c r="C86" t="s">
        <v>72</v>
      </c>
    </row>
    <row r="87" spans="1:3" x14ac:dyDescent="0.25">
      <c r="A87" t="s">
        <v>578</v>
      </c>
      <c r="B87" t="s">
        <v>579</v>
      </c>
      <c r="C87" t="s">
        <v>21</v>
      </c>
    </row>
    <row r="88" spans="1:3" x14ac:dyDescent="0.25">
      <c r="A88" t="s">
        <v>583</v>
      </c>
      <c r="B88" t="s">
        <v>584</v>
      </c>
      <c r="C88" t="s">
        <v>21</v>
      </c>
    </row>
    <row r="89" spans="1:3" x14ac:dyDescent="0.25">
      <c r="A89" t="s">
        <v>588</v>
      </c>
      <c r="B89" t="s">
        <v>589</v>
      </c>
      <c r="C89" t="s">
        <v>21</v>
      </c>
    </row>
    <row r="90" spans="1:3" x14ac:dyDescent="0.25">
      <c r="A90" t="s">
        <v>594</v>
      </c>
      <c r="B90" t="s">
        <v>595</v>
      </c>
      <c r="C90" t="s">
        <v>72</v>
      </c>
    </row>
    <row r="91" spans="1:3" x14ac:dyDescent="0.25">
      <c r="A91" t="s">
        <v>599</v>
      </c>
      <c r="B91" t="s">
        <v>600</v>
      </c>
      <c r="C91" t="s">
        <v>72</v>
      </c>
    </row>
    <row r="92" spans="1:3" x14ac:dyDescent="0.25">
      <c r="A92" t="s">
        <v>605</v>
      </c>
      <c r="B92" t="s">
        <v>606</v>
      </c>
      <c r="C92" t="s">
        <v>72</v>
      </c>
    </row>
    <row r="93" spans="1:3" x14ac:dyDescent="0.25">
      <c r="A93" t="s">
        <v>611</v>
      </c>
      <c r="B93" t="s">
        <v>612</v>
      </c>
      <c r="C93" t="s">
        <v>72</v>
      </c>
    </row>
    <row r="94" spans="1:3" x14ac:dyDescent="0.25">
      <c r="A94" t="s">
        <v>617</v>
      </c>
      <c r="B94" t="s">
        <v>618</v>
      </c>
      <c r="C94" t="s">
        <v>72</v>
      </c>
    </row>
    <row r="95" spans="1:3" x14ac:dyDescent="0.25">
      <c r="A95" t="s">
        <v>621</v>
      </c>
      <c r="B95" t="s">
        <v>622</v>
      </c>
      <c r="C95" t="s">
        <v>72</v>
      </c>
    </row>
    <row r="96" spans="1:3" x14ac:dyDescent="0.25">
      <c r="A96" t="s">
        <v>627</v>
      </c>
      <c r="B96" t="s">
        <v>628</v>
      </c>
      <c r="C96" t="s">
        <v>37</v>
      </c>
    </row>
    <row r="97" spans="1:3" x14ac:dyDescent="0.25">
      <c r="A97" t="s">
        <v>632</v>
      </c>
      <c r="B97" t="s">
        <v>633</v>
      </c>
      <c r="C97" t="s">
        <v>37</v>
      </c>
    </row>
    <row r="98" spans="1:3" x14ac:dyDescent="0.25">
      <c r="A98" t="s">
        <v>638</v>
      </c>
      <c r="B98" t="s">
        <v>639</v>
      </c>
      <c r="C98" t="s">
        <v>72</v>
      </c>
    </row>
    <row r="99" spans="1:3" x14ac:dyDescent="0.25">
      <c r="A99" t="s">
        <v>645</v>
      </c>
      <c r="B99" t="s">
        <v>646</v>
      </c>
      <c r="C99" t="s">
        <v>37</v>
      </c>
    </row>
    <row r="100" spans="1:3" x14ac:dyDescent="0.25">
      <c r="A100" t="s">
        <v>651</v>
      </c>
      <c r="B100" t="s">
        <v>652</v>
      </c>
      <c r="C100" t="s">
        <v>21</v>
      </c>
    </row>
    <row r="101" spans="1:3" x14ac:dyDescent="0.25">
      <c r="A101" t="s">
        <v>657</v>
      </c>
      <c r="B101" t="s">
        <v>658</v>
      </c>
      <c r="C101" t="s">
        <v>21</v>
      </c>
    </row>
    <row r="102" spans="1:3" x14ac:dyDescent="0.25">
      <c r="A102" t="s">
        <v>662</v>
      </c>
      <c r="B102" t="s">
        <v>663</v>
      </c>
      <c r="C102" t="s">
        <v>72</v>
      </c>
    </row>
    <row r="103" spans="1:3" x14ac:dyDescent="0.25">
      <c r="A103" t="s">
        <v>667</v>
      </c>
      <c r="B103" t="s">
        <v>668</v>
      </c>
      <c r="C103" t="s">
        <v>21</v>
      </c>
    </row>
    <row r="104" spans="1:3" x14ac:dyDescent="0.25">
      <c r="A104" t="s">
        <v>678</v>
      </c>
      <c r="B104" t="s">
        <v>679</v>
      </c>
      <c r="C104" t="s">
        <v>21</v>
      </c>
    </row>
    <row r="105" spans="1:3" x14ac:dyDescent="0.25">
      <c r="A105" t="s">
        <v>685</v>
      </c>
      <c r="B105" t="s">
        <v>686</v>
      </c>
      <c r="C105" t="s">
        <v>21</v>
      </c>
    </row>
    <row r="106" spans="1:3" x14ac:dyDescent="0.25">
      <c r="A106" t="s">
        <v>691</v>
      </c>
      <c r="B106" t="s">
        <v>692</v>
      </c>
      <c r="C106" t="s">
        <v>72</v>
      </c>
    </row>
    <row r="107" spans="1:3" x14ac:dyDescent="0.25">
      <c r="A107" t="s">
        <v>697</v>
      </c>
      <c r="B107" t="s">
        <v>698</v>
      </c>
      <c r="C107" t="s">
        <v>21</v>
      </c>
    </row>
    <row r="108" spans="1:3" x14ac:dyDescent="0.25">
      <c r="A108" t="s">
        <v>703</v>
      </c>
      <c r="B108" t="s">
        <v>704</v>
      </c>
      <c r="C108" t="s">
        <v>21</v>
      </c>
    </row>
    <row r="109" spans="1:3" x14ac:dyDescent="0.25">
      <c r="A109" t="s">
        <v>708</v>
      </c>
      <c r="B109" t="s">
        <v>709</v>
      </c>
      <c r="C109" t="s">
        <v>21</v>
      </c>
    </row>
    <row r="110" spans="1:3" x14ac:dyDescent="0.25">
      <c r="A110" t="s">
        <v>714</v>
      </c>
      <c r="B110" t="s">
        <v>715</v>
      </c>
      <c r="C110" t="s">
        <v>37</v>
      </c>
    </row>
    <row r="111" spans="1:3" x14ac:dyDescent="0.25">
      <c r="A111" t="s">
        <v>719</v>
      </c>
      <c r="B111" t="s">
        <v>720</v>
      </c>
      <c r="C111" t="s">
        <v>21</v>
      </c>
    </row>
    <row r="112" spans="1:3" x14ac:dyDescent="0.25">
      <c r="A112" t="s">
        <v>723</v>
      </c>
      <c r="B112" t="s">
        <v>724</v>
      </c>
      <c r="C112" t="s">
        <v>21</v>
      </c>
    </row>
    <row r="113" spans="1:3" x14ac:dyDescent="0.25">
      <c r="A113" t="s">
        <v>737</v>
      </c>
      <c r="B113" t="s">
        <v>738</v>
      </c>
      <c r="C113" t="s">
        <v>21</v>
      </c>
    </row>
    <row r="114" spans="1:3" x14ac:dyDescent="0.25">
      <c r="A114" t="s">
        <v>742</v>
      </c>
      <c r="B114" t="s">
        <v>743</v>
      </c>
      <c r="C114" t="s">
        <v>21</v>
      </c>
    </row>
    <row r="115" spans="1:3" x14ac:dyDescent="0.25">
      <c r="A115" t="s">
        <v>748</v>
      </c>
      <c r="B115" t="s">
        <v>749</v>
      </c>
      <c r="C115" t="s">
        <v>37</v>
      </c>
    </row>
    <row r="116" spans="1:3" x14ac:dyDescent="0.25">
      <c r="A116" t="s">
        <v>753</v>
      </c>
      <c r="B116" t="s">
        <v>754</v>
      </c>
      <c r="C116" t="s">
        <v>21</v>
      </c>
    </row>
    <row r="117" spans="1:3" x14ac:dyDescent="0.25">
      <c r="A117" t="s">
        <v>758</v>
      </c>
      <c r="B117" t="s">
        <v>759</v>
      </c>
      <c r="C117" t="s">
        <v>37</v>
      </c>
    </row>
    <row r="118" spans="1:3" x14ac:dyDescent="0.25">
      <c r="A118" t="s">
        <v>763</v>
      </c>
      <c r="B118" t="s">
        <v>764</v>
      </c>
      <c r="C118" t="s">
        <v>72</v>
      </c>
    </row>
    <row r="119" spans="1:3" x14ac:dyDescent="0.25">
      <c r="A119" t="s">
        <v>768</v>
      </c>
      <c r="B119" t="s">
        <v>769</v>
      </c>
      <c r="C119" t="s">
        <v>21</v>
      </c>
    </row>
    <row r="120" spans="1:3" x14ac:dyDescent="0.25">
      <c r="A120" t="s">
        <v>773</v>
      </c>
      <c r="B120" t="s">
        <v>774</v>
      </c>
      <c r="C120" t="s">
        <v>72</v>
      </c>
    </row>
    <row r="121" spans="1:3" x14ac:dyDescent="0.25">
      <c r="A121" t="s">
        <v>778</v>
      </c>
      <c r="B121" t="s">
        <v>779</v>
      </c>
      <c r="C121" t="s">
        <v>37</v>
      </c>
    </row>
    <row r="122" spans="1:3" x14ac:dyDescent="0.25">
      <c r="A122" t="s">
        <v>793</v>
      </c>
      <c r="B122" t="s">
        <v>794</v>
      </c>
      <c r="C122" t="s">
        <v>21</v>
      </c>
    </row>
    <row r="123" spans="1:3" x14ac:dyDescent="0.25">
      <c r="A123" t="s">
        <v>798</v>
      </c>
      <c r="B123" t="s">
        <v>799</v>
      </c>
      <c r="C123" t="s">
        <v>37</v>
      </c>
    </row>
    <row r="124" spans="1:3" x14ac:dyDescent="0.25">
      <c r="A124" t="s">
        <v>803</v>
      </c>
      <c r="B124" t="s">
        <v>804</v>
      </c>
      <c r="C124" t="s">
        <v>72</v>
      </c>
    </row>
    <row r="125" spans="1:3" x14ac:dyDescent="0.25">
      <c r="A125" t="s">
        <v>808</v>
      </c>
      <c r="B125" t="s">
        <v>809</v>
      </c>
      <c r="C125" t="s">
        <v>72</v>
      </c>
    </row>
    <row r="126" spans="1:3" x14ac:dyDescent="0.25">
      <c r="A126" t="s">
        <v>813</v>
      </c>
      <c r="B126" t="s">
        <v>814</v>
      </c>
      <c r="C126" t="s">
        <v>21</v>
      </c>
    </row>
    <row r="127" spans="1:3" x14ac:dyDescent="0.25">
      <c r="A127" t="s">
        <v>819</v>
      </c>
      <c r="B127" t="s">
        <v>820</v>
      </c>
      <c r="C127" t="s">
        <v>21</v>
      </c>
    </row>
    <row r="128" spans="1:3" x14ac:dyDescent="0.25">
      <c r="A128" t="s">
        <v>826</v>
      </c>
      <c r="B128" t="s">
        <v>827</v>
      </c>
      <c r="C128" t="s">
        <v>21</v>
      </c>
    </row>
    <row r="129" spans="1:3" x14ac:dyDescent="0.25">
      <c r="A129" t="s">
        <v>832</v>
      </c>
      <c r="B129" t="s">
        <v>833</v>
      </c>
      <c r="C129" t="s">
        <v>37</v>
      </c>
    </row>
    <row r="130" spans="1:3" x14ac:dyDescent="0.25">
      <c r="A130" t="s">
        <v>839</v>
      </c>
      <c r="B130" t="s">
        <v>840</v>
      </c>
      <c r="C130" t="s">
        <v>72</v>
      </c>
    </row>
    <row r="131" spans="1:3" x14ac:dyDescent="0.25">
      <c r="A131" t="s">
        <v>845</v>
      </c>
      <c r="B131" t="s">
        <v>846</v>
      </c>
      <c r="C131" t="s">
        <v>21</v>
      </c>
    </row>
    <row r="132" spans="1:3" x14ac:dyDescent="0.25">
      <c r="A132" t="s">
        <v>850</v>
      </c>
      <c r="B132" t="s">
        <v>851</v>
      </c>
      <c r="C132" t="s">
        <v>21</v>
      </c>
    </row>
    <row r="133" spans="1:3" x14ac:dyDescent="0.25">
      <c r="A133" t="s">
        <v>855</v>
      </c>
      <c r="B133" t="s">
        <v>856</v>
      </c>
      <c r="C133" t="s">
        <v>37</v>
      </c>
    </row>
    <row r="134" spans="1:3" x14ac:dyDescent="0.25">
      <c r="A134" t="s">
        <v>862</v>
      </c>
      <c r="B134" t="s">
        <v>863</v>
      </c>
      <c r="C134" t="s">
        <v>72</v>
      </c>
    </row>
    <row r="135" spans="1:3" x14ac:dyDescent="0.25">
      <c r="A135" t="s">
        <v>868</v>
      </c>
      <c r="B135" t="s">
        <v>869</v>
      </c>
      <c r="C135" t="s">
        <v>21</v>
      </c>
    </row>
    <row r="136" spans="1:3" x14ac:dyDescent="0.25">
      <c r="A136" t="s">
        <v>873</v>
      </c>
      <c r="B136" t="s">
        <v>874</v>
      </c>
      <c r="C136" t="s">
        <v>21</v>
      </c>
    </row>
    <row r="137" spans="1:3" x14ac:dyDescent="0.25">
      <c r="A137" t="s">
        <v>875</v>
      </c>
      <c r="B137" t="s">
        <v>876</v>
      </c>
      <c r="C137" t="s">
        <v>21</v>
      </c>
    </row>
    <row r="138" spans="1:3" x14ac:dyDescent="0.25">
      <c r="A138" t="s">
        <v>877</v>
      </c>
      <c r="B138" t="s">
        <v>878</v>
      </c>
      <c r="C138" t="s">
        <v>21</v>
      </c>
    </row>
    <row r="139" spans="1:3" x14ac:dyDescent="0.25">
      <c r="A139" t="s">
        <v>879</v>
      </c>
      <c r="B139" t="s">
        <v>880</v>
      </c>
      <c r="C139" t="s">
        <v>21</v>
      </c>
    </row>
    <row r="140" spans="1:3" x14ac:dyDescent="0.25">
      <c r="A140" t="s">
        <v>881</v>
      </c>
      <c r="B140" t="s">
        <v>882</v>
      </c>
      <c r="C140" t="s">
        <v>37</v>
      </c>
    </row>
    <row r="141" spans="1:3" x14ac:dyDescent="0.25">
      <c r="A141" t="s">
        <v>884</v>
      </c>
      <c r="B141" t="s">
        <v>885</v>
      </c>
      <c r="C141" t="s">
        <v>37</v>
      </c>
    </row>
    <row r="142" spans="1:3" x14ac:dyDescent="0.25">
      <c r="A142" t="s">
        <v>890</v>
      </c>
      <c r="B142" t="s">
        <v>891</v>
      </c>
      <c r="C142" t="s">
        <v>21</v>
      </c>
    </row>
    <row r="143" spans="1:3" x14ac:dyDescent="0.25">
      <c r="A143" t="s">
        <v>896</v>
      </c>
      <c r="B143" t="s">
        <v>897</v>
      </c>
      <c r="C143" t="s">
        <v>72</v>
      </c>
    </row>
    <row r="144" spans="1:3" x14ac:dyDescent="0.25">
      <c r="A144" t="s">
        <v>901</v>
      </c>
      <c r="B144" t="s">
        <v>902</v>
      </c>
      <c r="C144" t="s">
        <v>37</v>
      </c>
    </row>
    <row r="145" spans="1:3" x14ac:dyDescent="0.25">
      <c r="A145" t="s">
        <v>906</v>
      </c>
      <c r="B145" t="s">
        <v>907</v>
      </c>
      <c r="C145" t="s">
        <v>72</v>
      </c>
    </row>
    <row r="146" spans="1:3" x14ac:dyDescent="0.25">
      <c r="A146" t="s">
        <v>911</v>
      </c>
      <c r="B146" t="s">
        <v>912</v>
      </c>
      <c r="C146" t="s">
        <v>72</v>
      </c>
    </row>
    <row r="147" spans="1:3" x14ac:dyDescent="0.25">
      <c r="A147" t="s">
        <v>917</v>
      </c>
      <c r="B147" t="s">
        <v>918</v>
      </c>
      <c r="C147" t="s">
        <v>21</v>
      </c>
    </row>
    <row r="148" spans="1:3" x14ac:dyDescent="0.25">
      <c r="A148" t="s">
        <v>922</v>
      </c>
      <c r="B148" t="s">
        <v>923</v>
      </c>
      <c r="C148" t="s">
        <v>37</v>
      </c>
    </row>
    <row r="149" spans="1:3" x14ac:dyDescent="0.25">
      <c r="A149" t="s">
        <v>929</v>
      </c>
      <c r="B149" t="s">
        <v>930</v>
      </c>
      <c r="C149" t="s">
        <v>72</v>
      </c>
    </row>
    <row r="150" spans="1:3" x14ac:dyDescent="0.25">
      <c r="A150" t="s">
        <v>932</v>
      </c>
      <c r="B150" t="s">
        <v>933</v>
      </c>
      <c r="C150" t="s">
        <v>72</v>
      </c>
    </row>
    <row r="151" spans="1:3" x14ac:dyDescent="0.25">
      <c r="A151" t="s">
        <v>937</v>
      </c>
      <c r="B151" t="s">
        <v>938</v>
      </c>
      <c r="C151" t="s">
        <v>72</v>
      </c>
    </row>
    <row r="152" spans="1:3" x14ac:dyDescent="0.25">
      <c r="A152" t="s">
        <v>943</v>
      </c>
      <c r="B152" t="s">
        <v>944</v>
      </c>
      <c r="C152" t="s">
        <v>21</v>
      </c>
    </row>
    <row r="153" spans="1:3" x14ac:dyDescent="0.25">
      <c r="A153" t="s">
        <v>948</v>
      </c>
      <c r="B153" t="s">
        <v>949</v>
      </c>
      <c r="C153" t="s">
        <v>21</v>
      </c>
    </row>
    <row r="154" spans="1:3" x14ac:dyDescent="0.25">
      <c r="A154" t="s">
        <v>953</v>
      </c>
      <c r="B154" t="s">
        <v>954</v>
      </c>
      <c r="C154" t="s">
        <v>21</v>
      </c>
    </row>
    <row r="155" spans="1:3" x14ac:dyDescent="0.25">
      <c r="A155" t="s">
        <v>959</v>
      </c>
      <c r="B155" t="s">
        <v>960</v>
      </c>
      <c r="C155" t="s">
        <v>21</v>
      </c>
    </row>
    <row r="156" spans="1:3" x14ac:dyDescent="0.25">
      <c r="A156" t="s">
        <v>964</v>
      </c>
      <c r="B156" t="s">
        <v>965</v>
      </c>
      <c r="C156" t="s">
        <v>37</v>
      </c>
    </row>
    <row r="157" spans="1:3" x14ac:dyDescent="0.25">
      <c r="A157" t="s">
        <v>967</v>
      </c>
      <c r="B157" t="s">
        <v>968</v>
      </c>
      <c r="C157" t="s">
        <v>21</v>
      </c>
    </row>
    <row r="158" spans="1:3" x14ac:dyDescent="0.25">
      <c r="A158" t="s">
        <v>973</v>
      </c>
      <c r="B158" t="s">
        <v>974</v>
      </c>
      <c r="C158" t="s">
        <v>72</v>
      </c>
    </row>
    <row r="159" spans="1:3" x14ac:dyDescent="0.25">
      <c r="A159" t="s">
        <v>982</v>
      </c>
      <c r="B159" t="s">
        <v>983</v>
      </c>
      <c r="C159" t="s">
        <v>21</v>
      </c>
    </row>
    <row r="160" spans="1:3" x14ac:dyDescent="0.25">
      <c r="A160" t="s">
        <v>989</v>
      </c>
      <c r="B160" t="s">
        <v>990</v>
      </c>
      <c r="C160" t="s">
        <v>21</v>
      </c>
    </row>
    <row r="161" spans="1:3" x14ac:dyDescent="0.25">
      <c r="A161" t="s">
        <v>1000</v>
      </c>
      <c r="B161" t="s">
        <v>1001</v>
      </c>
      <c r="C161" t="s">
        <v>21</v>
      </c>
    </row>
    <row r="162" spans="1:3" x14ac:dyDescent="0.25">
      <c r="A162" t="s">
        <v>1007</v>
      </c>
      <c r="B162" t="s">
        <v>1008</v>
      </c>
      <c r="C162" t="s">
        <v>72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ADFDF-7556-4AE6-AA8F-D715AAE978ED}">
  <dimension ref="A1:D173"/>
  <sheetViews>
    <sheetView tabSelected="1" topLeftCell="A2" workbookViewId="0">
      <selection activeCell="D9" sqref="D9"/>
    </sheetView>
  </sheetViews>
  <sheetFormatPr defaultRowHeight="15.75" x14ac:dyDescent="0.25"/>
  <cols>
    <col min="1" max="1" width="18.875" customWidth="1"/>
    <col min="2" max="2" width="14.375" customWidth="1"/>
    <col min="3" max="3" width="15.25" customWidth="1"/>
    <col min="4" max="4" width="75.125" customWidth="1"/>
    <col min="5" max="5" width="9.875" customWidth="1"/>
  </cols>
  <sheetData>
    <row r="1" spans="1:4" x14ac:dyDescent="0.25">
      <c r="A1" s="1" t="s">
        <v>9</v>
      </c>
      <c r="B1" s="1" t="s">
        <v>1015</v>
      </c>
      <c r="C1" s="1" t="s">
        <v>11</v>
      </c>
      <c r="D1" s="1" t="s">
        <v>12</v>
      </c>
    </row>
    <row r="2" spans="1:4" x14ac:dyDescent="0.25">
      <c r="A2" t="s">
        <v>26</v>
      </c>
      <c r="B2" t="s">
        <v>1016</v>
      </c>
      <c r="C2" t="s">
        <v>28</v>
      </c>
      <c r="D2" t="s">
        <v>29</v>
      </c>
    </row>
    <row r="3" spans="1:4" x14ac:dyDescent="0.25">
      <c r="A3" t="s">
        <v>945</v>
      </c>
      <c r="B3" t="s">
        <v>1016</v>
      </c>
      <c r="C3" t="s">
        <v>500</v>
      </c>
      <c r="D3" t="s">
        <v>946</v>
      </c>
    </row>
    <row r="4" spans="1:4" x14ac:dyDescent="0.25">
      <c r="A4" t="s">
        <v>499</v>
      </c>
      <c r="B4" t="s">
        <v>1016</v>
      </c>
      <c r="C4" t="s">
        <v>500</v>
      </c>
      <c r="D4" t="s">
        <v>501</v>
      </c>
    </row>
    <row r="5" spans="1:4" x14ac:dyDescent="0.25">
      <c r="A5" t="s">
        <v>739</v>
      </c>
      <c r="B5" t="s">
        <v>1016</v>
      </c>
      <c r="C5" t="s">
        <v>28</v>
      </c>
      <c r="D5" t="s">
        <v>740</v>
      </c>
    </row>
    <row r="6" spans="1:4" x14ac:dyDescent="0.25">
      <c r="A6" t="s">
        <v>192</v>
      </c>
      <c r="B6" t="s">
        <v>1016</v>
      </c>
      <c r="C6" t="s">
        <v>28</v>
      </c>
      <c r="D6" t="s">
        <v>193</v>
      </c>
    </row>
    <row r="7" spans="1:4" x14ac:dyDescent="0.25">
      <c r="A7" t="s">
        <v>110</v>
      </c>
      <c r="B7" t="s">
        <v>1016</v>
      </c>
      <c r="C7" t="s">
        <v>28</v>
      </c>
      <c r="D7" t="s">
        <v>111</v>
      </c>
    </row>
    <row r="8" spans="1:4" x14ac:dyDescent="0.25">
      <c r="A8" t="s">
        <v>534</v>
      </c>
      <c r="B8" t="s">
        <v>1016</v>
      </c>
      <c r="C8" t="s">
        <v>28</v>
      </c>
      <c r="D8" t="s">
        <v>535</v>
      </c>
    </row>
    <row r="9" spans="1:4" x14ac:dyDescent="0.25">
      <c r="A9" t="s">
        <v>176</v>
      </c>
      <c r="B9" t="s">
        <v>1016</v>
      </c>
      <c r="C9" t="s">
        <v>31</v>
      </c>
      <c r="D9" t="s">
        <v>177</v>
      </c>
    </row>
    <row r="10" spans="1:4" x14ac:dyDescent="0.25">
      <c r="A10" t="s">
        <v>898</v>
      </c>
      <c r="B10" t="s">
        <v>1016</v>
      </c>
      <c r="C10" t="s">
        <v>31</v>
      </c>
      <c r="D10" t="s">
        <v>899</v>
      </c>
    </row>
    <row r="11" spans="1:4" x14ac:dyDescent="0.25">
      <c r="A11" t="s">
        <v>975</v>
      </c>
      <c r="B11" t="s">
        <v>1016</v>
      </c>
      <c r="C11" t="s">
        <v>31</v>
      </c>
      <c r="D11" t="s">
        <v>976</v>
      </c>
    </row>
    <row r="12" spans="1:4" x14ac:dyDescent="0.25">
      <c r="A12" t="s">
        <v>211</v>
      </c>
      <c r="B12" t="s">
        <v>1016</v>
      </c>
      <c r="C12" t="s">
        <v>31</v>
      </c>
      <c r="D12" t="s">
        <v>212</v>
      </c>
    </row>
    <row r="13" spans="1:4" x14ac:dyDescent="0.25">
      <c r="A13" t="s">
        <v>1010</v>
      </c>
      <c r="B13" t="s">
        <v>1016</v>
      </c>
      <c r="C13" t="s">
        <v>31</v>
      </c>
      <c r="D13" t="s">
        <v>1011</v>
      </c>
    </row>
    <row r="14" spans="1:4" x14ac:dyDescent="0.25">
      <c r="A14" t="s">
        <v>790</v>
      </c>
      <c r="B14" t="s">
        <v>1016</v>
      </c>
      <c r="C14" t="s">
        <v>31</v>
      </c>
      <c r="D14" t="s">
        <v>791</v>
      </c>
    </row>
    <row r="15" spans="1:4" x14ac:dyDescent="0.25">
      <c r="A15" t="s">
        <v>493</v>
      </c>
      <c r="B15" t="s">
        <v>1016</v>
      </c>
      <c r="C15" t="s">
        <v>31</v>
      </c>
      <c r="D15" t="s">
        <v>494</v>
      </c>
    </row>
    <row r="16" spans="1:4" x14ac:dyDescent="0.25">
      <c r="A16" t="s">
        <v>409</v>
      </c>
      <c r="B16" t="s">
        <v>1016</v>
      </c>
      <c r="C16" t="s">
        <v>31</v>
      </c>
      <c r="D16" t="s">
        <v>410</v>
      </c>
    </row>
    <row r="17" spans="1:4" x14ac:dyDescent="0.25">
      <c r="A17" t="s">
        <v>454</v>
      </c>
      <c r="B17" t="s">
        <v>1016</v>
      </c>
      <c r="C17" t="s">
        <v>31</v>
      </c>
      <c r="D17" t="s">
        <v>455</v>
      </c>
    </row>
    <row r="18" spans="1:4" x14ac:dyDescent="0.25">
      <c r="A18" t="s">
        <v>836</v>
      </c>
      <c r="B18" t="s">
        <v>1016</v>
      </c>
      <c r="C18" t="s">
        <v>31</v>
      </c>
      <c r="D18" t="s">
        <v>837</v>
      </c>
    </row>
    <row r="19" spans="1:4" x14ac:dyDescent="0.25">
      <c r="A19" t="s">
        <v>336</v>
      </c>
      <c r="B19" t="s">
        <v>1016</v>
      </c>
      <c r="C19" t="s">
        <v>31</v>
      </c>
      <c r="D19" t="s">
        <v>337</v>
      </c>
    </row>
    <row r="20" spans="1:4" x14ac:dyDescent="0.25">
      <c r="A20" t="s">
        <v>131</v>
      </c>
      <c r="B20" t="s">
        <v>1016</v>
      </c>
      <c r="C20" t="s">
        <v>31</v>
      </c>
      <c r="D20" t="s">
        <v>132</v>
      </c>
    </row>
    <row r="21" spans="1:4" x14ac:dyDescent="0.25">
      <c r="A21" t="s">
        <v>682</v>
      </c>
      <c r="B21" t="s">
        <v>1016</v>
      </c>
      <c r="C21" t="s">
        <v>31</v>
      </c>
      <c r="D21" t="s">
        <v>683</v>
      </c>
    </row>
    <row r="22" spans="1:4" x14ac:dyDescent="0.25">
      <c r="A22" t="s">
        <v>688</v>
      </c>
      <c r="B22" t="s">
        <v>1016</v>
      </c>
      <c r="C22" t="s">
        <v>31</v>
      </c>
      <c r="D22" t="s">
        <v>689</v>
      </c>
    </row>
    <row r="23" spans="1:4" x14ac:dyDescent="0.25">
      <c r="A23" t="s">
        <v>30</v>
      </c>
      <c r="B23" t="s">
        <v>1016</v>
      </c>
      <c r="C23" t="s">
        <v>31</v>
      </c>
      <c r="D23" t="s">
        <v>32</v>
      </c>
    </row>
    <row r="24" spans="1:4" x14ac:dyDescent="0.25">
      <c r="A24" t="s">
        <v>153</v>
      </c>
      <c r="B24" t="s">
        <v>1016</v>
      </c>
      <c r="C24" t="s">
        <v>31</v>
      </c>
      <c r="D24" t="s">
        <v>154</v>
      </c>
    </row>
    <row r="25" spans="1:4" x14ac:dyDescent="0.25">
      <c r="A25" t="s">
        <v>654</v>
      </c>
      <c r="B25" t="s">
        <v>1016</v>
      </c>
      <c r="C25" t="s">
        <v>31</v>
      </c>
      <c r="D25" t="s">
        <v>655</v>
      </c>
    </row>
    <row r="26" spans="1:4" x14ac:dyDescent="0.25">
      <c r="A26" t="s">
        <v>255</v>
      </c>
      <c r="B26" t="s">
        <v>1016</v>
      </c>
      <c r="C26" t="s">
        <v>31</v>
      </c>
      <c r="D26" t="s">
        <v>256</v>
      </c>
    </row>
    <row r="27" spans="1:4" x14ac:dyDescent="0.25">
      <c r="A27" t="s">
        <v>760</v>
      </c>
      <c r="B27" t="s">
        <v>1016</v>
      </c>
      <c r="C27" t="s">
        <v>199</v>
      </c>
      <c r="D27" t="s">
        <v>761</v>
      </c>
    </row>
    <row r="28" spans="1:4" x14ac:dyDescent="0.25">
      <c r="A28" t="s">
        <v>852</v>
      </c>
      <c r="B28" t="s">
        <v>1016</v>
      </c>
      <c r="C28" t="s">
        <v>199</v>
      </c>
      <c r="D28" t="s">
        <v>853</v>
      </c>
    </row>
    <row r="29" spans="1:4" x14ac:dyDescent="0.25">
      <c r="A29" t="s">
        <v>432</v>
      </c>
      <c r="B29" t="s">
        <v>1016</v>
      </c>
      <c r="C29" t="s">
        <v>199</v>
      </c>
      <c r="D29" t="s">
        <v>433</v>
      </c>
    </row>
    <row r="30" spans="1:4" x14ac:dyDescent="0.25">
      <c r="A30" t="s">
        <v>198</v>
      </c>
      <c r="B30" t="s">
        <v>1016</v>
      </c>
      <c r="C30" t="s">
        <v>199</v>
      </c>
      <c r="D30" t="s">
        <v>200</v>
      </c>
    </row>
    <row r="31" spans="1:4" x14ac:dyDescent="0.25">
      <c r="A31" t="s">
        <v>624</v>
      </c>
      <c r="B31" t="s">
        <v>1017</v>
      </c>
      <c r="C31" t="s">
        <v>75</v>
      </c>
      <c r="D31" t="s">
        <v>625</v>
      </c>
    </row>
    <row r="32" spans="1:4" x14ac:dyDescent="0.25">
      <c r="A32" t="s">
        <v>711</v>
      </c>
      <c r="B32" t="s">
        <v>1017</v>
      </c>
      <c r="C32" t="s">
        <v>75</v>
      </c>
      <c r="D32" t="s">
        <v>712</v>
      </c>
    </row>
    <row r="33" spans="1:4" x14ac:dyDescent="0.25">
      <c r="A33" t="s">
        <v>795</v>
      </c>
      <c r="B33" t="s">
        <v>1017</v>
      </c>
      <c r="C33" t="s">
        <v>75</v>
      </c>
      <c r="D33" t="s">
        <v>796</v>
      </c>
    </row>
    <row r="34" spans="1:4" x14ac:dyDescent="0.25">
      <c r="A34" t="s">
        <v>404</v>
      </c>
      <c r="B34" t="s">
        <v>1017</v>
      </c>
      <c r="C34" t="s">
        <v>75</v>
      </c>
      <c r="D34" t="s">
        <v>405</v>
      </c>
    </row>
    <row r="35" spans="1:4" x14ac:dyDescent="0.25">
      <c r="A35" t="s">
        <v>780</v>
      </c>
      <c r="B35" t="s">
        <v>1017</v>
      </c>
      <c r="C35" t="s">
        <v>75</v>
      </c>
      <c r="D35" t="s">
        <v>781</v>
      </c>
    </row>
    <row r="36" spans="1:4" x14ac:dyDescent="0.25">
      <c r="A36" t="s">
        <v>950</v>
      </c>
      <c r="B36" t="s">
        <v>1017</v>
      </c>
      <c r="C36" t="s">
        <v>75</v>
      </c>
      <c r="D36" t="s">
        <v>951</v>
      </c>
    </row>
    <row r="37" spans="1:4" x14ac:dyDescent="0.25">
      <c r="A37" t="s">
        <v>74</v>
      </c>
      <c r="B37" t="s">
        <v>1017</v>
      </c>
      <c r="C37" t="s">
        <v>75</v>
      </c>
      <c r="D37" t="s">
        <v>76</v>
      </c>
    </row>
    <row r="38" spans="1:4" x14ac:dyDescent="0.25">
      <c r="A38" t="s">
        <v>248</v>
      </c>
      <c r="B38" t="s">
        <v>1017</v>
      </c>
      <c r="C38" t="s">
        <v>75</v>
      </c>
      <c r="D38" t="s">
        <v>249</v>
      </c>
    </row>
    <row r="39" spans="1:4" x14ac:dyDescent="0.25">
      <c r="A39" t="s">
        <v>448</v>
      </c>
      <c r="B39" t="s">
        <v>1017</v>
      </c>
      <c r="C39" t="s">
        <v>75</v>
      </c>
      <c r="D39" t="s">
        <v>449</v>
      </c>
    </row>
    <row r="40" spans="1:4" x14ac:dyDescent="0.25">
      <c r="A40" t="s">
        <v>893</v>
      </c>
      <c r="B40" t="s">
        <v>1017</v>
      </c>
      <c r="C40" t="s">
        <v>75</v>
      </c>
      <c r="D40" t="s">
        <v>894</v>
      </c>
    </row>
    <row r="41" spans="1:4" x14ac:dyDescent="0.25">
      <c r="A41" t="s">
        <v>545</v>
      </c>
      <c r="B41" t="s">
        <v>1017</v>
      </c>
      <c r="C41" t="s">
        <v>75</v>
      </c>
      <c r="D41" t="s">
        <v>546</v>
      </c>
    </row>
    <row r="42" spans="1:4" x14ac:dyDescent="0.25">
      <c r="A42" t="s">
        <v>298</v>
      </c>
      <c r="B42" t="s">
        <v>1017</v>
      </c>
      <c r="C42" t="s">
        <v>75</v>
      </c>
      <c r="D42" t="s">
        <v>299</v>
      </c>
    </row>
    <row r="43" spans="1:4" x14ac:dyDescent="0.25">
      <c r="A43" t="s">
        <v>343</v>
      </c>
      <c r="B43" t="s">
        <v>1017</v>
      </c>
      <c r="C43" t="s">
        <v>75</v>
      </c>
      <c r="D43" t="s">
        <v>344</v>
      </c>
    </row>
    <row r="44" spans="1:4" x14ac:dyDescent="0.25">
      <c r="A44" t="s">
        <v>158</v>
      </c>
      <c r="B44" t="s">
        <v>1017</v>
      </c>
      <c r="C44" t="s">
        <v>75</v>
      </c>
      <c r="D44" t="s">
        <v>159</v>
      </c>
    </row>
    <row r="45" spans="1:4" x14ac:dyDescent="0.25">
      <c r="A45" t="s">
        <v>961</v>
      </c>
      <c r="B45" t="s">
        <v>1017</v>
      </c>
      <c r="C45" t="s">
        <v>187</v>
      </c>
      <c r="D45" t="s">
        <v>962</v>
      </c>
    </row>
    <row r="46" spans="1:4" x14ac:dyDescent="0.25">
      <c r="A46" t="s">
        <v>230</v>
      </c>
      <c r="B46" t="s">
        <v>1017</v>
      </c>
      <c r="C46" t="s">
        <v>187</v>
      </c>
      <c r="D46" t="s">
        <v>231</v>
      </c>
    </row>
    <row r="47" spans="1:4" x14ac:dyDescent="0.25">
      <c r="A47" t="s">
        <v>997</v>
      </c>
      <c r="B47" t="s">
        <v>1017</v>
      </c>
      <c r="C47" t="s">
        <v>187</v>
      </c>
      <c r="D47" t="s">
        <v>998</v>
      </c>
    </row>
    <row r="48" spans="1:4" x14ac:dyDescent="0.25">
      <c r="A48" t="s">
        <v>580</v>
      </c>
      <c r="B48" t="s">
        <v>1017</v>
      </c>
      <c r="C48" t="s">
        <v>187</v>
      </c>
      <c r="D48" t="s">
        <v>581</v>
      </c>
    </row>
    <row r="49" spans="1:4" x14ac:dyDescent="0.25">
      <c r="A49" t="s">
        <v>558</v>
      </c>
      <c r="B49" t="s">
        <v>1017</v>
      </c>
      <c r="C49" t="s">
        <v>187</v>
      </c>
      <c r="D49" t="s">
        <v>559</v>
      </c>
    </row>
    <row r="50" spans="1:4" x14ac:dyDescent="0.25">
      <c r="A50" t="s">
        <v>602</v>
      </c>
      <c r="B50" t="s">
        <v>1017</v>
      </c>
      <c r="C50" t="s">
        <v>187</v>
      </c>
      <c r="D50" t="s">
        <v>603</v>
      </c>
    </row>
    <row r="51" spans="1:4" x14ac:dyDescent="0.25">
      <c r="A51" t="s">
        <v>261</v>
      </c>
      <c r="B51" t="s">
        <v>1017</v>
      </c>
      <c r="C51" t="s">
        <v>187</v>
      </c>
      <c r="D51" t="s">
        <v>262</v>
      </c>
    </row>
    <row r="52" spans="1:4" x14ac:dyDescent="0.25">
      <c r="A52" t="s">
        <v>425</v>
      </c>
      <c r="B52" t="s">
        <v>1017</v>
      </c>
      <c r="C52" t="s">
        <v>187</v>
      </c>
      <c r="D52" t="s">
        <v>426</v>
      </c>
    </row>
    <row r="53" spans="1:4" x14ac:dyDescent="0.25">
      <c r="A53" t="s">
        <v>379</v>
      </c>
      <c r="B53" t="s">
        <v>1017</v>
      </c>
      <c r="C53" t="s">
        <v>187</v>
      </c>
      <c r="D53" t="s">
        <v>380</v>
      </c>
    </row>
    <row r="54" spans="1:4" x14ac:dyDescent="0.25">
      <c r="A54" t="s">
        <v>765</v>
      </c>
      <c r="B54" t="s">
        <v>1017</v>
      </c>
      <c r="C54" t="s">
        <v>187</v>
      </c>
      <c r="D54" t="s">
        <v>766</v>
      </c>
    </row>
    <row r="55" spans="1:4" x14ac:dyDescent="0.25">
      <c r="A55" t="s">
        <v>716</v>
      </c>
      <c r="B55" t="s">
        <v>1017</v>
      </c>
      <c r="C55" t="s">
        <v>187</v>
      </c>
      <c r="D55" t="s">
        <v>717</v>
      </c>
    </row>
    <row r="56" spans="1:4" x14ac:dyDescent="0.25">
      <c r="A56" t="s">
        <v>816</v>
      </c>
      <c r="B56" t="s">
        <v>1017</v>
      </c>
      <c r="C56" t="s">
        <v>187</v>
      </c>
      <c r="D56" t="s">
        <v>817</v>
      </c>
    </row>
    <row r="57" spans="1:4" x14ac:dyDescent="0.25">
      <c r="A57" t="s">
        <v>979</v>
      </c>
      <c r="B57" t="s">
        <v>1017</v>
      </c>
      <c r="C57" t="s">
        <v>187</v>
      </c>
      <c r="D57" t="s">
        <v>980</v>
      </c>
    </row>
    <row r="58" spans="1:4" x14ac:dyDescent="0.25">
      <c r="A58" t="s">
        <v>186</v>
      </c>
      <c r="B58" t="s">
        <v>1017</v>
      </c>
      <c r="C58" t="s">
        <v>187</v>
      </c>
      <c r="D58" t="s">
        <v>188</v>
      </c>
    </row>
    <row r="59" spans="1:4" x14ac:dyDescent="0.25">
      <c r="A59" t="s">
        <v>516</v>
      </c>
      <c r="B59" t="s">
        <v>1017</v>
      </c>
      <c r="C59" t="s">
        <v>55</v>
      </c>
      <c r="D59" t="s">
        <v>517</v>
      </c>
    </row>
    <row r="60" spans="1:4" x14ac:dyDescent="0.25">
      <c r="A60" t="s">
        <v>675</v>
      </c>
      <c r="B60" t="s">
        <v>1017</v>
      </c>
      <c r="C60" t="s">
        <v>55</v>
      </c>
      <c r="D60" t="s">
        <v>676</v>
      </c>
    </row>
    <row r="61" spans="1:4" x14ac:dyDescent="0.25">
      <c r="A61" t="s">
        <v>934</v>
      </c>
      <c r="B61" t="s">
        <v>1017</v>
      </c>
      <c r="C61" t="s">
        <v>55</v>
      </c>
      <c r="D61" t="s">
        <v>935</v>
      </c>
    </row>
    <row r="62" spans="1:4" x14ac:dyDescent="0.25">
      <c r="A62" t="s">
        <v>374</v>
      </c>
      <c r="B62" t="s">
        <v>1017</v>
      </c>
      <c r="C62" t="s">
        <v>55</v>
      </c>
      <c r="D62" t="s">
        <v>375</v>
      </c>
    </row>
    <row r="63" spans="1:4" x14ac:dyDescent="0.25">
      <c r="A63" t="s">
        <v>442</v>
      </c>
      <c r="B63" t="s">
        <v>1017</v>
      </c>
      <c r="C63" t="s">
        <v>55</v>
      </c>
      <c r="D63" t="s">
        <v>443</v>
      </c>
    </row>
    <row r="64" spans="1:4" x14ac:dyDescent="0.25">
      <c r="A64" t="s">
        <v>659</v>
      </c>
      <c r="B64" t="s">
        <v>1017</v>
      </c>
      <c r="C64" t="s">
        <v>55</v>
      </c>
      <c r="D64" t="s">
        <v>660</v>
      </c>
    </row>
    <row r="65" spans="1:4" x14ac:dyDescent="0.25">
      <c r="A65" t="s">
        <v>461</v>
      </c>
      <c r="B65" t="s">
        <v>1017</v>
      </c>
      <c r="C65" t="s">
        <v>55</v>
      </c>
      <c r="D65" t="s">
        <v>462</v>
      </c>
    </row>
    <row r="66" spans="1:4" x14ac:dyDescent="0.25">
      <c r="A66" t="s">
        <v>293</v>
      </c>
      <c r="B66" t="s">
        <v>1017</v>
      </c>
      <c r="C66" t="s">
        <v>55</v>
      </c>
      <c r="D66" t="s">
        <v>294</v>
      </c>
    </row>
    <row r="67" spans="1:4" x14ac:dyDescent="0.25">
      <c r="A67" t="s">
        <v>274</v>
      </c>
      <c r="B67" t="s">
        <v>1017</v>
      </c>
      <c r="C67" t="s">
        <v>55</v>
      </c>
      <c r="D67" t="s">
        <v>275</v>
      </c>
    </row>
    <row r="68" spans="1:4" x14ac:dyDescent="0.25">
      <c r="A68" t="s">
        <v>103</v>
      </c>
      <c r="B68" t="s">
        <v>1017</v>
      </c>
      <c r="C68" t="s">
        <v>55</v>
      </c>
      <c r="D68" t="s">
        <v>104</v>
      </c>
    </row>
    <row r="69" spans="1:4" x14ac:dyDescent="0.25">
      <c r="A69" t="s">
        <v>728</v>
      </c>
      <c r="B69" t="s">
        <v>1017</v>
      </c>
      <c r="C69" t="s">
        <v>55</v>
      </c>
      <c r="D69" t="s">
        <v>729</v>
      </c>
    </row>
    <row r="70" spans="1:4" x14ac:dyDescent="0.25">
      <c r="A70" t="s">
        <v>420</v>
      </c>
      <c r="B70" t="s">
        <v>1017</v>
      </c>
      <c r="C70" t="s">
        <v>55</v>
      </c>
      <c r="D70" t="s">
        <v>421</v>
      </c>
    </row>
    <row r="71" spans="1:4" x14ac:dyDescent="0.25">
      <c r="A71" t="s">
        <v>83</v>
      </c>
      <c r="B71" t="s">
        <v>1017</v>
      </c>
      <c r="C71" t="s">
        <v>55</v>
      </c>
      <c r="D71" t="s">
        <v>84</v>
      </c>
    </row>
    <row r="72" spans="1:4" x14ac:dyDescent="0.25">
      <c r="A72" t="s">
        <v>54</v>
      </c>
      <c r="B72" t="s">
        <v>1017</v>
      </c>
      <c r="C72" t="s">
        <v>55</v>
      </c>
      <c r="D72" t="s">
        <v>56</v>
      </c>
    </row>
    <row r="73" spans="1:4" x14ac:dyDescent="0.25">
      <c r="A73" t="s">
        <v>847</v>
      </c>
      <c r="B73" t="s">
        <v>1017</v>
      </c>
      <c r="C73" t="s">
        <v>55</v>
      </c>
      <c r="D73" t="s">
        <v>848</v>
      </c>
    </row>
    <row r="74" spans="1:4" x14ac:dyDescent="0.25">
      <c r="A74" t="s">
        <v>859</v>
      </c>
      <c r="B74" t="s">
        <v>1017</v>
      </c>
      <c r="C74" t="s">
        <v>55</v>
      </c>
      <c r="D74" t="s">
        <v>860</v>
      </c>
    </row>
    <row r="75" spans="1:4" x14ac:dyDescent="0.25">
      <c r="A75" t="s">
        <v>551</v>
      </c>
      <c r="B75" t="s">
        <v>1017</v>
      </c>
      <c r="C75" t="s">
        <v>55</v>
      </c>
      <c r="D75" t="s">
        <v>552</v>
      </c>
    </row>
    <row r="76" spans="1:4" x14ac:dyDescent="0.25">
      <c r="A76" t="s">
        <v>303</v>
      </c>
      <c r="B76" t="s">
        <v>1017</v>
      </c>
      <c r="C76" t="s">
        <v>55</v>
      </c>
      <c r="D76" t="s">
        <v>304</v>
      </c>
    </row>
    <row r="77" spans="1:4" x14ac:dyDescent="0.25">
      <c r="A77" t="s">
        <v>568</v>
      </c>
      <c r="B77" t="s">
        <v>1017</v>
      </c>
      <c r="C77" t="s">
        <v>55</v>
      </c>
      <c r="D77" t="s">
        <v>569</v>
      </c>
    </row>
    <row r="78" spans="1:4" x14ac:dyDescent="0.25">
      <c r="A78" t="s">
        <v>744</v>
      </c>
      <c r="B78" t="s">
        <v>1017</v>
      </c>
      <c r="C78" t="s">
        <v>55</v>
      </c>
      <c r="D78" t="s">
        <v>745</v>
      </c>
    </row>
    <row r="79" spans="1:4" x14ac:dyDescent="0.25">
      <c r="A79" t="s">
        <v>970</v>
      </c>
      <c r="B79" t="s">
        <v>1017</v>
      </c>
      <c r="C79" t="s">
        <v>55</v>
      </c>
      <c r="D79" t="s">
        <v>971</v>
      </c>
    </row>
    <row r="80" spans="1:4" x14ac:dyDescent="0.25">
      <c r="A80" t="s">
        <v>67</v>
      </c>
      <c r="B80" t="s">
        <v>1017</v>
      </c>
      <c r="C80" t="s">
        <v>55</v>
      </c>
      <c r="D80" t="s">
        <v>68</v>
      </c>
    </row>
    <row r="81" spans="1:4" x14ac:dyDescent="0.25">
      <c r="A81" t="s">
        <v>235</v>
      </c>
      <c r="B81" t="s">
        <v>1017</v>
      </c>
      <c r="C81" t="s">
        <v>55</v>
      </c>
      <c r="D81" t="s">
        <v>236</v>
      </c>
    </row>
    <row r="82" spans="1:4" x14ac:dyDescent="0.25">
      <c r="A82" t="s">
        <v>914</v>
      </c>
      <c r="B82" t="s">
        <v>1017</v>
      </c>
      <c r="C82" t="s">
        <v>55</v>
      </c>
      <c r="D82" t="s">
        <v>915</v>
      </c>
    </row>
    <row r="83" spans="1:4" x14ac:dyDescent="0.25">
      <c r="A83" t="s">
        <v>775</v>
      </c>
      <c r="B83" t="s">
        <v>1017</v>
      </c>
      <c r="C83" t="s">
        <v>55</v>
      </c>
      <c r="D83" t="s">
        <v>776</v>
      </c>
    </row>
    <row r="84" spans="1:4" x14ac:dyDescent="0.25">
      <c r="A84" t="s">
        <v>585</v>
      </c>
      <c r="B84" t="s">
        <v>1017</v>
      </c>
      <c r="C84" t="s">
        <v>55</v>
      </c>
      <c r="D84" t="s">
        <v>586</v>
      </c>
    </row>
    <row r="85" spans="1:4" x14ac:dyDescent="0.25">
      <c r="A85" t="s">
        <v>871</v>
      </c>
      <c r="B85" t="s">
        <v>1017</v>
      </c>
      <c r="C85" t="s">
        <v>55</v>
      </c>
      <c r="D85" t="s">
        <v>872</v>
      </c>
    </row>
    <row r="86" spans="1:4" x14ac:dyDescent="0.25">
      <c r="A86" t="s">
        <v>800</v>
      </c>
      <c r="B86" t="s">
        <v>1017</v>
      </c>
      <c r="C86" t="s">
        <v>55</v>
      </c>
      <c r="D86" t="s">
        <v>801</v>
      </c>
    </row>
    <row r="87" spans="1:4" x14ac:dyDescent="0.25">
      <c r="A87" t="s">
        <v>805</v>
      </c>
      <c r="B87" t="s">
        <v>1017</v>
      </c>
      <c r="C87" t="s">
        <v>55</v>
      </c>
      <c r="D87" t="s">
        <v>806</v>
      </c>
    </row>
    <row r="88" spans="1:4" x14ac:dyDescent="0.25">
      <c r="A88" t="s">
        <v>865</v>
      </c>
      <c r="B88" t="s">
        <v>1017</v>
      </c>
      <c r="C88" t="s">
        <v>55</v>
      </c>
      <c r="D88" t="s">
        <v>866</v>
      </c>
    </row>
    <row r="89" spans="1:4" x14ac:dyDescent="0.25">
      <c r="A89" t="s">
        <v>1004</v>
      </c>
      <c r="B89" t="s">
        <v>1017</v>
      </c>
      <c r="C89" t="s">
        <v>55</v>
      </c>
      <c r="D89" t="s">
        <v>1005</v>
      </c>
    </row>
    <row r="90" spans="1:4" x14ac:dyDescent="0.25">
      <c r="A90" t="s">
        <v>525</v>
      </c>
      <c r="B90" t="s">
        <v>1017</v>
      </c>
      <c r="C90" t="s">
        <v>55</v>
      </c>
      <c r="D90" t="s">
        <v>84</v>
      </c>
    </row>
    <row r="91" spans="1:4" x14ac:dyDescent="0.25">
      <c r="A91" t="s">
        <v>385</v>
      </c>
      <c r="B91" t="s">
        <v>1017</v>
      </c>
      <c r="C91" t="s">
        <v>164</v>
      </c>
      <c r="D91" t="s">
        <v>386</v>
      </c>
    </row>
    <row r="92" spans="1:4" x14ac:dyDescent="0.25">
      <c r="A92" t="s">
        <v>163</v>
      </c>
      <c r="B92" t="s">
        <v>1017</v>
      </c>
      <c r="C92" t="s">
        <v>164</v>
      </c>
      <c r="D92" t="s">
        <v>165</v>
      </c>
    </row>
    <row r="93" spans="1:4" x14ac:dyDescent="0.25">
      <c r="A93" t="s">
        <v>591</v>
      </c>
      <c r="B93" t="s">
        <v>1017</v>
      </c>
      <c r="C93" t="s">
        <v>164</v>
      </c>
      <c r="D93" t="s">
        <v>592</v>
      </c>
    </row>
    <row r="94" spans="1:4" x14ac:dyDescent="0.25">
      <c r="A94" t="s">
        <v>268</v>
      </c>
      <c r="B94" t="s">
        <v>1017</v>
      </c>
      <c r="C94" t="s">
        <v>164</v>
      </c>
      <c r="D94" t="s">
        <v>269</v>
      </c>
    </row>
    <row r="95" spans="1:4" x14ac:dyDescent="0.25">
      <c r="A95" t="s">
        <v>308</v>
      </c>
      <c r="B95" t="s">
        <v>1017</v>
      </c>
      <c r="C95" t="s">
        <v>164</v>
      </c>
      <c r="D95" t="s">
        <v>309</v>
      </c>
    </row>
    <row r="96" spans="1:4" x14ac:dyDescent="0.25">
      <c r="A96" t="s">
        <v>823</v>
      </c>
      <c r="B96" t="s">
        <v>1017</v>
      </c>
      <c r="C96" t="s">
        <v>219</v>
      </c>
      <c r="D96" t="s">
        <v>824</v>
      </c>
    </row>
    <row r="97" spans="1:4" x14ac:dyDescent="0.25">
      <c r="A97" t="s">
        <v>887</v>
      </c>
      <c r="B97" t="s">
        <v>1017</v>
      </c>
      <c r="C97" t="s">
        <v>219</v>
      </c>
      <c r="D97" t="s">
        <v>888</v>
      </c>
    </row>
    <row r="98" spans="1:4" x14ac:dyDescent="0.25">
      <c r="A98" t="s">
        <v>786</v>
      </c>
      <c r="B98" t="s">
        <v>1017</v>
      </c>
      <c r="C98" t="s">
        <v>219</v>
      </c>
      <c r="D98" t="s">
        <v>787</v>
      </c>
    </row>
    <row r="99" spans="1:4" x14ac:dyDescent="0.25">
      <c r="A99" t="s">
        <v>218</v>
      </c>
      <c r="B99" t="s">
        <v>1017</v>
      </c>
      <c r="C99" t="s">
        <v>219</v>
      </c>
      <c r="D99" t="s">
        <v>220</v>
      </c>
    </row>
    <row r="100" spans="1:4" x14ac:dyDescent="0.25">
      <c r="A100" t="s">
        <v>731</v>
      </c>
      <c r="B100" t="s">
        <v>1017</v>
      </c>
      <c r="C100" t="s">
        <v>219</v>
      </c>
      <c r="D100" t="s">
        <v>732</v>
      </c>
    </row>
    <row r="101" spans="1:4" x14ac:dyDescent="0.25">
      <c r="A101" t="s">
        <v>279</v>
      </c>
      <c r="B101" t="s">
        <v>1017</v>
      </c>
      <c r="C101" t="s">
        <v>137</v>
      </c>
      <c r="D101" t="s">
        <v>280</v>
      </c>
    </row>
    <row r="102" spans="1:4" x14ac:dyDescent="0.25">
      <c r="A102" t="s">
        <v>642</v>
      </c>
      <c r="B102" t="s">
        <v>1017</v>
      </c>
      <c r="C102" t="s">
        <v>137</v>
      </c>
      <c r="D102" t="s">
        <v>643</v>
      </c>
    </row>
    <row r="103" spans="1:4" x14ac:dyDescent="0.25">
      <c r="A103" t="s">
        <v>136</v>
      </c>
      <c r="B103" t="s">
        <v>1017</v>
      </c>
      <c r="C103" t="s">
        <v>137</v>
      </c>
      <c r="D103" t="s">
        <v>138</v>
      </c>
    </row>
    <row r="104" spans="1:4" x14ac:dyDescent="0.25">
      <c r="A104" t="s">
        <v>366</v>
      </c>
      <c r="B104" t="s">
        <v>1017</v>
      </c>
      <c r="C104" t="s">
        <v>137</v>
      </c>
      <c r="D104" t="s">
        <v>367</v>
      </c>
    </row>
    <row r="105" spans="1:4" x14ac:dyDescent="0.25">
      <c r="A105" t="s">
        <v>169</v>
      </c>
      <c r="B105" t="s">
        <v>1017</v>
      </c>
      <c r="C105" t="s">
        <v>137</v>
      </c>
      <c r="D105" t="s">
        <v>170</v>
      </c>
    </row>
    <row r="106" spans="1:4" x14ac:dyDescent="0.25">
      <c r="A106" t="s">
        <v>648</v>
      </c>
      <c r="B106" t="s">
        <v>1017</v>
      </c>
      <c r="C106" t="s">
        <v>137</v>
      </c>
      <c r="D106" t="s">
        <v>649</v>
      </c>
    </row>
    <row r="107" spans="1:4" x14ac:dyDescent="0.25">
      <c r="A107" t="s">
        <v>671</v>
      </c>
      <c r="B107" t="s">
        <v>1017</v>
      </c>
      <c r="C107" t="s">
        <v>137</v>
      </c>
      <c r="D107" t="s">
        <v>672</v>
      </c>
    </row>
    <row r="108" spans="1:4" x14ac:dyDescent="0.25">
      <c r="A108" t="s">
        <v>466</v>
      </c>
      <c r="B108" t="s">
        <v>1017</v>
      </c>
      <c r="C108" t="s">
        <v>90</v>
      </c>
      <c r="D108" t="s">
        <v>467</v>
      </c>
    </row>
    <row r="109" spans="1:4" x14ac:dyDescent="0.25">
      <c r="A109" t="s">
        <v>755</v>
      </c>
      <c r="B109" t="s">
        <v>1017</v>
      </c>
      <c r="C109" t="s">
        <v>90</v>
      </c>
      <c r="D109" t="s">
        <v>756</v>
      </c>
    </row>
    <row r="110" spans="1:4" x14ac:dyDescent="0.25">
      <c r="A110" t="s">
        <v>770</v>
      </c>
      <c r="B110" t="s">
        <v>1017</v>
      </c>
      <c r="C110" t="s">
        <v>90</v>
      </c>
      <c r="D110" t="s">
        <v>771</v>
      </c>
    </row>
    <row r="111" spans="1:4" x14ac:dyDescent="0.25">
      <c r="A111" t="s">
        <v>940</v>
      </c>
      <c r="B111" t="s">
        <v>1017</v>
      </c>
      <c r="C111" t="s">
        <v>90</v>
      </c>
      <c r="D111" t="s">
        <v>941</v>
      </c>
    </row>
    <row r="112" spans="1:4" x14ac:dyDescent="0.25">
      <c r="A112" t="s">
        <v>725</v>
      </c>
      <c r="B112" t="s">
        <v>1017</v>
      </c>
      <c r="C112" t="s">
        <v>90</v>
      </c>
      <c r="D112" t="s">
        <v>726</v>
      </c>
    </row>
    <row r="113" spans="1:4" x14ac:dyDescent="0.25">
      <c r="A113" t="s">
        <v>734</v>
      </c>
      <c r="B113" t="s">
        <v>1017</v>
      </c>
      <c r="C113" t="s">
        <v>90</v>
      </c>
      <c r="D113" t="s">
        <v>735</v>
      </c>
    </row>
    <row r="114" spans="1:4" x14ac:dyDescent="0.25">
      <c r="A114" t="s">
        <v>205</v>
      </c>
      <c r="B114" t="s">
        <v>1017</v>
      </c>
      <c r="C114" t="s">
        <v>90</v>
      </c>
      <c r="D114" t="s">
        <v>206</v>
      </c>
    </row>
    <row r="115" spans="1:4" x14ac:dyDescent="0.25">
      <c r="A115" t="s">
        <v>224</v>
      </c>
      <c r="B115" t="s">
        <v>1017</v>
      </c>
      <c r="C115" t="s">
        <v>90</v>
      </c>
      <c r="D115" t="s">
        <v>225</v>
      </c>
    </row>
    <row r="116" spans="1:4" x14ac:dyDescent="0.25">
      <c r="A116" t="s">
        <v>363</v>
      </c>
      <c r="B116" t="s">
        <v>1017</v>
      </c>
      <c r="C116" t="s">
        <v>90</v>
      </c>
      <c r="D116" t="s">
        <v>364</v>
      </c>
    </row>
    <row r="117" spans="1:4" x14ac:dyDescent="0.25">
      <c r="A117" t="s">
        <v>842</v>
      </c>
      <c r="B117" t="s">
        <v>1017</v>
      </c>
      <c r="C117" t="s">
        <v>90</v>
      </c>
      <c r="D117" t="s">
        <v>843</v>
      </c>
    </row>
    <row r="118" spans="1:4" x14ac:dyDescent="0.25">
      <c r="A118" t="s">
        <v>903</v>
      </c>
      <c r="B118" t="s">
        <v>1017</v>
      </c>
      <c r="C118" t="s">
        <v>90</v>
      </c>
      <c r="D118" t="s">
        <v>904</v>
      </c>
    </row>
    <row r="119" spans="1:4" x14ac:dyDescent="0.25">
      <c r="A119" t="s">
        <v>635</v>
      </c>
      <c r="B119" t="s">
        <v>1017</v>
      </c>
      <c r="C119" t="s">
        <v>90</v>
      </c>
      <c r="D119" t="s">
        <v>636</v>
      </c>
    </row>
    <row r="120" spans="1:4" x14ac:dyDescent="0.25">
      <c r="A120" t="s">
        <v>810</v>
      </c>
      <c r="B120" t="s">
        <v>1017</v>
      </c>
      <c r="C120" t="s">
        <v>90</v>
      </c>
      <c r="D120" t="s">
        <v>811</v>
      </c>
    </row>
    <row r="121" spans="1:4" x14ac:dyDescent="0.25">
      <c r="A121" t="s">
        <v>783</v>
      </c>
      <c r="B121" t="s">
        <v>1017</v>
      </c>
      <c r="C121" t="s">
        <v>90</v>
      </c>
      <c r="D121" t="s">
        <v>784</v>
      </c>
    </row>
    <row r="122" spans="1:4" x14ac:dyDescent="0.25">
      <c r="A122" t="s">
        <v>89</v>
      </c>
      <c r="B122" t="s">
        <v>1017</v>
      </c>
      <c r="C122" t="s">
        <v>90</v>
      </c>
      <c r="D122" t="s">
        <v>91</v>
      </c>
    </row>
    <row r="123" spans="1:4" x14ac:dyDescent="0.25">
      <c r="A123" t="s">
        <v>529</v>
      </c>
      <c r="B123" t="s">
        <v>1017</v>
      </c>
      <c r="C123" t="s">
        <v>90</v>
      </c>
      <c r="D123" t="s">
        <v>530</v>
      </c>
    </row>
    <row r="124" spans="1:4" x14ac:dyDescent="0.25">
      <c r="A124" t="s">
        <v>181</v>
      </c>
      <c r="B124" t="s">
        <v>1017</v>
      </c>
      <c r="C124" t="s">
        <v>90</v>
      </c>
      <c r="D124" t="s">
        <v>182</v>
      </c>
    </row>
    <row r="125" spans="1:4" x14ac:dyDescent="0.25">
      <c r="A125" t="s">
        <v>563</v>
      </c>
      <c r="B125" t="s">
        <v>1017</v>
      </c>
      <c r="C125" t="s">
        <v>90</v>
      </c>
      <c r="D125" t="s">
        <v>564</v>
      </c>
    </row>
    <row r="126" spans="1:4" x14ac:dyDescent="0.25">
      <c r="A126" t="s">
        <v>596</v>
      </c>
      <c r="B126" t="s">
        <v>1017</v>
      </c>
      <c r="C126" t="s">
        <v>90</v>
      </c>
      <c r="D126" t="s">
        <v>597</v>
      </c>
    </row>
    <row r="127" spans="1:4" x14ac:dyDescent="0.25">
      <c r="A127" t="s">
        <v>146</v>
      </c>
      <c r="B127" t="s">
        <v>1017</v>
      </c>
      <c r="C127" t="s">
        <v>43</v>
      </c>
      <c r="D127" t="s">
        <v>147</v>
      </c>
    </row>
    <row r="128" spans="1:4" x14ac:dyDescent="0.25">
      <c r="A128" t="s">
        <v>994</v>
      </c>
      <c r="B128" t="s">
        <v>1017</v>
      </c>
      <c r="C128" t="s">
        <v>43</v>
      </c>
      <c r="D128" t="s">
        <v>995</v>
      </c>
    </row>
    <row r="129" spans="1:4" x14ac:dyDescent="0.25">
      <c r="A129" t="s">
        <v>388</v>
      </c>
      <c r="B129" t="s">
        <v>1017</v>
      </c>
      <c r="C129" t="s">
        <v>43</v>
      </c>
      <c r="D129" t="s">
        <v>389</v>
      </c>
    </row>
    <row r="130" spans="1:4" x14ac:dyDescent="0.25">
      <c r="A130" t="s">
        <v>700</v>
      </c>
      <c r="B130" t="s">
        <v>1017</v>
      </c>
      <c r="C130" t="s">
        <v>43</v>
      </c>
      <c r="D130" t="s">
        <v>701</v>
      </c>
    </row>
    <row r="131" spans="1:4" x14ac:dyDescent="0.25">
      <c r="A131" t="s">
        <v>908</v>
      </c>
      <c r="B131" t="s">
        <v>1017</v>
      </c>
      <c r="C131" t="s">
        <v>43</v>
      </c>
      <c r="D131" t="s">
        <v>909</v>
      </c>
    </row>
    <row r="132" spans="1:4" x14ac:dyDescent="0.25">
      <c r="A132" t="s">
        <v>351</v>
      </c>
      <c r="B132" t="s">
        <v>1017</v>
      </c>
      <c r="C132" t="s">
        <v>43</v>
      </c>
      <c r="D132" t="s">
        <v>352</v>
      </c>
    </row>
    <row r="133" spans="1:4" x14ac:dyDescent="0.25">
      <c r="A133" t="s">
        <v>572</v>
      </c>
      <c r="B133" t="s">
        <v>1017</v>
      </c>
      <c r="C133" t="s">
        <v>43</v>
      </c>
      <c r="D133" t="s">
        <v>573</v>
      </c>
    </row>
    <row r="134" spans="1:4" x14ac:dyDescent="0.25">
      <c r="A134" t="s">
        <v>629</v>
      </c>
      <c r="B134" t="s">
        <v>1017</v>
      </c>
      <c r="C134" t="s">
        <v>43</v>
      </c>
      <c r="D134" t="s">
        <v>630</v>
      </c>
    </row>
    <row r="135" spans="1:4" x14ac:dyDescent="0.25">
      <c r="A135" t="s">
        <v>241</v>
      </c>
      <c r="B135" t="s">
        <v>1017</v>
      </c>
      <c r="C135" t="s">
        <v>43</v>
      </c>
      <c r="D135" t="s">
        <v>242</v>
      </c>
    </row>
    <row r="136" spans="1:4" x14ac:dyDescent="0.25">
      <c r="A136" t="s">
        <v>286</v>
      </c>
      <c r="B136" t="s">
        <v>1017</v>
      </c>
      <c r="C136" t="s">
        <v>43</v>
      </c>
      <c r="D136" t="s">
        <v>287</v>
      </c>
    </row>
    <row r="137" spans="1:4" x14ac:dyDescent="0.25">
      <c r="A137" t="s">
        <v>65</v>
      </c>
      <c r="B137" t="s">
        <v>1017</v>
      </c>
      <c r="C137" t="s">
        <v>43</v>
      </c>
      <c r="D137" t="s">
        <v>66</v>
      </c>
    </row>
    <row r="138" spans="1:4" x14ac:dyDescent="0.25">
      <c r="A138" t="s">
        <v>41</v>
      </c>
      <c r="B138" t="s">
        <v>1017</v>
      </c>
      <c r="C138" t="s">
        <v>43</v>
      </c>
      <c r="D138" t="s">
        <v>44</v>
      </c>
    </row>
    <row r="139" spans="1:4" x14ac:dyDescent="0.25">
      <c r="A139" t="s">
        <v>437</v>
      </c>
      <c r="B139" t="s">
        <v>1017</v>
      </c>
      <c r="C139" t="s">
        <v>43</v>
      </c>
      <c r="D139" t="s">
        <v>438</v>
      </c>
    </row>
    <row r="140" spans="1:4" x14ac:dyDescent="0.25">
      <c r="A140" t="s">
        <v>541</v>
      </c>
      <c r="B140" t="s">
        <v>1017</v>
      </c>
      <c r="C140" t="s">
        <v>43</v>
      </c>
      <c r="D140" t="s">
        <v>542</v>
      </c>
    </row>
    <row r="141" spans="1:4" x14ac:dyDescent="0.25">
      <c r="A141" t="s">
        <v>478</v>
      </c>
      <c r="B141" t="s">
        <v>1017</v>
      </c>
      <c r="C141" t="s">
        <v>43</v>
      </c>
      <c r="D141" t="s">
        <v>479</v>
      </c>
    </row>
    <row r="142" spans="1:4" x14ac:dyDescent="0.25">
      <c r="A142" t="s">
        <v>353</v>
      </c>
      <c r="B142" t="s">
        <v>1017</v>
      </c>
      <c r="C142" t="s">
        <v>323</v>
      </c>
      <c r="D142" t="s">
        <v>354</v>
      </c>
    </row>
    <row r="143" spans="1:4" x14ac:dyDescent="0.25">
      <c r="A143" t="s">
        <v>322</v>
      </c>
      <c r="B143" t="s">
        <v>1017</v>
      </c>
      <c r="C143" t="s">
        <v>323</v>
      </c>
      <c r="D143" t="s">
        <v>324</v>
      </c>
    </row>
    <row r="144" spans="1:4" x14ac:dyDescent="0.25">
      <c r="A144" t="s">
        <v>359</v>
      </c>
      <c r="B144" t="s">
        <v>1017</v>
      </c>
      <c r="C144" t="s">
        <v>323</v>
      </c>
      <c r="D144" t="s">
        <v>354</v>
      </c>
    </row>
    <row r="145" spans="1:4" x14ac:dyDescent="0.25">
      <c r="A145" t="s">
        <v>924</v>
      </c>
      <c r="B145" t="s">
        <v>1017</v>
      </c>
      <c r="C145" t="s">
        <v>323</v>
      </c>
      <c r="D145" t="s">
        <v>925</v>
      </c>
    </row>
    <row r="146" spans="1:4" x14ac:dyDescent="0.25">
      <c r="A146" t="s">
        <v>63</v>
      </c>
      <c r="B146" t="s">
        <v>1018</v>
      </c>
      <c r="C146" t="s">
        <v>52</v>
      </c>
      <c r="D146" t="s">
        <v>64</v>
      </c>
    </row>
    <row r="147" spans="1:4" x14ac:dyDescent="0.25">
      <c r="A147" t="s">
        <v>96</v>
      </c>
      <c r="B147" t="s">
        <v>1018</v>
      </c>
      <c r="C147" t="s">
        <v>52</v>
      </c>
      <c r="D147" t="s">
        <v>97</v>
      </c>
    </row>
    <row r="148" spans="1:4" x14ac:dyDescent="0.25">
      <c r="A148" t="s">
        <v>488</v>
      </c>
      <c r="B148" t="s">
        <v>1018</v>
      </c>
      <c r="C148" t="s">
        <v>52</v>
      </c>
      <c r="D148" t="s">
        <v>489</v>
      </c>
    </row>
    <row r="149" spans="1:4" x14ac:dyDescent="0.25">
      <c r="A149" t="s">
        <v>919</v>
      </c>
      <c r="B149" t="s">
        <v>1018</v>
      </c>
      <c r="C149" t="s">
        <v>52</v>
      </c>
      <c r="D149" t="s">
        <v>920</v>
      </c>
    </row>
    <row r="150" spans="1:4" x14ac:dyDescent="0.25">
      <c r="A150" t="s">
        <v>414</v>
      </c>
      <c r="B150" t="s">
        <v>1018</v>
      </c>
      <c r="C150" t="s">
        <v>52</v>
      </c>
      <c r="D150" t="s">
        <v>415</v>
      </c>
    </row>
    <row r="151" spans="1:4" x14ac:dyDescent="0.25">
      <c r="A151" t="s">
        <v>927</v>
      </c>
      <c r="B151" t="s">
        <v>1018</v>
      </c>
      <c r="C151" t="s">
        <v>52</v>
      </c>
      <c r="D151" t="s">
        <v>928</v>
      </c>
    </row>
    <row r="152" spans="1:4" x14ac:dyDescent="0.25">
      <c r="A152" t="s">
        <v>50</v>
      </c>
      <c r="B152" t="s">
        <v>1018</v>
      </c>
      <c r="C152" t="s">
        <v>52</v>
      </c>
      <c r="D152" t="s">
        <v>53</v>
      </c>
    </row>
    <row r="153" spans="1:4" x14ac:dyDescent="0.25">
      <c r="A153" t="s">
        <v>510</v>
      </c>
      <c r="B153" t="s">
        <v>1018</v>
      </c>
      <c r="C153" t="s">
        <v>52</v>
      </c>
      <c r="D153" t="s">
        <v>511</v>
      </c>
    </row>
    <row r="154" spans="1:4" x14ac:dyDescent="0.25">
      <c r="A154" t="s">
        <v>315</v>
      </c>
      <c r="B154" t="s">
        <v>1018</v>
      </c>
      <c r="C154" t="s">
        <v>52</v>
      </c>
      <c r="D154" t="s">
        <v>316</v>
      </c>
    </row>
    <row r="155" spans="1:4" x14ac:dyDescent="0.25">
      <c r="A155" t="s">
        <v>750</v>
      </c>
      <c r="B155" t="s">
        <v>1018</v>
      </c>
      <c r="C155" t="s">
        <v>52</v>
      </c>
      <c r="D155" t="s">
        <v>751</v>
      </c>
    </row>
    <row r="156" spans="1:4" x14ac:dyDescent="0.25">
      <c r="A156" t="s">
        <v>705</v>
      </c>
      <c r="B156" t="s">
        <v>1018</v>
      </c>
      <c r="C156" t="s">
        <v>52</v>
      </c>
      <c r="D156" t="s">
        <v>706</v>
      </c>
    </row>
    <row r="157" spans="1:4" x14ac:dyDescent="0.25">
      <c r="A157" t="s">
        <v>986</v>
      </c>
      <c r="B157" t="s">
        <v>1018</v>
      </c>
      <c r="C157" t="s">
        <v>52</v>
      </c>
      <c r="D157" t="s">
        <v>987</v>
      </c>
    </row>
    <row r="158" spans="1:4" x14ac:dyDescent="0.25">
      <c r="A158" t="s">
        <v>614</v>
      </c>
      <c r="B158" t="s">
        <v>1018</v>
      </c>
      <c r="C158" t="s">
        <v>52</v>
      </c>
      <c r="D158" t="s">
        <v>615</v>
      </c>
    </row>
    <row r="159" spans="1:4" x14ac:dyDescent="0.25">
      <c r="A159" t="s">
        <v>956</v>
      </c>
      <c r="B159" t="s">
        <v>1018</v>
      </c>
      <c r="C159" t="s">
        <v>52</v>
      </c>
      <c r="D159" t="s">
        <v>957</v>
      </c>
    </row>
    <row r="160" spans="1:4" x14ac:dyDescent="0.25">
      <c r="A160" t="s">
        <v>330</v>
      </c>
      <c r="B160" t="s">
        <v>1018</v>
      </c>
      <c r="C160" t="s">
        <v>52</v>
      </c>
      <c r="D160" t="s">
        <v>331</v>
      </c>
    </row>
    <row r="161" spans="1:4" x14ac:dyDescent="0.25">
      <c r="A161" t="s">
        <v>522</v>
      </c>
      <c r="B161" t="s">
        <v>1018</v>
      </c>
      <c r="C161" t="s">
        <v>403</v>
      </c>
      <c r="D161" t="s">
        <v>523</v>
      </c>
    </row>
    <row r="162" spans="1:4" x14ac:dyDescent="0.25">
      <c r="A162" t="s">
        <v>139</v>
      </c>
      <c r="B162" t="s">
        <v>1018</v>
      </c>
      <c r="C162" t="s">
        <v>119</v>
      </c>
      <c r="D162" t="s">
        <v>140</v>
      </c>
    </row>
    <row r="163" spans="1:4" x14ac:dyDescent="0.25">
      <c r="A163" t="s">
        <v>991</v>
      </c>
      <c r="B163" t="s">
        <v>1018</v>
      </c>
      <c r="C163" t="s">
        <v>119</v>
      </c>
      <c r="D163" t="s">
        <v>992</v>
      </c>
    </row>
    <row r="164" spans="1:4" x14ac:dyDescent="0.25">
      <c r="A164" t="s">
        <v>828</v>
      </c>
      <c r="B164" t="s">
        <v>1018</v>
      </c>
      <c r="C164" t="s">
        <v>119</v>
      </c>
      <c r="D164" t="s">
        <v>829</v>
      </c>
    </row>
    <row r="165" spans="1:4" x14ac:dyDescent="0.25">
      <c r="A165" t="s">
        <v>376</v>
      </c>
      <c r="B165" t="s">
        <v>1018</v>
      </c>
      <c r="C165" t="s">
        <v>119</v>
      </c>
      <c r="D165" t="s">
        <v>377</v>
      </c>
    </row>
    <row r="166" spans="1:4" x14ac:dyDescent="0.25">
      <c r="A166" t="s">
        <v>118</v>
      </c>
      <c r="B166" t="s">
        <v>1018</v>
      </c>
      <c r="C166" t="s">
        <v>119</v>
      </c>
      <c r="D166" t="s">
        <v>120</v>
      </c>
    </row>
    <row r="167" spans="1:4" x14ac:dyDescent="0.25">
      <c r="A167" t="s">
        <v>399</v>
      </c>
      <c r="B167" t="s">
        <v>1018</v>
      </c>
      <c r="C167" t="s">
        <v>119</v>
      </c>
      <c r="D167" t="s">
        <v>400</v>
      </c>
    </row>
    <row r="168" spans="1:4" x14ac:dyDescent="0.25">
      <c r="A168" t="s">
        <v>664</v>
      </c>
      <c r="B168" t="s">
        <v>1018</v>
      </c>
      <c r="C168" t="s">
        <v>119</v>
      </c>
      <c r="D168" t="s">
        <v>665</v>
      </c>
    </row>
    <row r="169" spans="1:4" x14ac:dyDescent="0.25">
      <c r="A169" t="s">
        <v>125</v>
      </c>
      <c r="B169" t="s">
        <v>1018</v>
      </c>
      <c r="C169" t="s">
        <v>119</v>
      </c>
      <c r="D169" t="s">
        <v>126</v>
      </c>
    </row>
    <row r="170" spans="1:4" x14ac:dyDescent="0.25">
      <c r="A170" t="s">
        <v>483</v>
      </c>
      <c r="B170" t="s">
        <v>1018</v>
      </c>
      <c r="C170" t="s">
        <v>119</v>
      </c>
      <c r="D170" t="s">
        <v>484</v>
      </c>
    </row>
    <row r="171" spans="1:4" x14ac:dyDescent="0.25">
      <c r="A171" t="s">
        <v>372</v>
      </c>
      <c r="B171" t="s">
        <v>1018</v>
      </c>
      <c r="C171" t="s">
        <v>119</v>
      </c>
      <c r="D171" t="s">
        <v>373</v>
      </c>
    </row>
    <row r="172" spans="1:4" x14ac:dyDescent="0.25">
      <c r="A172" t="s">
        <v>608</v>
      </c>
      <c r="B172" t="s">
        <v>1018</v>
      </c>
      <c r="C172" t="s">
        <v>119</v>
      </c>
      <c r="D172" t="s">
        <v>609</v>
      </c>
    </row>
    <row r="173" spans="1:4" x14ac:dyDescent="0.25">
      <c r="A173" t="s">
        <v>694</v>
      </c>
      <c r="B173" t="s">
        <v>1018</v>
      </c>
      <c r="C173" t="s">
        <v>119</v>
      </c>
      <c r="D173" t="s">
        <v>695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4</vt:i4>
      </vt:variant>
      <vt:variant>
        <vt:lpstr>Adlandırılmış Aralıklar</vt:lpstr>
      </vt:variant>
      <vt:variant>
        <vt:i4>1</vt:i4>
      </vt:variant>
    </vt:vector>
  </HeadingPairs>
  <TitlesOfParts>
    <vt:vector size="5" baseType="lpstr">
      <vt:lpstr>Orders</vt:lpstr>
      <vt:lpstr>Categories</vt:lpstr>
      <vt:lpstr>Customers</vt:lpstr>
      <vt:lpstr>Products</vt:lpstr>
      <vt:lpstr>Orders!Olcut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stuncer</dc:creator>
  <cp:lastModifiedBy>Mustafa Erboğa</cp:lastModifiedBy>
  <dcterms:created xsi:type="dcterms:W3CDTF">2022-12-23T09:48:05Z</dcterms:created>
  <dcterms:modified xsi:type="dcterms:W3CDTF">2023-04-17T00:37:46Z</dcterms:modified>
</cp:coreProperties>
</file>