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2\Documents\hanika 4 to 5\"/>
    </mc:Choice>
  </mc:AlternateContent>
  <xr:revisionPtr revIDLastSave="0" documentId="13_ncr:1_{0A26ACF0-B25D-4227-884B-0F6325069D9D}" xr6:coauthVersionLast="47" xr6:coauthVersionMax="47" xr10:uidLastSave="{00000000-0000-0000-0000-000000000000}"/>
  <bookViews>
    <workbookView xWindow="-110" yWindow="-110" windowWidth="19420" windowHeight="10300" xr2:uid="{97566548-7FD8-43DB-ABDB-A14A33793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I30" i="1"/>
  <c r="J30" i="1"/>
  <c r="J29" i="1"/>
  <c r="I29" i="1"/>
  <c r="I28" i="1"/>
  <c r="I27" i="1"/>
  <c r="I26" i="1"/>
  <c r="I25" i="1"/>
  <c r="I24" i="1"/>
  <c r="I23" i="1"/>
  <c r="P9" i="1"/>
  <c r="P10" i="1"/>
  <c r="P11" i="1"/>
  <c r="P12" i="1"/>
  <c r="P13" i="1"/>
  <c r="P14" i="1"/>
  <c r="P15" i="1"/>
  <c r="P16" i="1"/>
  <c r="P17" i="1"/>
  <c r="P8" i="1"/>
  <c r="O9" i="1"/>
  <c r="O10" i="1"/>
  <c r="O11" i="1"/>
  <c r="O12" i="1"/>
  <c r="O13" i="1"/>
  <c r="O14" i="1"/>
  <c r="O15" i="1"/>
  <c r="O16" i="1"/>
  <c r="O17" i="1"/>
  <c r="O8" i="1"/>
  <c r="N9" i="1"/>
  <c r="N10" i="1"/>
  <c r="N11" i="1"/>
  <c r="N12" i="1"/>
  <c r="N13" i="1"/>
  <c r="N14" i="1"/>
  <c r="N15" i="1"/>
  <c r="N16" i="1"/>
  <c r="N17" i="1"/>
  <c r="N8" i="1"/>
  <c r="M9" i="1"/>
  <c r="M10" i="1"/>
  <c r="M11" i="1"/>
  <c r="M12" i="1"/>
  <c r="M13" i="1"/>
  <c r="M14" i="1"/>
  <c r="M15" i="1"/>
  <c r="M16" i="1"/>
  <c r="M17" i="1"/>
  <c r="M8" i="1"/>
  <c r="L9" i="1"/>
  <c r="L10" i="1"/>
  <c r="L11" i="1"/>
  <c r="L12" i="1"/>
  <c r="L13" i="1"/>
  <c r="L14" i="1"/>
  <c r="L15" i="1"/>
  <c r="L16" i="1"/>
  <c r="L17" i="1"/>
  <c r="L8" i="1"/>
  <c r="J9" i="1"/>
  <c r="J10" i="1"/>
  <c r="J11" i="1"/>
  <c r="J12" i="1"/>
  <c r="J13" i="1"/>
  <c r="J14" i="1"/>
  <c r="J15" i="1"/>
  <c r="J16" i="1"/>
  <c r="J17" i="1"/>
  <c r="J8" i="1"/>
  <c r="I9" i="1"/>
  <c r="I10" i="1"/>
  <c r="I11" i="1"/>
  <c r="I12" i="1"/>
  <c r="I13" i="1"/>
  <c r="I14" i="1"/>
  <c r="I15" i="1"/>
  <c r="I16" i="1"/>
  <c r="I17" i="1"/>
  <c r="I8" i="1"/>
  <c r="H9" i="1"/>
  <c r="H10" i="1"/>
  <c r="H11" i="1"/>
  <c r="H12" i="1"/>
  <c r="H13" i="1"/>
  <c r="H14" i="1"/>
  <c r="H15" i="1"/>
  <c r="H16" i="1"/>
  <c r="H17" i="1"/>
  <c r="H8" i="1"/>
  <c r="G9" i="1"/>
  <c r="G10" i="1"/>
  <c r="G11" i="1"/>
  <c r="G12" i="1"/>
  <c r="G13" i="1"/>
  <c r="G14" i="1"/>
  <c r="G15" i="1"/>
  <c r="G16" i="1"/>
  <c r="G17" i="1"/>
  <c r="G8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<sst xmlns="http://schemas.openxmlformats.org/spreadsheetml/2006/main" count="47" uniqueCount="41">
  <si>
    <t>SR. NO.</t>
  </si>
  <si>
    <t>EMPLOYEE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</si>
  <si>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</si>
  <si>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</si>
  <si>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</si>
  <si>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</si>
  <si>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</si>
  <si>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</si>
  <si>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</si>
  <si>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</si>
  <si>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</si>
  <si>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</si>
  <si>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EMPLOYEE ID</t>
  </si>
  <si>
    <t>DESIGNATION</t>
  </si>
  <si>
    <t>MANAGER</t>
  </si>
  <si>
    <t>ASSISTANT MANAGER</t>
  </si>
  <si>
    <t xml:space="preserve">HR ASSISTANT </t>
  </si>
  <si>
    <t>STAFF</t>
  </si>
  <si>
    <t>BASIC SALARY</t>
  </si>
  <si>
    <t>HRA</t>
  </si>
  <si>
    <t>TA</t>
  </si>
  <si>
    <t>DA</t>
  </si>
  <si>
    <t>OTHER ALLOWENCE</t>
  </si>
  <si>
    <t>TOTAL ALLOWENCE</t>
  </si>
  <si>
    <t>OVERTIME HOURS</t>
  </si>
  <si>
    <t>OVERTIME AMOUNT</t>
  </si>
  <si>
    <t>GROSS SALARY</t>
  </si>
  <si>
    <t>PF</t>
  </si>
  <si>
    <t>ESI</t>
  </si>
  <si>
    <t>NET</t>
  </si>
  <si>
    <t>SALARY SHEET</t>
  </si>
  <si>
    <t>what is the highest gross salary</t>
  </si>
  <si>
    <t>maximum amount generated by overtime</t>
  </si>
  <si>
    <t>average salary of all the employee</t>
  </si>
  <si>
    <t>diffrence of gross salary and basic salary of fifth employee in your excel sheet</t>
  </si>
  <si>
    <t>find sum of in hand salary of all the employee</t>
  </si>
  <si>
    <t>average overtime hours of the employee</t>
  </si>
  <si>
    <t>find what percentage of in hand salary of 6th and 8th employee generated by overtime work</t>
  </si>
  <si>
    <t>ANSWER</t>
  </si>
  <si>
    <t>find the sum of gross saslary of highest and lowest earning employee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</si>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</sst>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7" tint="-0.249977111117893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C256-7536-4DBC-9E0B-280E4847473B}">
  <dimension ref="A3:P30"/>
  <sheetViews>
    <sheetView tabSelected="1" topLeftCell="A14" workbookViewId="0">
      <selection activeCell="K30" sqref="K30"/>
    </sheetView>
  </sheetViews>
  <sheetFormatPr defaultRowHeight="14.5" x14ac:dyDescent="0.35"/>
  <cols>
    <col min="2" max="2" width="15.453125" bestFit="1" customWidth="1"/>
    <col min="3" max="3" width="12" bestFit="1" customWidth="1"/>
    <col min="4" max="4" width="19.08984375" bestFit="1" customWidth="1"/>
    <col min="5" max="5" width="12.26953125" bestFit="1" customWidth="1"/>
    <col min="9" max="9" width="17.54296875" bestFit="1" customWidth="1"/>
    <col min="10" max="10" width="17.1796875" bestFit="1" customWidth="1"/>
    <col min="11" max="11" width="16.08984375" bestFit="1" customWidth="1"/>
    <col min="12" max="12" width="18.08984375" bestFit="1" customWidth="1"/>
    <col min="13" max="13" width="13.08984375" bestFit="1" customWidth="1"/>
  </cols>
  <sheetData>
    <row r="3" spans="1:16" x14ac:dyDescent="0.35">
      <c r="D3" s="1" t="s">
        <v>30</v>
      </c>
      <c r="E3" s="2"/>
      <c r="F3" s="2"/>
      <c r="G3" s="2"/>
      <c r="H3" s="2"/>
      <c r="I3" s="2"/>
      <c r="J3" s="2"/>
    </row>
    <row r="4" spans="1:16" x14ac:dyDescent="0.35">
      <c r="D4" s="2"/>
      <c r="E4" s="2"/>
      <c r="F4" s="2"/>
      <c r="G4" s="2"/>
      <c r="H4" s="2"/>
      <c r="I4" s="2"/>
      <c r="J4" s="2"/>
    </row>
    <row r="5" spans="1:16" x14ac:dyDescent="0.35">
      <c r="D5" s="2"/>
      <c r="E5" s="2"/>
      <c r="F5" s="2"/>
      <c r="G5" s="2"/>
      <c r="H5" s="2"/>
      <c r="I5" s="2"/>
      <c r="J5" s="2"/>
    </row>
    <row r="7" spans="1:16" x14ac:dyDescent="0.35">
      <c r="A7" t="s">
        <v>0</v>
      </c>
      <c r="B7" t="s">
        <v>1</v>
      </c>
      <c r="C7" t="s">
        <v>12</v>
      </c>
      <c r="D7" t="s">
        <v>13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  <c r="P7" t="s">
        <v>29</v>
      </c>
    </row>
    <row r="8" spans="1:16" x14ac:dyDescent="0.35">
      <c r="A8">
        <v>1</v>
      </c>
      <c r="B8" t="s">
        <v>2</v>
      </c>
      <c r="C8">
        <v>1001</v>
      </c>
      <c r="D8" t="s">
        <v>14</v>
      </c>
      <c r="E8">
        <v>30000</v>
      </c>
      <c r="F8">
        <f>E8*50%</f>
        <v>15000</v>
      </c>
      <c r="G8">
        <f>E8*10%</f>
        <v>3000</v>
      </c>
      <c r="H8">
        <f>E8*5%</f>
        <v>1500</v>
      </c>
      <c r="I8">
        <f>E8*20%</f>
        <v>6000</v>
      </c>
      <c r="J8">
        <f>SUM(F8:I8)</f>
        <v>25500</v>
      </c>
      <c r="K8">
        <v>24</v>
      </c>
      <c r="L8">
        <f>K8*200</f>
        <v>4800</v>
      </c>
      <c r="M8">
        <f>E8+J8+L8</f>
        <v>60300</v>
      </c>
      <c r="N8">
        <f>E8*10%</f>
        <v>3000</v>
      </c>
      <c r="O8">
        <f>E8*0.75%</f>
        <v>225</v>
      </c>
      <c r="P8">
        <f>M8-N8-O8</f>
        <v>57075</v>
      </c>
    </row>
    <row r="9" spans="1:16" x14ac:dyDescent="0.35">
      <c r="A9">
        <v>2</v>
      </c>
      <c r="B9" t="s">
        <v>3</v>
      </c>
      <c r="C9">
        <v>1001</v>
      </c>
      <c r="D9" t="s">
        <v>15</v>
      </c>
      <c r="E9">
        <v>25000</v>
      </c>
      <c r="F9">
        <f t="shared" ref="F9:F17" si="0">E9*50%</f>
        <v>12500</v>
      </c>
      <c r="G9">
        <f t="shared" ref="G9:G17" si="1">E9*10%</f>
        <v>2500</v>
      </c>
      <c r="H9">
        <f t="shared" ref="H9:H17" si="2">E9*5%</f>
        <v>1250</v>
      </c>
      <c r="I9">
        <f t="shared" ref="I9:I17" si="3">E9*20%</f>
        <v>5000</v>
      </c>
      <c r="J9">
        <f t="shared" ref="J9:J17" si="4">SUM(F9:I9)</f>
        <v>21250</v>
      </c>
      <c r="K9">
        <v>20</v>
      </c>
      <c r="L9">
        <f t="shared" ref="L9:L17" si="5">K9*200</f>
        <v>4000</v>
      </c>
      <c r="M9">
        <f t="shared" ref="M9:M17" si="6">E9+J9+L9</f>
        <v>50250</v>
      </c>
      <c r="N9">
        <f t="shared" ref="N9:N17" si="7">E9*10%</f>
        <v>2500</v>
      </c>
      <c r="O9">
        <f t="shared" ref="O9:O17" si="8">E9*0.75%</f>
        <v>187.5</v>
      </c>
      <c r="P9">
        <f t="shared" ref="P9:P17" si="9">M9-N9-O9</f>
        <v>47562.5</v>
      </c>
    </row>
    <row r="10" spans="1:16" x14ac:dyDescent="0.35">
      <c r="A10">
        <v>3</v>
      </c>
      <c r="B10" t="s">
        <v>4</v>
      </c>
      <c r="C10">
        <v>1001</v>
      </c>
      <c r="D10" t="s">
        <v>16</v>
      </c>
      <c r="E10">
        <v>20000</v>
      </c>
      <c r="F10">
        <f t="shared" si="0"/>
        <v>10000</v>
      </c>
      <c r="G10">
        <f t="shared" si="1"/>
        <v>2000</v>
      </c>
      <c r="H10">
        <f t="shared" si="2"/>
        <v>1000</v>
      </c>
      <c r="I10">
        <f t="shared" si="3"/>
        <v>4000</v>
      </c>
      <c r="J10">
        <f t="shared" si="4"/>
        <v>17000</v>
      </c>
      <c r="K10">
        <v>23</v>
      </c>
      <c r="L10">
        <f t="shared" si="5"/>
        <v>4600</v>
      </c>
      <c r="M10">
        <f t="shared" si="6"/>
        <v>41600</v>
      </c>
      <c r="N10">
        <f t="shared" si="7"/>
        <v>2000</v>
      </c>
      <c r="O10">
        <f t="shared" si="8"/>
        <v>150</v>
      </c>
      <c r="P10">
        <f t="shared" si="9"/>
        <v>39450</v>
      </c>
    </row>
    <row r="11" spans="1:16" x14ac:dyDescent="0.35">
      <c r="A11">
        <v>4</v>
      </c>
      <c r="B11" t="s">
        <v>5</v>
      </c>
      <c r="C11">
        <v>1001</v>
      </c>
      <c r="D11" t="s">
        <v>17</v>
      </c>
      <c r="E11">
        <v>15000</v>
      </c>
      <c r="F11">
        <f t="shared" si="0"/>
        <v>7500</v>
      </c>
      <c r="G11">
        <f t="shared" si="1"/>
        <v>1500</v>
      </c>
      <c r="H11">
        <f t="shared" si="2"/>
        <v>750</v>
      </c>
      <c r="I11">
        <f t="shared" si="3"/>
        <v>3000</v>
      </c>
      <c r="J11">
        <f t="shared" si="4"/>
        <v>12750</v>
      </c>
      <c r="K11">
        <v>19</v>
      </c>
      <c r="L11">
        <f t="shared" si="5"/>
        <v>3800</v>
      </c>
      <c r="M11">
        <f t="shared" si="6"/>
        <v>31550</v>
      </c>
      <c r="N11">
        <f t="shared" si="7"/>
        <v>1500</v>
      </c>
      <c r="O11">
        <f t="shared" si="8"/>
        <v>112.5</v>
      </c>
      <c r="P11">
        <f t="shared" si="9"/>
        <v>29937.5</v>
      </c>
    </row>
    <row r="12" spans="1:16" x14ac:dyDescent="0.35">
      <c r="A12">
        <v>5</v>
      </c>
      <c r="B12" t="s">
        <v>6</v>
      </c>
      <c r="C12">
        <v>1001</v>
      </c>
      <c r="D12" t="s">
        <v>17</v>
      </c>
      <c r="E12">
        <v>14000</v>
      </c>
      <c r="F12">
        <f t="shared" si="0"/>
        <v>7000</v>
      </c>
      <c r="G12">
        <f t="shared" si="1"/>
        <v>1400</v>
      </c>
      <c r="H12">
        <f t="shared" si="2"/>
        <v>700</v>
      </c>
      <c r="I12">
        <f t="shared" si="3"/>
        <v>2800</v>
      </c>
      <c r="J12">
        <f t="shared" si="4"/>
        <v>11900</v>
      </c>
      <c r="K12">
        <v>18</v>
      </c>
      <c r="L12">
        <f t="shared" si="5"/>
        <v>3600</v>
      </c>
      <c r="M12">
        <f t="shared" si="6"/>
        <v>29500</v>
      </c>
      <c r="N12">
        <f t="shared" si="7"/>
        <v>1400</v>
      </c>
      <c r="O12">
        <f t="shared" si="8"/>
        <v>105</v>
      </c>
      <c r="P12">
        <f t="shared" si="9"/>
        <v>27995</v>
      </c>
    </row>
    <row r="13" spans="1:16" x14ac:dyDescent="0.35">
      <c r="A13">
        <v>6</v>
      </c>
      <c r="B13" t="s">
        <v>7</v>
      </c>
      <c r="C13">
        <v>1001</v>
      </c>
      <c r="D13" t="s">
        <v>17</v>
      </c>
      <c r="E13">
        <v>13000</v>
      </c>
      <c r="F13">
        <f t="shared" si="0"/>
        <v>6500</v>
      </c>
      <c r="G13">
        <f t="shared" si="1"/>
        <v>1300</v>
      </c>
      <c r="H13">
        <f t="shared" si="2"/>
        <v>650</v>
      </c>
      <c r="I13">
        <f t="shared" si="3"/>
        <v>2600</v>
      </c>
      <c r="J13">
        <f t="shared" si="4"/>
        <v>11050</v>
      </c>
      <c r="K13">
        <v>17</v>
      </c>
      <c r="L13">
        <f t="shared" si="5"/>
        <v>3400</v>
      </c>
      <c r="M13">
        <f t="shared" si="6"/>
        <v>27450</v>
      </c>
      <c r="N13">
        <f t="shared" si="7"/>
        <v>1300</v>
      </c>
      <c r="O13">
        <f t="shared" si="8"/>
        <v>97.5</v>
      </c>
      <c r="P13">
        <f t="shared" si="9"/>
        <v>26052.5</v>
      </c>
    </row>
    <row r="14" spans="1:16" x14ac:dyDescent="0.35">
      <c r="A14">
        <v>7</v>
      </c>
      <c r="B14" t="s">
        <v>8</v>
      </c>
      <c r="C14">
        <v>1001</v>
      </c>
      <c r="D14" t="s">
        <v>17</v>
      </c>
      <c r="E14">
        <v>12000</v>
      </c>
      <c r="F14">
        <f t="shared" si="0"/>
        <v>6000</v>
      </c>
      <c r="G14">
        <f t="shared" si="1"/>
        <v>1200</v>
      </c>
      <c r="H14">
        <f t="shared" si="2"/>
        <v>600</v>
      </c>
      <c r="I14">
        <f t="shared" si="3"/>
        <v>2400</v>
      </c>
      <c r="J14">
        <f t="shared" si="4"/>
        <v>10200</v>
      </c>
      <c r="K14">
        <v>15</v>
      </c>
      <c r="L14">
        <f t="shared" si="5"/>
        <v>3000</v>
      </c>
      <c r="M14">
        <f t="shared" si="6"/>
        <v>25200</v>
      </c>
      <c r="N14">
        <f t="shared" si="7"/>
        <v>1200</v>
      </c>
      <c r="O14">
        <f t="shared" si="8"/>
        <v>90</v>
      </c>
      <c r="P14">
        <f t="shared" si="9"/>
        <v>23910</v>
      </c>
    </row>
    <row r="15" spans="1:16" x14ac:dyDescent="0.35">
      <c r="A15">
        <v>8</v>
      </c>
      <c r="B15" t="s">
        <v>9</v>
      </c>
      <c r="C15">
        <v>1001</v>
      </c>
      <c r="D15" t="s">
        <v>17</v>
      </c>
      <c r="E15">
        <v>12000</v>
      </c>
      <c r="F15">
        <f t="shared" si="0"/>
        <v>6000</v>
      </c>
      <c r="G15">
        <f t="shared" si="1"/>
        <v>1200</v>
      </c>
      <c r="H15">
        <f t="shared" si="2"/>
        <v>600</v>
      </c>
      <c r="I15">
        <f t="shared" si="3"/>
        <v>2400</v>
      </c>
      <c r="J15">
        <f t="shared" si="4"/>
        <v>10200</v>
      </c>
      <c r="K15">
        <v>15</v>
      </c>
      <c r="L15">
        <f t="shared" si="5"/>
        <v>3000</v>
      </c>
      <c r="M15">
        <f t="shared" si="6"/>
        <v>25200</v>
      </c>
      <c r="N15">
        <f t="shared" si="7"/>
        <v>1200</v>
      </c>
      <c r="O15">
        <f t="shared" si="8"/>
        <v>90</v>
      </c>
      <c r="P15">
        <f t="shared" si="9"/>
        <v>23910</v>
      </c>
    </row>
    <row r="16" spans="1:16" x14ac:dyDescent="0.35">
      <c r="A16">
        <v>9</v>
      </c>
      <c r="B16" t="s">
        <v>10</v>
      </c>
      <c r="C16">
        <v>1001</v>
      </c>
      <c r="D16" t="s">
        <v>17</v>
      </c>
      <c r="E16">
        <v>12000</v>
      </c>
      <c r="F16">
        <f t="shared" si="0"/>
        <v>6000</v>
      </c>
      <c r="G16">
        <f t="shared" si="1"/>
        <v>1200</v>
      </c>
      <c r="H16">
        <f t="shared" si="2"/>
        <v>600</v>
      </c>
      <c r="I16">
        <f t="shared" si="3"/>
        <v>2400</v>
      </c>
      <c r="J16">
        <f t="shared" si="4"/>
        <v>10200</v>
      </c>
      <c r="K16">
        <v>15</v>
      </c>
      <c r="L16">
        <f t="shared" si="5"/>
        <v>3000</v>
      </c>
      <c r="M16">
        <f t="shared" si="6"/>
        <v>25200</v>
      </c>
      <c r="N16">
        <f t="shared" si="7"/>
        <v>1200</v>
      </c>
      <c r="O16">
        <f t="shared" si="8"/>
        <v>90</v>
      </c>
      <c r="P16">
        <f t="shared" si="9"/>
        <v>23910</v>
      </c>
    </row>
    <row r="17" spans="1:16" x14ac:dyDescent="0.35">
      <c r="A17">
        <v>10</v>
      </c>
      <c r="B17" t="s">
        <v>11</v>
      </c>
      <c r="C17">
        <v>1001</v>
      </c>
      <c r="D17" t="s">
        <v>17</v>
      </c>
      <c r="E17">
        <v>12000</v>
      </c>
      <c r="F17">
        <f t="shared" si="0"/>
        <v>6000</v>
      </c>
      <c r="G17">
        <f t="shared" si="1"/>
        <v>1200</v>
      </c>
      <c r="H17">
        <f t="shared" si="2"/>
        <v>600</v>
      </c>
      <c r="I17">
        <f t="shared" si="3"/>
        <v>2400</v>
      </c>
      <c r="J17">
        <f t="shared" si="4"/>
        <v>10200</v>
      </c>
      <c r="K17">
        <v>15</v>
      </c>
      <c r="L17">
        <f t="shared" si="5"/>
        <v>3000</v>
      </c>
      <c r="M17">
        <f t="shared" si="6"/>
        <v>25200</v>
      </c>
      <c r="N17">
        <f t="shared" si="7"/>
        <v>1200</v>
      </c>
      <c r="O17">
        <f t="shared" si="8"/>
        <v>90</v>
      </c>
      <c r="P17">
        <f t="shared" si="9"/>
        <v>23910</v>
      </c>
    </row>
    <row r="22" spans="1:16" x14ac:dyDescent="0.35">
      <c r="B22" t="s">
        <v>40</v>
      </c>
      <c r="I22" t="s">
        <v>38</v>
      </c>
    </row>
    <row r="23" spans="1:16" x14ac:dyDescent="0.35">
      <c r="A23">
        <v>1</v>
      </c>
      <c r="B23" t="s">
        <v>31</v>
      </c>
      <c r="I23">
        <f>MAX(M8:M17)</f>
        <v>60300</v>
      </c>
    </row>
    <row r="24" spans="1:16" x14ac:dyDescent="0.35">
      <c r="A24">
        <v>2</v>
      </c>
      <c r="B24" t="s">
        <v>32</v>
      </c>
      <c r="I24">
        <f>MAX(L8:L17)</f>
        <v>4800</v>
      </c>
    </row>
    <row r="25" spans="1:16" x14ac:dyDescent="0.35">
      <c r="A25">
        <v>3</v>
      </c>
      <c r="B25" t="s">
        <v>33</v>
      </c>
      <c r="I25">
        <f>AVERAGE(E8:E17)</f>
        <v>16500</v>
      </c>
    </row>
    <row r="26" spans="1:16" x14ac:dyDescent="0.35">
      <c r="A26">
        <v>4</v>
      </c>
      <c r="B26" t="s">
        <v>34</v>
      </c>
      <c r="I26">
        <f>M12-E12</f>
        <v>15500</v>
      </c>
    </row>
    <row r="27" spans="1:16" x14ac:dyDescent="0.35">
      <c r="A27">
        <v>5</v>
      </c>
      <c r="B27" t="s">
        <v>35</v>
      </c>
      <c r="I27">
        <f>SUM(P8:P17)</f>
        <v>323712.5</v>
      </c>
    </row>
    <row r="28" spans="1:16" x14ac:dyDescent="0.35">
      <c r="A28">
        <v>6</v>
      </c>
      <c r="B28" t="s">
        <v>36</v>
      </c>
      <c r="I28">
        <f>AVERAGE(K8:K17)</f>
        <v>18.100000000000001</v>
      </c>
    </row>
    <row r="29" spans="1:16" x14ac:dyDescent="0.35">
      <c r="A29">
        <v>7</v>
      </c>
      <c r="B29" t="s">
        <v>37</v>
      </c>
      <c r="I29">
        <f>L13/P13*100</f>
        <v>13.050570962479608</v>
      </c>
      <c r="J29">
        <f>L15/P15*100</f>
        <v>12.547051442910917</v>
      </c>
    </row>
    <row r="30" spans="1:16" x14ac:dyDescent="0.35">
      <c r="A30">
        <v>8</v>
      </c>
      <c r="B30" t="s">
        <v>39</v>
      </c>
      <c r="I30">
        <f>MAX(M8:M17)</f>
        <v>60300</v>
      </c>
      <c r="J30">
        <f>MIN(M8:M17)</f>
        <v>25200</v>
      </c>
      <c r="K30">
        <f>SUM(I30:J30)</f>
        <v>85500</v>
      </c>
    </row>
  </sheetData>
  <mergeCells count="1">
    <mergeCell ref="D3:J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BIJWASAN2</dc:creator>
  <cp:lastModifiedBy>BIJWASAN2</cp:lastModifiedBy>
  <dcterms:created xsi:type="dcterms:W3CDTF">2024-12-12T10:56:10Z</dcterms:created>
  <dcterms:modified xsi:type="dcterms:W3CDTF">2024-12-13T11:26:16Z</dcterms:modified>
</cp:coreProperties>
</file>