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hanika 4 to 5\"/>
    </mc:Choice>
  </mc:AlternateContent>
  <xr:revisionPtr revIDLastSave="0" documentId="8_{BB806985-83A1-4209-A115-298799CD5849}" xr6:coauthVersionLast="47" xr6:coauthVersionMax="47" xr10:uidLastSave="{00000000-0000-0000-0000-000000000000}"/>
  <bookViews>
    <workbookView xWindow="-110" yWindow="-110" windowWidth="19420" windowHeight="10300" xr2:uid="{02BFB6B8-9239-405C-83D6-E168C4884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7" i="1"/>
  <c r="L8" i="1"/>
  <c r="M8" i="1" s="1"/>
  <c r="L9" i="1"/>
  <c r="M9" i="1" s="1"/>
  <c r="L10" i="1"/>
  <c r="L11" i="1"/>
  <c r="L12" i="1"/>
  <c r="L13" i="1"/>
  <c r="L14" i="1"/>
  <c r="M14" i="1" s="1"/>
  <c r="L15" i="1"/>
  <c r="M15" i="1" s="1"/>
  <c r="L16" i="1"/>
  <c r="M16" i="1" s="1"/>
  <c r="L17" i="1"/>
  <c r="M17" i="1" s="1"/>
  <c r="L18" i="1"/>
  <c r="L19" i="1"/>
  <c r="L20" i="1"/>
  <c r="L21" i="1"/>
  <c r="L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10" i="1"/>
  <c r="M11" i="1"/>
  <c r="M12" i="1"/>
  <c r="M13" i="1"/>
  <c r="M18" i="1"/>
  <c r="M19" i="1"/>
  <c r="M20" i="1"/>
  <c r="M21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</calcChain>
</file>

<file path=xl/sharedStrings.xml><?xml version="1.0" encoding="utf-8"?>
<sst xmlns="http://schemas.openxmlformats.org/spreadsheetml/2006/main" count="62" uniqueCount="48">
  <si>
    <t>SR.NO.</t>
  </si>
  <si>
    <t>EMPLOYEE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</si>
  <si>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</si>
  <si>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</si>
  <si>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</si>
  <si>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</si>
  <si>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</si>
  <si>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</si>
  <si>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</si>
  <si>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</si>
  <si>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</si>
  <si>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</si>
  <si>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EMPLOYEE ID 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</si>
  <si>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</si>
  <si>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</si>
  <si>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</si>
  <si>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</si>
  <si>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</si>
  <si>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</si>
  <si>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</si>
  <si>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</si>
  <si>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</si>
  <si>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</si>
  <si>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DESIGNATION</t>
  </si>
  <si>
    <t>MANAGER</t>
  </si>
  <si>
    <t>ASSISTANT MANAGER</t>
  </si>
  <si>
    <t>HR ASSISTANT</t>
  </si>
  <si>
    <t>STAFF</t>
  </si>
  <si>
    <t>BASIC SALARY</t>
  </si>
  <si>
    <t>HRA</t>
  </si>
  <si>
    <t>NOV</t>
  </si>
  <si>
    <t>DEC</t>
  </si>
  <si>
    <t>A011</t>
  </si>
  <si>
    <t>A012</t>
  </si>
  <si>
    <t>A013</t>
  </si>
  <si>
    <t>A014</t>
  </si>
  <si>
    <t>A015</t>
  </si>
  <si>
    <t>TA</t>
  </si>
  <si>
    <t>DA</t>
  </si>
  <si>
    <t>OTHER ALLOWENCE</t>
  </si>
  <si>
    <t xml:space="preserve">TOTAL ALLOWENCE </t>
  </si>
  <si>
    <t>OVERTIME HOURS</t>
  </si>
  <si>
    <t xml:space="preserve">OVERTIME AMOUNT </t>
  </si>
  <si>
    <t>GROSS SALARY</t>
  </si>
  <si>
    <t>PF</t>
  </si>
  <si>
    <t>ESI</t>
  </si>
  <si>
    <t>NET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</si>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</sst>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48"/>
      <color theme="5" tint="-0.499984740745262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9344-1E6F-4F1D-809F-B50F4C321C69}">
  <dimension ref="A1:P21"/>
  <sheetViews>
    <sheetView tabSelected="1" topLeftCell="E1" workbookViewId="0">
      <selection activeCell="P7" sqref="P7"/>
    </sheetView>
  </sheetViews>
  <sheetFormatPr defaultRowHeight="14.5" x14ac:dyDescent="0.35"/>
  <cols>
    <col min="2" max="2" width="15.453125" bestFit="1" customWidth="1"/>
    <col min="3" max="3" width="12.453125" bestFit="1" customWidth="1"/>
    <col min="4" max="4" width="19.08984375" bestFit="1" customWidth="1"/>
    <col min="5" max="5" width="12.26953125" bestFit="1" customWidth="1"/>
    <col min="9" max="9" width="17.54296875" bestFit="1" customWidth="1"/>
    <col min="10" max="10" width="17.6328125" bestFit="1" customWidth="1"/>
    <col min="11" max="11" width="16.08984375" bestFit="1" customWidth="1"/>
    <col min="12" max="12" width="18.54296875" bestFit="1" customWidth="1"/>
    <col min="13" max="13" width="13.08984375" bestFit="1" customWidth="1"/>
  </cols>
  <sheetData>
    <row r="1" spans="1:16" x14ac:dyDescent="0.35">
      <c r="H1" s="1" t="s">
        <v>47</v>
      </c>
      <c r="I1" s="1"/>
      <c r="J1" s="1"/>
      <c r="K1" s="1"/>
      <c r="L1" s="1"/>
      <c r="M1" s="1"/>
    </row>
    <row r="2" spans="1:16" x14ac:dyDescent="0.35">
      <c r="H2" s="1"/>
      <c r="I2" s="1"/>
      <c r="J2" s="1"/>
      <c r="K2" s="1"/>
      <c r="L2" s="1"/>
      <c r="M2" s="1"/>
    </row>
    <row r="3" spans="1:16" x14ac:dyDescent="0.35">
      <c r="H3" s="1"/>
      <c r="I3" s="1"/>
      <c r="J3" s="1"/>
      <c r="K3" s="1"/>
      <c r="L3" s="1"/>
      <c r="M3" s="1"/>
    </row>
    <row r="4" spans="1:16" x14ac:dyDescent="0.35">
      <c r="H4" s="1"/>
      <c r="I4" s="1"/>
      <c r="J4" s="1"/>
      <c r="K4" s="1"/>
      <c r="L4" s="1"/>
      <c r="M4" s="1"/>
    </row>
    <row r="6" spans="1:16" x14ac:dyDescent="0.35">
      <c r="A6" t="s">
        <v>0</v>
      </c>
      <c r="B6" t="s">
        <v>1</v>
      </c>
      <c r="C6" t="s">
        <v>12</v>
      </c>
      <c r="D6" t="s">
        <v>23</v>
      </c>
      <c r="E6" t="s">
        <v>28</v>
      </c>
      <c r="F6" t="s">
        <v>29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 t="s">
        <v>46</v>
      </c>
    </row>
    <row r="7" spans="1:16" x14ac:dyDescent="0.35">
      <c r="A7">
        <v>1</v>
      </c>
      <c r="B7" t="s">
        <v>2</v>
      </c>
      <c r="C7" t="s">
        <v>13</v>
      </c>
      <c r="D7" t="s">
        <v>24</v>
      </c>
      <c r="E7">
        <v>20000</v>
      </c>
      <c r="F7">
        <f>E7*50%</f>
        <v>10000</v>
      </c>
      <c r="G7">
        <f>E7*10%</f>
        <v>2000</v>
      </c>
      <c r="H7">
        <f>E7*5%</f>
        <v>1000</v>
      </c>
      <c r="I7">
        <f>E7*20%</f>
        <v>4000</v>
      </c>
      <c r="J7">
        <f>SUM(F7:I7)</f>
        <v>17000</v>
      </c>
      <c r="K7">
        <v>23</v>
      </c>
      <c r="L7">
        <f>K7*200</f>
        <v>4600</v>
      </c>
      <c r="M7">
        <f>E7+J7+L7</f>
        <v>41600</v>
      </c>
      <c r="N7">
        <f>E7*10%</f>
        <v>2000</v>
      </c>
      <c r="O7">
        <f>E7*0.75%</f>
        <v>150</v>
      </c>
      <c r="P7">
        <f>M7-N7-O7</f>
        <v>39450</v>
      </c>
    </row>
    <row r="8" spans="1:16" x14ac:dyDescent="0.35">
      <c r="A8">
        <v>2</v>
      </c>
      <c r="B8" t="s">
        <v>3</v>
      </c>
      <c r="C8" t="s">
        <v>14</v>
      </c>
      <c r="D8" t="s">
        <v>25</v>
      </c>
      <c r="E8">
        <v>18000</v>
      </c>
      <c r="F8">
        <f t="shared" ref="F8:F21" si="0">E8*50%</f>
        <v>9000</v>
      </c>
      <c r="G8">
        <f t="shared" ref="G8:G21" si="1">E8*10%</f>
        <v>1800</v>
      </c>
      <c r="H8">
        <f t="shared" ref="H8:H21" si="2">E8*5%</f>
        <v>900</v>
      </c>
      <c r="I8">
        <f t="shared" ref="I8:I21" si="3">E8*20%</f>
        <v>3600</v>
      </c>
      <c r="J8">
        <f t="shared" ref="J8:J21" si="4">SUM(F8:I8)</f>
        <v>15300</v>
      </c>
      <c r="K8">
        <v>24</v>
      </c>
      <c r="L8">
        <f t="shared" ref="L8:L22" si="5">K8*200</f>
        <v>4800</v>
      </c>
      <c r="M8">
        <f t="shared" ref="M8:M21" si="6">E8+J8+L8</f>
        <v>38100</v>
      </c>
      <c r="N8">
        <f t="shared" ref="N8:N21" si="7">E8*10%</f>
        <v>1800</v>
      </c>
      <c r="O8">
        <f t="shared" ref="O8:O21" si="8">E8*0.75%</f>
        <v>135</v>
      </c>
      <c r="P8">
        <f t="shared" ref="P8:P21" si="9">M8-N8-O8</f>
        <v>36165</v>
      </c>
    </row>
    <row r="9" spans="1:16" x14ac:dyDescent="0.35">
      <c r="A9">
        <v>3</v>
      </c>
      <c r="B9" t="s">
        <v>4</v>
      </c>
      <c r="C9" t="s">
        <v>15</v>
      </c>
      <c r="D9" t="s">
        <v>26</v>
      </c>
      <c r="E9">
        <v>15000</v>
      </c>
      <c r="F9">
        <f t="shared" si="0"/>
        <v>7500</v>
      </c>
      <c r="G9">
        <f t="shared" si="1"/>
        <v>1500</v>
      </c>
      <c r="H9">
        <f t="shared" si="2"/>
        <v>750</v>
      </c>
      <c r="I9">
        <f t="shared" si="3"/>
        <v>3000</v>
      </c>
      <c r="J9">
        <f t="shared" si="4"/>
        <v>12750</v>
      </c>
      <c r="K9">
        <v>21</v>
      </c>
      <c r="L9">
        <f t="shared" si="5"/>
        <v>4200</v>
      </c>
      <c r="M9">
        <f t="shared" si="6"/>
        <v>31950</v>
      </c>
      <c r="N9">
        <f t="shared" si="7"/>
        <v>1500</v>
      </c>
      <c r="O9">
        <f t="shared" si="8"/>
        <v>112.5</v>
      </c>
      <c r="P9">
        <f t="shared" si="9"/>
        <v>30337.5</v>
      </c>
    </row>
    <row r="10" spans="1:16" x14ac:dyDescent="0.35">
      <c r="A10">
        <v>4</v>
      </c>
      <c r="B10" t="s">
        <v>5</v>
      </c>
      <c r="C10" t="s">
        <v>16</v>
      </c>
      <c r="D10" t="s">
        <v>27</v>
      </c>
      <c r="E10">
        <v>13000</v>
      </c>
      <c r="F10">
        <f t="shared" si="0"/>
        <v>6500</v>
      </c>
      <c r="G10">
        <f t="shared" si="1"/>
        <v>1300</v>
      </c>
      <c r="H10">
        <f t="shared" si="2"/>
        <v>650</v>
      </c>
      <c r="I10">
        <f t="shared" si="3"/>
        <v>2600</v>
      </c>
      <c r="J10">
        <f t="shared" si="4"/>
        <v>11050</v>
      </c>
      <c r="K10">
        <v>20</v>
      </c>
      <c r="L10">
        <f t="shared" si="5"/>
        <v>4000</v>
      </c>
      <c r="M10">
        <f t="shared" si="6"/>
        <v>28050</v>
      </c>
      <c r="N10">
        <f t="shared" si="7"/>
        <v>1300</v>
      </c>
      <c r="O10">
        <f t="shared" si="8"/>
        <v>97.5</v>
      </c>
      <c r="P10">
        <f t="shared" si="9"/>
        <v>26652.5</v>
      </c>
    </row>
    <row r="11" spans="1:16" x14ac:dyDescent="0.35">
      <c r="A11">
        <v>5</v>
      </c>
      <c r="B11" t="s">
        <v>6</v>
      </c>
      <c r="C11" t="s">
        <v>17</v>
      </c>
      <c r="D11" t="s">
        <v>27</v>
      </c>
      <c r="E11">
        <v>12000</v>
      </c>
      <c r="F11">
        <f t="shared" si="0"/>
        <v>6000</v>
      </c>
      <c r="G11">
        <f t="shared" si="1"/>
        <v>1200</v>
      </c>
      <c r="H11">
        <f t="shared" si="2"/>
        <v>600</v>
      </c>
      <c r="I11">
        <f t="shared" si="3"/>
        <v>2400</v>
      </c>
      <c r="J11">
        <f t="shared" si="4"/>
        <v>10200</v>
      </c>
      <c r="K11">
        <v>19</v>
      </c>
      <c r="L11">
        <f t="shared" si="5"/>
        <v>3800</v>
      </c>
      <c r="M11">
        <f t="shared" si="6"/>
        <v>26000</v>
      </c>
      <c r="N11">
        <f t="shared" si="7"/>
        <v>1200</v>
      </c>
      <c r="O11">
        <f t="shared" si="8"/>
        <v>90</v>
      </c>
      <c r="P11">
        <f t="shared" si="9"/>
        <v>24710</v>
      </c>
    </row>
    <row r="12" spans="1:16" x14ac:dyDescent="0.35">
      <c r="A12">
        <v>6</v>
      </c>
      <c r="B12" t="s">
        <v>7</v>
      </c>
      <c r="C12" t="s">
        <v>18</v>
      </c>
      <c r="D12" t="s">
        <v>27</v>
      </c>
      <c r="E12">
        <v>10000</v>
      </c>
      <c r="F12">
        <f t="shared" si="0"/>
        <v>5000</v>
      </c>
      <c r="G12">
        <f t="shared" si="1"/>
        <v>1000</v>
      </c>
      <c r="H12">
        <f t="shared" si="2"/>
        <v>500</v>
      </c>
      <c r="I12">
        <f t="shared" si="3"/>
        <v>2000</v>
      </c>
      <c r="J12">
        <f t="shared" si="4"/>
        <v>8500</v>
      </c>
      <c r="K12">
        <v>18</v>
      </c>
      <c r="L12">
        <f t="shared" si="5"/>
        <v>3600</v>
      </c>
      <c r="M12">
        <f t="shared" si="6"/>
        <v>22100</v>
      </c>
      <c r="N12">
        <f t="shared" si="7"/>
        <v>1000</v>
      </c>
      <c r="O12">
        <f t="shared" si="8"/>
        <v>75</v>
      </c>
      <c r="P12">
        <f t="shared" si="9"/>
        <v>21025</v>
      </c>
    </row>
    <row r="13" spans="1:16" x14ac:dyDescent="0.35">
      <c r="A13">
        <v>7</v>
      </c>
      <c r="B13" t="s">
        <v>8</v>
      </c>
      <c r="C13" t="s">
        <v>19</v>
      </c>
      <c r="D13" t="s">
        <v>27</v>
      </c>
      <c r="E13">
        <v>9000</v>
      </c>
      <c r="F13">
        <f t="shared" si="0"/>
        <v>4500</v>
      </c>
      <c r="G13">
        <f t="shared" si="1"/>
        <v>900</v>
      </c>
      <c r="H13">
        <f t="shared" si="2"/>
        <v>450</v>
      </c>
      <c r="I13">
        <f t="shared" si="3"/>
        <v>1800</v>
      </c>
      <c r="J13">
        <f t="shared" si="4"/>
        <v>7650</v>
      </c>
      <c r="K13">
        <v>17</v>
      </c>
      <c r="L13">
        <f t="shared" si="5"/>
        <v>3400</v>
      </c>
      <c r="M13">
        <f t="shared" si="6"/>
        <v>20050</v>
      </c>
      <c r="N13">
        <f t="shared" si="7"/>
        <v>900</v>
      </c>
      <c r="O13">
        <f t="shared" si="8"/>
        <v>67.5</v>
      </c>
      <c r="P13">
        <f t="shared" si="9"/>
        <v>19082.5</v>
      </c>
    </row>
    <row r="14" spans="1:16" x14ac:dyDescent="0.35">
      <c r="A14">
        <v>8</v>
      </c>
      <c r="B14" t="s">
        <v>9</v>
      </c>
      <c r="C14" t="s">
        <v>20</v>
      </c>
      <c r="D14" t="s">
        <v>27</v>
      </c>
      <c r="E14">
        <v>8000</v>
      </c>
      <c r="F14">
        <f t="shared" si="0"/>
        <v>4000</v>
      </c>
      <c r="G14">
        <f t="shared" si="1"/>
        <v>800</v>
      </c>
      <c r="H14">
        <f t="shared" si="2"/>
        <v>400</v>
      </c>
      <c r="I14">
        <f t="shared" si="3"/>
        <v>1600</v>
      </c>
      <c r="J14">
        <f t="shared" si="4"/>
        <v>6800</v>
      </c>
      <c r="K14">
        <v>16</v>
      </c>
      <c r="L14">
        <f t="shared" si="5"/>
        <v>3200</v>
      </c>
      <c r="M14">
        <f t="shared" si="6"/>
        <v>18000</v>
      </c>
      <c r="N14">
        <f t="shared" si="7"/>
        <v>800</v>
      </c>
      <c r="O14">
        <f t="shared" si="8"/>
        <v>60</v>
      </c>
      <c r="P14">
        <f t="shared" si="9"/>
        <v>17140</v>
      </c>
    </row>
    <row r="15" spans="1:16" x14ac:dyDescent="0.35">
      <c r="A15">
        <v>9</v>
      </c>
      <c r="B15" t="s">
        <v>10</v>
      </c>
      <c r="C15" t="s">
        <v>21</v>
      </c>
      <c r="D15" t="s">
        <v>27</v>
      </c>
      <c r="E15">
        <v>70000</v>
      </c>
      <c r="F15">
        <f t="shared" si="0"/>
        <v>35000</v>
      </c>
      <c r="G15">
        <f t="shared" si="1"/>
        <v>7000</v>
      </c>
      <c r="H15">
        <f t="shared" si="2"/>
        <v>3500</v>
      </c>
      <c r="I15">
        <f t="shared" si="3"/>
        <v>14000</v>
      </c>
      <c r="J15">
        <f t="shared" si="4"/>
        <v>59500</v>
      </c>
      <c r="K15">
        <v>15</v>
      </c>
      <c r="L15">
        <f t="shared" si="5"/>
        <v>3000</v>
      </c>
      <c r="M15">
        <f t="shared" si="6"/>
        <v>132500</v>
      </c>
      <c r="N15">
        <f t="shared" si="7"/>
        <v>7000</v>
      </c>
      <c r="O15">
        <f t="shared" si="8"/>
        <v>525</v>
      </c>
      <c r="P15">
        <f t="shared" si="9"/>
        <v>124975</v>
      </c>
    </row>
    <row r="16" spans="1:16" x14ac:dyDescent="0.35">
      <c r="A16">
        <v>10</v>
      </c>
      <c r="B16" t="s">
        <v>11</v>
      </c>
      <c r="C16" t="s">
        <v>22</v>
      </c>
      <c r="D16" t="s">
        <v>27</v>
      </c>
      <c r="E16">
        <v>6000</v>
      </c>
      <c r="F16">
        <f t="shared" si="0"/>
        <v>3000</v>
      </c>
      <c r="G16">
        <f t="shared" si="1"/>
        <v>600</v>
      </c>
      <c r="H16">
        <f t="shared" si="2"/>
        <v>300</v>
      </c>
      <c r="I16">
        <f t="shared" si="3"/>
        <v>1200</v>
      </c>
      <c r="J16">
        <f t="shared" si="4"/>
        <v>5100</v>
      </c>
      <c r="K16">
        <v>14</v>
      </c>
      <c r="L16">
        <f t="shared" si="5"/>
        <v>2800</v>
      </c>
      <c r="M16">
        <f t="shared" si="6"/>
        <v>13900</v>
      </c>
      <c r="N16">
        <f t="shared" si="7"/>
        <v>600</v>
      </c>
      <c r="O16">
        <f t="shared" si="8"/>
        <v>45</v>
      </c>
      <c r="P16">
        <f t="shared" si="9"/>
        <v>13255</v>
      </c>
    </row>
    <row r="17" spans="1:16" x14ac:dyDescent="0.35">
      <c r="A17">
        <v>11</v>
      </c>
      <c r="B17" t="s">
        <v>30</v>
      </c>
      <c r="C17" t="s">
        <v>32</v>
      </c>
      <c r="D17" t="s">
        <v>27</v>
      </c>
      <c r="E17">
        <v>6000</v>
      </c>
      <c r="F17">
        <f t="shared" si="0"/>
        <v>3000</v>
      </c>
      <c r="G17">
        <f t="shared" si="1"/>
        <v>600</v>
      </c>
      <c r="H17">
        <f t="shared" si="2"/>
        <v>300</v>
      </c>
      <c r="I17">
        <f t="shared" si="3"/>
        <v>1200</v>
      </c>
      <c r="J17">
        <f t="shared" si="4"/>
        <v>5100</v>
      </c>
      <c r="K17">
        <v>14</v>
      </c>
      <c r="L17">
        <f t="shared" si="5"/>
        <v>2800</v>
      </c>
      <c r="M17">
        <f t="shared" si="6"/>
        <v>13900</v>
      </c>
      <c r="N17">
        <f t="shared" si="7"/>
        <v>600</v>
      </c>
      <c r="O17">
        <f t="shared" si="8"/>
        <v>45</v>
      </c>
      <c r="P17">
        <f t="shared" si="9"/>
        <v>13255</v>
      </c>
    </row>
    <row r="18" spans="1:16" x14ac:dyDescent="0.35">
      <c r="A18">
        <v>12</v>
      </c>
      <c r="B18" t="s">
        <v>31</v>
      </c>
      <c r="C18" t="s">
        <v>33</v>
      </c>
      <c r="D18" t="s">
        <v>27</v>
      </c>
      <c r="E18">
        <v>6000</v>
      </c>
      <c r="F18">
        <f t="shared" si="0"/>
        <v>3000</v>
      </c>
      <c r="G18">
        <f t="shared" si="1"/>
        <v>600</v>
      </c>
      <c r="H18">
        <f t="shared" si="2"/>
        <v>300</v>
      </c>
      <c r="I18">
        <f t="shared" si="3"/>
        <v>1200</v>
      </c>
      <c r="J18">
        <f t="shared" si="4"/>
        <v>5100</v>
      </c>
      <c r="K18">
        <v>14</v>
      </c>
      <c r="L18">
        <f t="shared" si="5"/>
        <v>2800</v>
      </c>
      <c r="M18">
        <f t="shared" si="6"/>
        <v>13900</v>
      </c>
      <c r="N18">
        <f t="shared" si="7"/>
        <v>600</v>
      </c>
      <c r="O18">
        <f t="shared" si="8"/>
        <v>45</v>
      </c>
      <c r="P18">
        <f t="shared" si="9"/>
        <v>13255</v>
      </c>
    </row>
    <row r="19" spans="1:16" x14ac:dyDescent="0.35">
      <c r="A19">
        <v>13</v>
      </c>
      <c r="B19" t="s">
        <v>2</v>
      </c>
      <c r="C19" t="s">
        <v>34</v>
      </c>
      <c r="D19" t="s">
        <v>27</v>
      </c>
      <c r="E19">
        <v>6000</v>
      </c>
      <c r="F19">
        <f t="shared" si="0"/>
        <v>3000</v>
      </c>
      <c r="G19">
        <f t="shared" si="1"/>
        <v>600</v>
      </c>
      <c r="H19">
        <f t="shared" si="2"/>
        <v>300</v>
      </c>
      <c r="I19">
        <f t="shared" si="3"/>
        <v>1200</v>
      </c>
      <c r="J19">
        <f t="shared" si="4"/>
        <v>5100</v>
      </c>
      <c r="K19">
        <v>14</v>
      </c>
      <c r="L19">
        <f t="shared" si="5"/>
        <v>2800</v>
      </c>
      <c r="M19">
        <f t="shared" si="6"/>
        <v>13900</v>
      </c>
      <c r="N19">
        <f t="shared" si="7"/>
        <v>600</v>
      </c>
      <c r="O19">
        <f t="shared" si="8"/>
        <v>45</v>
      </c>
      <c r="P19">
        <f t="shared" si="9"/>
        <v>13255</v>
      </c>
    </row>
    <row r="20" spans="1:16" x14ac:dyDescent="0.35">
      <c r="A20">
        <v>14</v>
      </c>
      <c r="B20" t="s">
        <v>3</v>
      </c>
      <c r="C20" t="s">
        <v>35</v>
      </c>
      <c r="D20" t="s">
        <v>27</v>
      </c>
      <c r="E20">
        <v>6000</v>
      </c>
      <c r="F20">
        <f t="shared" si="0"/>
        <v>3000</v>
      </c>
      <c r="G20">
        <f t="shared" si="1"/>
        <v>600</v>
      </c>
      <c r="H20">
        <f t="shared" si="2"/>
        <v>300</v>
      </c>
      <c r="I20">
        <f t="shared" si="3"/>
        <v>1200</v>
      </c>
      <c r="J20">
        <f t="shared" si="4"/>
        <v>5100</v>
      </c>
      <c r="K20">
        <v>14</v>
      </c>
      <c r="L20">
        <f t="shared" si="5"/>
        <v>2800</v>
      </c>
      <c r="M20">
        <f t="shared" si="6"/>
        <v>13900</v>
      </c>
      <c r="N20">
        <f t="shared" si="7"/>
        <v>600</v>
      </c>
      <c r="O20">
        <f t="shared" si="8"/>
        <v>45</v>
      </c>
      <c r="P20">
        <f t="shared" si="9"/>
        <v>13255</v>
      </c>
    </row>
    <row r="21" spans="1:16" x14ac:dyDescent="0.35">
      <c r="A21">
        <v>15</v>
      </c>
      <c r="B21" t="s">
        <v>4</v>
      </c>
      <c r="C21" t="s">
        <v>36</v>
      </c>
      <c r="D21" t="s">
        <v>27</v>
      </c>
      <c r="E21">
        <v>6000</v>
      </c>
      <c r="F21">
        <f t="shared" si="0"/>
        <v>3000</v>
      </c>
      <c r="G21">
        <f t="shared" si="1"/>
        <v>600</v>
      </c>
      <c r="H21">
        <f t="shared" si="2"/>
        <v>300</v>
      </c>
      <c r="I21">
        <f t="shared" si="3"/>
        <v>1200</v>
      </c>
      <c r="J21">
        <f t="shared" si="4"/>
        <v>5100</v>
      </c>
      <c r="K21">
        <v>14</v>
      </c>
      <c r="L21">
        <f t="shared" si="5"/>
        <v>2800</v>
      </c>
      <c r="M21">
        <f t="shared" si="6"/>
        <v>13900</v>
      </c>
      <c r="N21">
        <f t="shared" si="7"/>
        <v>600</v>
      </c>
      <c r="O21">
        <f t="shared" si="8"/>
        <v>45</v>
      </c>
      <c r="P21">
        <f t="shared" si="9"/>
        <v>13255</v>
      </c>
    </row>
  </sheetData>
  <mergeCells count="1">
    <mergeCell ref="H1:M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2024-12-11T10:34:25Z</dcterms:created>
  <dcterms:modified xsi:type="dcterms:W3CDTF">2024-12-11T11:29:18Z</dcterms:modified>
</cp:coreProperties>
</file>