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i\.config\herd\vms-prediction\data\"/>
    </mc:Choice>
  </mc:AlternateContent>
  <xr:revisionPtr revIDLastSave="0" documentId="8_{93BFEDD0-5711-4BCF-8AB4-B3B9BCC2C561}" xr6:coauthVersionLast="47" xr6:coauthVersionMax="47" xr10:uidLastSave="{00000000-0000-0000-0000-000000000000}"/>
  <bookViews>
    <workbookView xWindow="-98" yWindow="-98" windowWidth="19396" windowHeight="11475" xr2:uid="{6EE14814-F870-4AA0-ACFA-D97D8AD8A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20" i="1"/>
  <c r="K21" i="1"/>
  <c r="K26" i="1"/>
  <c r="K35" i="1"/>
  <c r="K36" i="1"/>
  <c r="K37" i="1"/>
  <c r="K38" i="1"/>
  <c r="K56" i="1"/>
  <c r="K62" i="1"/>
  <c r="K63" i="1"/>
  <c r="K66" i="1"/>
  <c r="K76" i="1"/>
  <c r="K88" i="1"/>
  <c r="K108" i="1"/>
  <c r="K131" i="1"/>
  <c r="K140" i="1"/>
  <c r="K141" i="1"/>
  <c r="K143" i="1"/>
  <c r="K144" i="1"/>
  <c r="K146" i="1"/>
  <c r="K148" i="1"/>
  <c r="K151" i="1"/>
  <c r="K160" i="1"/>
  <c r="K163" i="1"/>
  <c r="K168" i="1"/>
  <c r="K169" i="1"/>
  <c r="K173" i="1"/>
  <c r="K178" i="1"/>
  <c r="K182" i="1"/>
  <c r="K183" i="1"/>
  <c r="K185" i="1"/>
  <c r="K187" i="1"/>
  <c r="K188" i="1"/>
  <c r="K191" i="1"/>
  <c r="K192" i="1"/>
  <c r="K210" i="1"/>
  <c r="K214" i="1"/>
  <c r="K215" i="1"/>
  <c r="K216" i="1"/>
  <c r="K218" i="1"/>
  <c r="K223" i="1"/>
  <c r="K230" i="1"/>
  <c r="K231" i="1"/>
  <c r="K239" i="1"/>
  <c r="K243" i="1"/>
  <c r="K247" i="1"/>
  <c r="K251" i="1"/>
  <c r="K252" i="1"/>
  <c r="K255" i="1"/>
  <c r="K257" i="1"/>
  <c r="K258" i="1"/>
  <c r="K262" i="1"/>
  <c r="K264" i="1"/>
  <c r="K268" i="1"/>
  <c r="K270" i="1"/>
  <c r="K271" i="1"/>
  <c r="K275" i="1"/>
  <c r="K297" i="1"/>
  <c r="K318" i="1"/>
  <c r="K319" i="1"/>
  <c r="K336" i="1"/>
  <c r="K391" i="1"/>
  <c r="K393" i="1"/>
  <c r="K528" i="1"/>
  <c r="K598" i="1"/>
  <c r="K643" i="1"/>
</calcChain>
</file>

<file path=xl/sharedStrings.xml><?xml version="1.0" encoding="utf-8"?>
<sst xmlns="http://schemas.openxmlformats.org/spreadsheetml/2006/main" count="16794" uniqueCount="2243">
  <si>
    <t>ID</t>
  </si>
  <si>
    <t>ComplaintNo</t>
  </si>
  <si>
    <t>SR</t>
  </si>
  <si>
    <t>Datereceived</t>
  </si>
  <si>
    <t>timereceived</t>
  </si>
  <si>
    <t>Requestor</t>
  </si>
  <si>
    <t>Building</t>
  </si>
  <si>
    <t>department</t>
  </si>
  <si>
    <t>location</t>
  </si>
  <si>
    <t>CMType</t>
  </si>
  <si>
    <t>Description</t>
  </si>
  <si>
    <t>responseDate</t>
  </si>
  <si>
    <t>ResponseTime</t>
  </si>
  <si>
    <t>responsedBy</t>
  </si>
  <si>
    <t>Response</t>
  </si>
  <si>
    <t>Inspection</t>
  </si>
  <si>
    <t>InspectBy</t>
  </si>
  <si>
    <t>image1</t>
  </si>
  <si>
    <t>image2</t>
  </si>
  <si>
    <t>Report</t>
  </si>
  <si>
    <t>COID</t>
  </si>
  <si>
    <t>Contractor</t>
  </si>
  <si>
    <t>Insp_position</t>
  </si>
  <si>
    <t>Status</t>
  </si>
  <si>
    <t>DateClose</t>
  </si>
  <si>
    <t>TimeClose</t>
  </si>
  <si>
    <t>AggreeBy</t>
  </si>
  <si>
    <t>Agg_Position</t>
  </si>
  <si>
    <t>QRef</t>
  </si>
  <si>
    <t>QDesc</t>
  </si>
  <si>
    <t>QFile</t>
  </si>
  <si>
    <t>Staff</t>
  </si>
  <si>
    <t>Priority</t>
  </si>
  <si>
    <t>Odometer</t>
  </si>
  <si>
    <t>Vehicle</t>
  </si>
  <si>
    <t>DateModify</t>
  </si>
  <si>
    <t>TimeModify</t>
  </si>
  <si>
    <t>ModifyBy</t>
  </si>
  <si>
    <t>TrailerNo</t>
  </si>
  <si>
    <t>Driver</t>
  </si>
  <si>
    <t>Jarak_Operasi</t>
  </si>
  <si>
    <t>MrType</t>
  </si>
  <si>
    <t>ForTrailer</t>
  </si>
  <si>
    <t>NULL</t>
  </si>
  <si>
    <t>MR/20/40600/20/00019</t>
  </si>
  <si>
    <t>Jan  2 2020  4:55PM</t>
  </si>
  <si>
    <t>DAHARI</t>
  </si>
  <si>
    <t>1. BREAKDOWN AT JENGKA 15, PAHANG - ECU ENGINE MALFUNCTION</t>
  </si>
  <si>
    <t>Jan  9 2020  8:59AM</t>
  </si>
  <si>
    <t>WRH311</t>
  </si>
  <si>
    <t>TWC828</t>
  </si>
  <si>
    <t>MR/20/40600/20/00400</t>
  </si>
  <si>
    <t>Feb  4 2020 11:26AM</t>
  </si>
  <si>
    <t>1. SPRING PATAH 2. ANGIN KOMPRESSOR ROSAK</t>
  </si>
  <si>
    <t>Feb  4 2020 12:15PM</t>
  </si>
  <si>
    <t>MR/20/40600/20/00710</t>
  </si>
  <si>
    <t>Feb 26 2020  9:27AM</t>
  </si>
  <si>
    <t>dahari</t>
  </si>
  <si>
    <t>1.pembaikan puspakom</t>
  </si>
  <si>
    <t>Feb 26 2020 12:45PM</t>
  </si>
  <si>
    <t>MR/20/40600/20/00711</t>
  </si>
  <si>
    <t>Feb 26 2020  9:28AM</t>
  </si>
  <si>
    <t>1. tayar puspakom</t>
  </si>
  <si>
    <t>Feb 26 2020 12:39PM</t>
  </si>
  <si>
    <t>MR/20/40600/20/00712</t>
  </si>
  <si>
    <t>Feb 26 2020  9:29AM</t>
  </si>
  <si>
    <t>1. cuci puspakom</t>
  </si>
  <si>
    <t>Mar  5 2020  3:54PM</t>
  </si>
  <si>
    <t>MR/20/40600/20/01029</t>
  </si>
  <si>
    <t>Mar 16 2020  2:41PM</t>
  </si>
  <si>
    <t>1. check bearing 2. tukar lampu 3. tukar mudguard 4. greasing system</t>
  </si>
  <si>
    <t>Mar 16 2020  3:31PM</t>
  </si>
  <si>
    <t>MR/20/40600/20/01090</t>
  </si>
  <si>
    <t>Mar 23 2020 10:56AM</t>
  </si>
  <si>
    <t>1.breakdown di jengka 21 hub bearing</t>
  </si>
  <si>
    <t>Mar 23 2020 10:59AM</t>
  </si>
  <si>
    <t>MR/20/40600/20/01140</t>
  </si>
  <si>
    <t>Mar 26 2020  3:10PM</t>
  </si>
  <si>
    <t>CUCI LUAR</t>
  </si>
  <si>
    <t>Apr 21 2020 12:07PM</t>
  </si>
  <si>
    <t>MR/20/40600/20/01216</t>
  </si>
  <si>
    <t>Apr  1 2020  3:32PM</t>
  </si>
  <si>
    <t>Apr  1 2020  4:11PM</t>
  </si>
  <si>
    <t>MR/20/40600/20/01274</t>
  </si>
  <si>
    <t>Apr  4 2020  3:10PM</t>
  </si>
  <si>
    <t>1. TAYAR BOCOR - 1 UNIT</t>
  </si>
  <si>
    <t>Apr  6 2020  8:02AM</t>
  </si>
  <si>
    <t>TWC826</t>
  </si>
  <si>
    <t>MR/20/40600/20/01285</t>
  </si>
  <si>
    <t>Apr  6 2020 10:49AM</t>
  </si>
  <si>
    <t>B/DOWN DI GAMBANG - BRAKE JAMMED</t>
  </si>
  <si>
    <t>Apr  6 2020 11:06AM</t>
  </si>
  <si>
    <t>MR/20/40600/20/01317</t>
  </si>
  <si>
    <t>Apr  7 2020  2:34PM</t>
  </si>
  <si>
    <t>Apr 30 2020 11:01AM</t>
  </si>
  <si>
    <t>MR/20/40600/20/01353</t>
  </si>
  <si>
    <t>Apr  9 2020  2:28PM</t>
  </si>
  <si>
    <t>adjust brake</t>
  </si>
  <si>
    <t>Apr 13 2020  8:31AM</t>
  </si>
  <si>
    <t>MR/20/40600/20/01370</t>
  </si>
  <si>
    <t>Apr 10 2020  4:33PM</t>
  </si>
  <si>
    <t>1.tukar tayar</t>
  </si>
  <si>
    <t>Apr 13 2020  8:21AM</t>
  </si>
  <si>
    <t>TWC823</t>
  </si>
  <si>
    <t>MR/20/40600/20/01393</t>
  </si>
  <si>
    <t>Apr 13 2020  9:28AM</t>
  </si>
  <si>
    <t>1.BRAKE CHAMBER DEPAN KIRI - 1PC 2.CLUTCH SERVO 3.INHIBITOR VALVE</t>
  </si>
  <si>
    <t>Apr 13 2020 12:31PM</t>
  </si>
  <si>
    <t>MR/20/40600/20/01496</t>
  </si>
  <si>
    <t>Apr 18 2020  1:04PM</t>
  </si>
  <si>
    <t>1.minyak enjin</t>
  </si>
  <si>
    <t>Apr 20 2020  8:01AM</t>
  </si>
  <si>
    <t>MR/20/40600/20/01497</t>
  </si>
  <si>
    <t>Apr 18 2020  1:06PM</t>
  </si>
  <si>
    <t>cuci luar</t>
  </si>
  <si>
    <t>May 12 2020  3:02PM</t>
  </si>
  <si>
    <t>MR/20/40600/20/01535</t>
  </si>
  <si>
    <t>Apr 21 2020  3:59PM</t>
  </si>
  <si>
    <t>TUKAR TAYAR</t>
  </si>
  <si>
    <t>Apr 22 2020  9:11AM</t>
  </si>
  <si>
    <t>MR/20/40600/20/01586</t>
  </si>
  <si>
    <t>Apr 25 2020 12:56PM</t>
  </si>
  <si>
    <t>Apr 27 2020  8:28AM</t>
  </si>
  <si>
    <t>MR/20/40600/20/01592</t>
  </si>
  <si>
    <t>Apr 27 2020  8:03AM</t>
  </si>
  <si>
    <t>Apr 27 2020  8:18AM</t>
  </si>
  <si>
    <t>MR/20/40600/20/01593</t>
  </si>
  <si>
    <t>Apr 27 2020  8:04AM</t>
  </si>
  <si>
    <t>Apr 27 2020  8:17AM</t>
  </si>
  <si>
    <t>MR/20/40600/20/01634</t>
  </si>
  <si>
    <t>Apr 28 2020  3:11PM</t>
  </si>
  <si>
    <t>May  8 2020  3:20PM</t>
  </si>
  <si>
    <t>MR/20/40600/20/01682</t>
  </si>
  <si>
    <t>May  2 2020  8:08AM</t>
  </si>
  <si>
    <t>1.check brake 2.ekzos brake 3.ikat ekzos 4.hidraulik 5l</t>
  </si>
  <si>
    <t>May  4 2020  7:44AM</t>
  </si>
  <si>
    <t>MR/20/40600/20/01699</t>
  </si>
  <si>
    <t>May  3 2020  3:44PM</t>
  </si>
  <si>
    <t>ORDER RE 8</t>
  </si>
  <si>
    <t>May  4 2020  7:29AM</t>
  </si>
  <si>
    <t>MR/20/40600/20/01760</t>
  </si>
  <si>
    <t>May  6 2020  9:50AM</t>
  </si>
  <si>
    <t>May  6 2020 10:28AM</t>
  </si>
  <si>
    <t>MR/20/40600/20/01773</t>
  </si>
  <si>
    <t>May  6 2020  3:45PM</t>
  </si>
  <si>
    <t>Jun  3 2020  5:46PM</t>
  </si>
  <si>
    <t>MR/20/40600/20/01861</t>
  </si>
  <si>
    <t>May 13 2020  8:59AM</t>
  </si>
  <si>
    <t>BREAKDOWN DI ARING 6 BRAKE JAMMED</t>
  </si>
  <si>
    <t>May 13 2020  9:37AM</t>
  </si>
  <si>
    <t>MR/20/40600/20/01873</t>
  </si>
  <si>
    <t>May 13 2020  2:43PM</t>
  </si>
  <si>
    <t>1.ADJUST BRAKE 2.CABIN JACK BOCOR</t>
  </si>
  <si>
    <t>May 13 2020  3:10PM</t>
  </si>
  <si>
    <t>MR/20/40600/20/01963</t>
  </si>
  <si>
    <t>May 18 2020  5:28PM</t>
  </si>
  <si>
    <t>1.TUKAR TAYAR</t>
  </si>
  <si>
    <t>May 19 2020  8:31AM</t>
  </si>
  <si>
    <t>MR/20/40600/20/01964</t>
  </si>
  <si>
    <t>May 18 2020  5:29PM</t>
  </si>
  <si>
    <t>MENTOL</t>
  </si>
  <si>
    <t>May 19 2020  8:30AM</t>
  </si>
  <si>
    <t>MR/20/40600/20/02043</t>
  </si>
  <si>
    <t>May 27 2020  3:44PM</t>
  </si>
  <si>
    <t xml:space="preserve">1.TUKAR BRAKE LINING TL </t>
  </si>
  <si>
    <t>May 28 2020  7:57AM</t>
  </si>
  <si>
    <t>MR/20/40600/20/02064</t>
  </si>
  <si>
    <t>May 29 2020  8:14AM</t>
  </si>
  <si>
    <t>1.servis 2.check brake 3.check cabin 4.check ekzos brake</t>
  </si>
  <si>
    <t>May 29 2020  8:29AM</t>
  </si>
  <si>
    <t>TWC810</t>
  </si>
  <si>
    <t>MR/20/40600/20/02087</t>
  </si>
  <si>
    <t>May 29 2020  4:16PM</t>
  </si>
  <si>
    <t>minyak enjin</t>
  </si>
  <si>
    <t>May 30 2020  7:53AM</t>
  </si>
  <si>
    <t>MR/20/40600/20/02142</t>
  </si>
  <si>
    <t>Jun  1 2020  3:44PM</t>
  </si>
  <si>
    <t>Jun  1 2020  4:47PM</t>
  </si>
  <si>
    <t>MR/20/40600/20/02258</t>
  </si>
  <si>
    <t>Jun  9 2020  8:21AM</t>
  </si>
  <si>
    <t>Jun 11 2020  8:29AM</t>
  </si>
  <si>
    <t>MR/20/40600/20/02291</t>
  </si>
  <si>
    <t>Jun 10 2020  2:16PM</t>
  </si>
  <si>
    <t>Jun 10 2020  2:49PM</t>
  </si>
  <si>
    <t>MR/20/40600/20/02294</t>
  </si>
  <si>
    <t>Jun 10 2020  2:20PM</t>
  </si>
  <si>
    <t>Jun 12 2020  7:54AM</t>
  </si>
  <si>
    <t>MR/20/40600/20/02308</t>
  </si>
  <si>
    <t>Jun 11 2020  2:32PM</t>
  </si>
  <si>
    <t>1.minyak enjin  2.minyak clutch</t>
  </si>
  <si>
    <t>Jun 11 2020  3:35PM</t>
  </si>
  <si>
    <t>MR/20/40600/20/02354</t>
  </si>
  <si>
    <t>Jun 13 2020 10:14AM</t>
  </si>
  <si>
    <t xml:space="preserve">1. CHECK HI LOW 2. AIR DRIER </t>
  </si>
  <si>
    <t>Jun 13 2020 10:44AM</t>
  </si>
  <si>
    <t>MR/20/40600/20/02407</t>
  </si>
  <si>
    <t>Jun 16 2020  2:55PM</t>
  </si>
  <si>
    <t>1.b.down di kg awah lori angin tak naik</t>
  </si>
  <si>
    <t>Jun 16 2020  4:16PM</t>
  </si>
  <si>
    <t>MR/20/40600/20/02434</t>
  </si>
  <si>
    <t>Jun 17 2020  4:04PM</t>
  </si>
  <si>
    <t>1.tampal tayar</t>
  </si>
  <si>
    <t>Jun 19 2020  8:32AM</t>
  </si>
  <si>
    <t>MR/20/40600/20/02435</t>
  </si>
  <si>
    <t>1.check brake</t>
  </si>
  <si>
    <t>MR/20/40600/20/02509</t>
  </si>
  <si>
    <t>Jun 22 2020  4:08PM</t>
  </si>
  <si>
    <t>B.DOWN DI KG AWAH ANGIN TAK NAIK</t>
  </si>
  <si>
    <t>Jul  2 2020 11:59AM</t>
  </si>
  <si>
    <t>MR/20/40600/20/02548</t>
  </si>
  <si>
    <t>Jun 24 2020  7:37PM</t>
  </si>
  <si>
    <t>1. weld brakcet mudguard</t>
  </si>
  <si>
    <t>Jun 30 2020  4:30PM</t>
  </si>
  <si>
    <t>MR/20/40600/20/02577</t>
  </si>
  <si>
    <t>Jun 25 2020  4:15PM</t>
  </si>
  <si>
    <t>Jul 14 2020 11:19AM</t>
  </si>
  <si>
    <t>MR/20/40600/20/02600</t>
  </si>
  <si>
    <t>Jun 26 2020  5:02PM</t>
  </si>
  <si>
    <t>MINYAK ENJIN</t>
  </si>
  <si>
    <t>Jun 28 2020  4:43PM</t>
  </si>
  <si>
    <t>MR/20/40600/20/02627</t>
  </si>
  <si>
    <t>Jun 29 2020  2:06PM</t>
  </si>
  <si>
    <t>Aug  5 2020  7:54AM</t>
  </si>
  <si>
    <t>MR/20/40600/20/02647</t>
  </si>
  <si>
    <t>Jun 30 2020  2:19PM</t>
  </si>
  <si>
    <t>1.CHECK COMPRESSOR 2.CHECK BOGIE 3.LINING BRAKE</t>
  </si>
  <si>
    <t>Jul  2 2020 12:10PM</t>
  </si>
  <si>
    <t>MR/20/40600/20/02908</t>
  </si>
  <si>
    <t>Jul 15 2020  2:26PM</t>
  </si>
  <si>
    <t>1.angin bocor 2.adjust brake</t>
  </si>
  <si>
    <t>Jul 16 2020  9:00AM</t>
  </si>
  <si>
    <t>MR/20/40600/20/02909</t>
  </si>
  <si>
    <t>Jul 15 2020  4:01PM</t>
  </si>
  <si>
    <t>MR/20/40600/20/02974</t>
  </si>
  <si>
    <t>Jul 18 2020  4:18PM</t>
  </si>
  <si>
    <t>1.ADJUST BRAKE 2.oilseal bocor 3.check lining brake 4.tukar adjuster 5.angin bocor 6.welding tangki</t>
  </si>
  <si>
    <t>Jul 22 2020  3:37PM</t>
  </si>
  <si>
    <t>MR/20/40600/20/02983</t>
  </si>
  <si>
    <t>Jul 20 2020  8:54AM</t>
  </si>
  <si>
    <t>Aug 17 2020 10:45AM</t>
  </si>
  <si>
    <t>MR/20/40600/20/03146</t>
  </si>
  <si>
    <t>Jul 28 2020  2:50PM</t>
  </si>
  <si>
    <t>1.tayar bocor</t>
  </si>
  <si>
    <t>Aug 10 2020 10:18AM</t>
  </si>
  <si>
    <t>MR/20/40600/20/03226</t>
  </si>
  <si>
    <t>Aug  5 2020 10:59AM</t>
  </si>
  <si>
    <t>ADLI</t>
  </si>
  <si>
    <t>1. mudguard pecah</t>
  </si>
  <si>
    <t>Aug  5 2020  2:15PM</t>
  </si>
  <si>
    <t>MR/20/40600/20/03253</t>
  </si>
  <si>
    <t>Aug  6 2020  2:56PM</t>
  </si>
  <si>
    <t>Aug 10 2020 10:09AM</t>
  </si>
  <si>
    <t>MR/20/40600/20/03254</t>
  </si>
  <si>
    <t>Aug  6 2020  2:57PM</t>
  </si>
  <si>
    <t>Sep 10 2020  3:41PM</t>
  </si>
  <si>
    <t>MR/20/40600/20/03307</t>
  </si>
  <si>
    <t>Aug 10 2020  3:08PM</t>
  </si>
  <si>
    <t>CHECK BEARING</t>
  </si>
  <si>
    <t>MR/20/40600/20/03379</t>
  </si>
  <si>
    <t>Aug 13 2020  3:45PM</t>
  </si>
  <si>
    <t>1.tabung air bocor 2.</t>
  </si>
  <si>
    <t>MR/20/40600/20/03380</t>
  </si>
  <si>
    <t>Aug 13 2020  3:50PM</t>
  </si>
  <si>
    <t>Aug 14 2020  8:08AM</t>
  </si>
  <si>
    <t>MR/20/40600/20/03441</t>
  </si>
  <si>
    <t>Aug 17 2020  2:50PM</t>
  </si>
  <si>
    <t>1. CHECK WIRING LAMPU 2. CHECK HON</t>
  </si>
  <si>
    <t>Aug 19 2020  3:06PM</t>
  </si>
  <si>
    <t>MR/20/40600/20/03614</t>
  </si>
  <si>
    <t>Aug 26 2020 10:06AM</t>
  </si>
  <si>
    <t>Aug 26 2020  3:02PM</t>
  </si>
  <si>
    <t>MR/20/40600/20/03700</t>
  </si>
  <si>
    <t>Sep  1 2020  3:35PM</t>
  </si>
  <si>
    <t>MR/20/40600/20/03701</t>
  </si>
  <si>
    <t>Sep  1 2020  3:36PM</t>
  </si>
  <si>
    <t>Sep 24 2020 11:42AM</t>
  </si>
  <si>
    <t>MR/20/40600/20/03726</t>
  </si>
  <si>
    <t>Sep  2 2020  3:29PM</t>
  </si>
  <si>
    <t>Sep  2 2020  3:43PM</t>
  </si>
  <si>
    <t>MR/20/40600/20/03782</t>
  </si>
  <si>
    <t>Sep  4 2020  5:11PM</t>
  </si>
  <si>
    <t>MR/20/40600/20/03783</t>
  </si>
  <si>
    <t>Sep  4 2020  5:12PM</t>
  </si>
  <si>
    <t>Sep  4 2020  5:21PM</t>
  </si>
  <si>
    <t>MR/20/40600/20/03784</t>
  </si>
  <si>
    <t>1.CUCI PUSPAKOM</t>
  </si>
  <si>
    <t>Sep 23 2020  4:17PM</t>
  </si>
  <si>
    <t>MR/20/40600/20/03785</t>
  </si>
  <si>
    <t>Sep  4 2020  5:22PM</t>
  </si>
  <si>
    <t>1.PEMBAIKAN PUSPAKOM</t>
  </si>
  <si>
    <t>Sep  5 2020  3:53PM</t>
  </si>
  <si>
    <t>MR/20/40600/20/03786</t>
  </si>
  <si>
    <t>Sep  4 2020  5:24PM</t>
  </si>
  <si>
    <t>1.TUKAR TAYAR PUSPAKOM</t>
  </si>
  <si>
    <t>Sep  5 2020  8:38AM</t>
  </si>
  <si>
    <t>MR/20/40600/20/04227</t>
  </si>
  <si>
    <t>Sep 28 2020  3:39PM</t>
  </si>
  <si>
    <t>1. PUMP CLUTCH BOCOR 2. ANGIN BOCOR 3. MINYAK ENJIN 4. MINYAK HIDRAULIK</t>
  </si>
  <si>
    <t>Sep 29 2020  2:59PM</t>
  </si>
  <si>
    <t>MR/20/40600/20/04285</t>
  </si>
  <si>
    <t>Oct  1 2020  8:02AM</t>
  </si>
  <si>
    <t>1.CHECK MINYAK CLUTCH BOCOR 2.ANGIN BOCOR 3.AIR COND TAK SEJUK 4.SERVIS</t>
  </si>
  <si>
    <t>Oct  1 2020  8:14AM</t>
  </si>
  <si>
    <t>MR/20/40600/20/04314</t>
  </si>
  <si>
    <t>Oct  1 2020  3:47PM</t>
  </si>
  <si>
    <t>MR/20/40600/20/04338</t>
  </si>
  <si>
    <t>Oct  2 2020  5:39PM</t>
  </si>
  <si>
    <t>TAMPAL TAYAR</t>
  </si>
  <si>
    <t>Oct  5 2020  8:02AM</t>
  </si>
  <si>
    <t>MR/20/40600/20/04366</t>
  </si>
  <si>
    <t>Oct  5 2020 11:02AM</t>
  </si>
  <si>
    <t>lori tiada power - b/down di maran</t>
  </si>
  <si>
    <t>Oct 13 2020  2:58PM</t>
  </si>
  <si>
    <t>MR/20/40600/20/04422</t>
  </si>
  <si>
    <t>Oct  7 2020  8:03AM</t>
  </si>
  <si>
    <t>Oct 16 2020 10:34AM</t>
  </si>
  <si>
    <t>MR/20/40600/20/04503</t>
  </si>
  <si>
    <t>Oct 10 2020  9:15AM</t>
  </si>
  <si>
    <t>1 CHECK TURBO</t>
  </si>
  <si>
    <t>MR/20/40600/20/04566</t>
  </si>
  <si>
    <t>Oct 13 2020  3:32PM</t>
  </si>
  <si>
    <t>1.getah mainhole tebal 2.skru nut 10</t>
  </si>
  <si>
    <t>Oct 16 2020 10:04AM</t>
  </si>
  <si>
    <t>MR/20/40600/20/04567</t>
  </si>
  <si>
    <t>1.cuci luar</t>
  </si>
  <si>
    <t>Oct 29 2020  5:13PM</t>
  </si>
  <si>
    <t>MR/20/40600/20/04582</t>
  </si>
  <si>
    <t>Oct 14 2020 11:55AM</t>
  </si>
  <si>
    <t>Oct 21 2020 10:25AM</t>
  </si>
  <si>
    <t>MR/20/40600/20/04603</t>
  </si>
  <si>
    <t>Oct 14 2020  5:01PM</t>
  </si>
  <si>
    <t>Oct 14 2020  5:04PM</t>
  </si>
  <si>
    <t>MR/20/40600/20/04695</t>
  </si>
  <si>
    <t>Oct 19 2020 11:04AM</t>
  </si>
  <si>
    <t>MIE</t>
  </si>
  <si>
    <t xml:space="preserve">1.B.DOWN DI KG AWAH AIR BOCOR </t>
  </si>
  <si>
    <t>Oct 21 2020  8:17PM</t>
  </si>
  <si>
    <t>MR/20/40600/20/04722</t>
  </si>
  <si>
    <t>Oct 19 2020  4:33PM</t>
  </si>
  <si>
    <t>Nov 12 2020 11:28AM</t>
  </si>
  <si>
    <t>MR/20/40600/20/04723</t>
  </si>
  <si>
    <t>Oct 19 2020  4:34PM</t>
  </si>
  <si>
    <t>1.MINYAK ENJIN 2.MINYAK HIDRAULIK</t>
  </si>
  <si>
    <t>Oct 22 2020  5:44PM</t>
  </si>
  <si>
    <t>MR/20/40600/20/04787</t>
  </si>
  <si>
    <t>Oct 22 2020  3:56PM</t>
  </si>
  <si>
    <t>1.check bearing</t>
  </si>
  <si>
    <t>MR/20/40600/20/04822</t>
  </si>
  <si>
    <t>Oct 24 2020 11:41AM</t>
  </si>
  <si>
    <t>1.axel patah 2.repairkit bocor</t>
  </si>
  <si>
    <t>Oct 28 2020  8:23AM</t>
  </si>
  <si>
    <t>MR/20/40600/20/04871</t>
  </si>
  <si>
    <t>Oct 26 2020  6:08PM</t>
  </si>
  <si>
    <t>Nov  5 2020  2:51PM</t>
  </si>
  <si>
    <t>MR/20/40600/20/04887</t>
  </si>
  <si>
    <t>Oct 27 2020  3:45PM</t>
  </si>
  <si>
    <t>Oct 28 2020  2:39PM</t>
  </si>
  <si>
    <t>TWC316</t>
  </si>
  <si>
    <t>MR/20/40600/20/05013</t>
  </si>
  <si>
    <t>Nov  3 2020  3:28PM</t>
  </si>
  <si>
    <t>WELDING TANGKI CPO</t>
  </si>
  <si>
    <t>MR/20/40600/20/05016</t>
  </si>
  <si>
    <t>Nov  3 2020  3:34PM</t>
  </si>
  <si>
    <t>Nov 20 2020 11:38AM</t>
  </si>
  <si>
    <t>MR/20/40600/20/05043</t>
  </si>
  <si>
    <t>Nov  4 2020  3:35PM</t>
  </si>
  <si>
    <t>Nov 20 2020 11:48AM</t>
  </si>
  <si>
    <t>MR/20/40600/20/05044</t>
  </si>
  <si>
    <t>Nov  4 2020  3:36PM</t>
  </si>
  <si>
    <t>Nov  4 2020  4:42PM</t>
  </si>
  <si>
    <t>MR/20/40600/20/05045</t>
  </si>
  <si>
    <t>1.mudguard 2.pump clutch</t>
  </si>
  <si>
    <t>MR/20/40600/20/05060</t>
  </si>
  <si>
    <t>Nov  5 2020 10:51AM</t>
  </si>
  <si>
    <t>1.pembaikan puspakom treler</t>
  </si>
  <si>
    <t>Nov  5 2020 11:03AM</t>
  </si>
  <si>
    <t>TWC311</t>
  </si>
  <si>
    <t>MR/20/40600/20/05288</t>
  </si>
  <si>
    <t>Nov 17 2020  4:08PM</t>
  </si>
  <si>
    <t>CHECK BOGIE</t>
  </si>
  <si>
    <t>MR/20/40600/20/05289</t>
  </si>
  <si>
    <t>Nov 17 2020  4:09PM</t>
  </si>
  <si>
    <t>Dec 14 2020  3:21PM</t>
  </si>
  <si>
    <t>MR/20/40600/20/05388</t>
  </si>
  <si>
    <t>Nov 23 2020  2:57PM</t>
  </si>
  <si>
    <t>1. ADJUST BRAKE</t>
  </si>
  <si>
    <t>Nov 24 2020  2:36PM</t>
  </si>
  <si>
    <t>MR/20/40600/20/05389</t>
  </si>
  <si>
    <t>Nov 23 2020  2:58PM</t>
  </si>
  <si>
    <t>Dec  5 2020 11:18AM</t>
  </si>
  <si>
    <t>MR/20/40600/20/05455</t>
  </si>
  <si>
    <t>Nov 25 2020  4:23PM</t>
  </si>
  <si>
    <t>Dec  4 2020 11:50AM</t>
  </si>
  <si>
    <t>MR/20/40600/20/05459</t>
  </si>
  <si>
    <t>Nov 26 2020  8:06AM</t>
  </si>
  <si>
    <t>1.nut tayar longgar 2.angin bocor</t>
  </si>
  <si>
    <t>Nov 27 2020  7:53AM</t>
  </si>
  <si>
    <t>MR/20/40600/20/05571</t>
  </si>
  <si>
    <t>Dec  2 2020  9:12AM</t>
  </si>
  <si>
    <t>TAIL LAMP TRAILER (R)</t>
  </si>
  <si>
    <t>MR/20/40600/20/05609</t>
  </si>
  <si>
    <t>Dec  3 2020  4:03PM</t>
  </si>
  <si>
    <t>welding tapak spring stud nut tyara spring patah check lining</t>
  </si>
  <si>
    <t>Dec  7 2020  7:56AM</t>
  </si>
  <si>
    <t>MR/20/40600/20/05619</t>
  </si>
  <si>
    <t>Dec  3 2020  5:59PM</t>
  </si>
  <si>
    <t>Dec  4 2020  9:04AM</t>
  </si>
  <si>
    <t>MR/20/40600/20/05767</t>
  </si>
  <si>
    <t>Dec 11 2020  5:09PM</t>
  </si>
  <si>
    <t>Dec 17 2020 11:33AM</t>
  </si>
  <si>
    <t>MR/20/40600/20/05844</t>
  </si>
  <si>
    <t>Dec 16 2020  2:08PM</t>
  </si>
  <si>
    <t>1.check clutch</t>
  </si>
  <si>
    <t>MR/20/40600/20/05873</t>
  </si>
  <si>
    <t>Dec 18 2020  4:39PM</t>
  </si>
  <si>
    <t>1.AIR BATERI</t>
  </si>
  <si>
    <t>Dec 18 2020  5:53PM</t>
  </si>
  <si>
    <t>MR/20/40600/20/05967</t>
  </si>
  <si>
    <t>Dec 23 2020  3:35PM</t>
  </si>
  <si>
    <t>Jan 13 2021  3:11PM</t>
  </si>
  <si>
    <t>MR/20/40600/20/06027</t>
  </si>
  <si>
    <t>Dec 29 2020  2:34PM</t>
  </si>
  <si>
    <t>MR/20/40600/20/06053</t>
  </si>
  <si>
    <t>Dec 30 2020  4:23PM</t>
  </si>
  <si>
    <t xml:space="preserve">1.CHECK CLUTCH 2.GETAH BOGIE 3.CHECK GEAR REVERSE </t>
  </si>
  <si>
    <t>MR/21/40600/20/00005</t>
  </si>
  <si>
    <t>Jan  2 2021  8:52AM</t>
  </si>
  <si>
    <t>adli</t>
  </si>
  <si>
    <t>weld chassis treler</t>
  </si>
  <si>
    <t>Jan  2 2021 10:09AM</t>
  </si>
  <si>
    <t>MR/21/40600/20/00134</t>
  </si>
  <si>
    <t>Jan 11 2021  7:07PM</t>
  </si>
  <si>
    <t>welding tangki check bearing</t>
  </si>
  <si>
    <t>Jan 13 2021  9:29AM</t>
  </si>
  <si>
    <t>MR/21/40600/20/00144</t>
  </si>
  <si>
    <t>Jan 12 2021  2:17PM</t>
  </si>
  <si>
    <t>Jan 12 2021  2:47PM</t>
  </si>
  <si>
    <t>MR/21/40600/20/00145</t>
  </si>
  <si>
    <t>Jan 12 2021  2:18PM</t>
  </si>
  <si>
    <t>Jan 26 2021  3:15PM</t>
  </si>
  <si>
    <t>MR/21/40600/20/00275</t>
  </si>
  <si>
    <t>Jan 18 2021  1:59PM</t>
  </si>
  <si>
    <t>1.servis 2.check lampu</t>
  </si>
  <si>
    <t>Jan 18 2021  2:14PM</t>
  </si>
  <si>
    <t>MR/21/40600/20/00375</t>
  </si>
  <si>
    <t>Jan 22 2021  5:13PM</t>
  </si>
  <si>
    <t>Feb 10 2021  4:09PM</t>
  </si>
  <si>
    <t>MR/21/40600/20/00423</t>
  </si>
  <si>
    <t>Jan 25 2021  9:24AM</t>
  </si>
  <si>
    <t>Jan 26 2021  8:22AM</t>
  </si>
  <si>
    <t>MR/21/40600/20/00424</t>
  </si>
  <si>
    <t>Jan 25 2021  9:26AM</t>
  </si>
  <si>
    <t>getah bogie</t>
  </si>
  <si>
    <t>Jan 26 2021  2:24PM</t>
  </si>
  <si>
    <t>MR/21/40600/20/00496</t>
  </si>
  <si>
    <t>Jan 27 2021  2:33PM</t>
  </si>
  <si>
    <t>1.adjust brake</t>
  </si>
  <si>
    <t>Jan 28 2021  8:28AM</t>
  </si>
  <si>
    <t>MR/21/40600/20/00559</t>
  </si>
  <si>
    <t>Jan 30 2021 10:13AM</t>
  </si>
  <si>
    <t>tukar tayar</t>
  </si>
  <si>
    <t>Feb  3 2021  8:39AM</t>
  </si>
  <si>
    <t>MR/21/40600/20/00560</t>
  </si>
  <si>
    <t>MUDGUARD</t>
  </si>
  <si>
    <t>Feb  1 2021  8:48AM</t>
  </si>
  <si>
    <t>MR/21/40600/20/00561</t>
  </si>
  <si>
    <t>Jan 30 2021 10:14AM</t>
  </si>
  <si>
    <t>Feb  2 2021  8:51AM</t>
  </si>
  <si>
    <t>MR/21/40600/20/00580</t>
  </si>
  <si>
    <t>Feb  1 2021  8:53AM</t>
  </si>
  <si>
    <t>check wiring</t>
  </si>
  <si>
    <t>MR/21/40600/20/00581</t>
  </si>
  <si>
    <t>Feb  3 2021  8:37AM</t>
  </si>
  <si>
    <t>MR/21/40600/20/00592</t>
  </si>
  <si>
    <t>Feb  1 2021  9:51AM</t>
  </si>
  <si>
    <t>Feb 27 2021  3:14PM</t>
  </si>
  <si>
    <t>MR/21/40600/20/00618</t>
  </si>
  <si>
    <t>Feb  1 2021  3:12PM</t>
  </si>
  <si>
    <t>B.DOWN DI TAYAR TL</t>
  </si>
  <si>
    <t>Feb  3 2021  8:27AM</t>
  </si>
  <si>
    <t>MR/21/40600/20/00720</t>
  </si>
  <si>
    <t>Feb  5 2021  3:56PM</t>
  </si>
  <si>
    <t>Feb  6 2021  8:12AM</t>
  </si>
  <si>
    <t>MR/21/40600/20/00721</t>
  </si>
  <si>
    <t>Feb  5 2021  3:58PM</t>
  </si>
  <si>
    <t>mudguard</t>
  </si>
  <si>
    <t>MR/21/40600/20/00739</t>
  </si>
  <si>
    <t>Feb  6 2021  2:29PM</t>
  </si>
  <si>
    <t>Feb  6 2021  3:56PM</t>
  </si>
  <si>
    <t>MR/21/40600/20/00740</t>
  </si>
  <si>
    <t>Feb  6 2021  2:30PM</t>
  </si>
  <si>
    <t>Feb 23 2021 11:39AM</t>
  </si>
  <si>
    <t>MR/21/40600/20/00801</t>
  </si>
  <si>
    <t>Feb  9 2021  3:50PM</t>
  </si>
  <si>
    <t>Feb 11 2021  9:23AM</t>
  </si>
  <si>
    <t>MR/21/40600/20/00802</t>
  </si>
  <si>
    <t>Feb  9 2021  3:51PM</t>
  </si>
  <si>
    <t>MR/21/40600/20/00889</t>
  </si>
  <si>
    <t>Feb 15 2021  5:49PM</t>
  </si>
  <si>
    <t>Feb 17 2021  9:46AM</t>
  </si>
  <si>
    <t>MR/21/40600/20/00892</t>
  </si>
  <si>
    <t>Feb 16 2021  8:15AM</t>
  </si>
  <si>
    <t xml:space="preserve">1. tukar tayar </t>
  </si>
  <si>
    <t>Feb 17 2021  8:21AM</t>
  </si>
  <si>
    <t>MR/21/40600/20/00893</t>
  </si>
  <si>
    <t>check axel -check pintu</t>
  </si>
  <si>
    <t>Feb 19 2021 11:29AM</t>
  </si>
  <si>
    <t>MR/21/40600/20/00915</t>
  </si>
  <si>
    <t>Feb 16 2021  3:24PM</t>
  </si>
  <si>
    <t xml:space="preserve">1. welding </t>
  </si>
  <si>
    <t>Feb 19 2021 11:20AM</t>
  </si>
  <si>
    <t>MR/21/40600/20/01087</t>
  </si>
  <si>
    <t>Feb 24 2021  3:50PM</t>
  </si>
  <si>
    <t>pump grease</t>
  </si>
  <si>
    <t>MR/21/40600/20/01088</t>
  </si>
  <si>
    <t>Mar  3 2021  9:52AM</t>
  </si>
  <si>
    <t>MR/21/40600/20/01292</t>
  </si>
  <si>
    <t>Mar  6 2021 10:14AM</t>
  </si>
  <si>
    <t>CHECK WIRING</t>
  </si>
  <si>
    <t>MR/21/40600/20/01294</t>
  </si>
  <si>
    <t>Mar  6 2021 10:20AM</t>
  </si>
  <si>
    <t>Mar 23 2021  4:50PM</t>
  </si>
  <si>
    <t>MR/21/40600/20/01444</t>
  </si>
  <si>
    <t>Mar 15 2021  9:09AM</t>
  </si>
  <si>
    <t>Mar 17 2021  4:55PM</t>
  </si>
  <si>
    <t>MR/21/40600/20/01445</t>
  </si>
  <si>
    <t>Mar 15 2021  9:10AM</t>
  </si>
  <si>
    <t>Mar 18 2021 10:52AM</t>
  </si>
  <si>
    <t>MR/21/40600/20/01446</t>
  </si>
  <si>
    <t>Mar 15 2021  9:12AM</t>
  </si>
  <si>
    <t>tayar puspakom</t>
  </si>
  <si>
    <t>Mar 15 2021  3:25PM</t>
  </si>
  <si>
    <t>MR/21/40600/20/01667</t>
  </si>
  <si>
    <t>Mar 25 2021 12:23PM</t>
  </si>
  <si>
    <t>Mar 29 2021  4:17PM</t>
  </si>
  <si>
    <t>MR/21/40600/20/01771</t>
  </si>
  <si>
    <t>Mar 29 2021  4:52PM</t>
  </si>
  <si>
    <t>Apr  5 2021  9:14AM</t>
  </si>
  <si>
    <t>MR/21/40600/20/01772</t>
  </si>
  <si>
    <t>Mar 29 2021  4:53PM</t>
  </si>
  <si>
    <t>tambah gas air cond</t>
  </si>
  <si>
    <t>MR/21/40600/20/01853</t>
  </si>
  <si>
    <t>Apr  1 2021  4:20PM</t>
  </si>
  <si>
    <t>Apr  2 2021  3:24PM</t>
  </si>
  <si>
    <t>MR/21/40600/20/01943</t>
  </si>
  <si>
    <t>Apr  6 2021  3:49PM</t>
  </si>
  <si>
    <t>check enjin -check brake treler -check ekzos brake</t>
  </si>
  <si>
    <t>Apr  8 2021  9:49AM</t>
  </si>
  <si>
    <t>MR/21/40600/20/01991</t>
  </si>
  <si>
    <t>Apr  8 2021  2:11PM</t>
  </si>
  <si>
    <t>suhaimi</t>
  </si>
  <si>
    <t>Apr 25 2021  5:38PM</t>
  </si>
  <si>
    <t>MR/21/40600/20/02062</t>
  </si>
  <si>
    <t>Apr 12 2021 12:53PM</t>
  </si>
  <si>
    <t>amri</t>
  </si>
  <si>
    <t>Apr 13 2021  8:39AM</t>
  </si>
  <si>
    <t>MR/21/40600/20/02091</t>
  </si>
  <si>
    <t>Apr 13 2021  3:18PM</t>
  </si>
  <si>
    <t>Apr 26 2021 10:02AM</t>
  </si>
  <si>
    <t>MR/21/40600/20/02145</t>
  </si>
  <si>
    <t>Apr 15 2021  3:21PM</t>
  </si>
  <si>
    <t>Apr 15 2021  3:52PM</t>
  </si>
  <si>
    <t>MR/21/40600/20/02282</t>
  </si>
  <si>
    <t>Apr 21 2021  3:24PM</t>
  </si>
  <si>
    <t>May  6 2021  3:13PM</t>
  </si>
  <si>
    <t>MR/21/40600/20/02480</t>
  </si>
  <si>
    <t>May  3 2021  3:16PM</t>
  </si>
  <si>
    <t>pembaikan puspakom</t>
  </si>
  <si>
    <t>May  3 2021  3:19PM</t>
  </si>
  <si>
    <t>MR/21/40600/20/02481</t>
  </si>
  <si>
    <t>May  3 2021  3:17PM</t>
  </si>
  <si>
    <t>cuci puspakom</t>
  </si>
  <si>
    <t>May 26 2021  6:55PM</t>
  </si>
  <si>
    <t>MR/21/40600/20/02482</t>
  </si>
  <si>
    <t>May  3 2021  3:18PM</t>
  </si>
  <si>
    <t>MR/21/40600/20/02493</t>
  </si>
  <si>
    <t>May  4 2021  9:57AM</t>
  </si>
  <si>
    <t>b.down di temerloh bateri</t>
  </si>
  <si>
    <t>May  4 2021  5:55PM</t>
  </si>
  <si>
    <t>MR/21/40600/20/02533</t>
  </si>
  <si>
    <t>May  6 2021  2:10PM</t>
  </si>
  <si>
    <t>servis</t>
  </si>
  <si>
    <t>May  6 2021  2:31PM</t>
  </si>
  <si>
    <t>MR/21/40600/20/02610</t>
  </si>
  <si>
    <t>May 10 2021  2:44PM</t>
  </si>
  <si>
    <t>May 10 2021  2:50PM</t>
  </si>
  <si>
    <t>MR/21/40600/20/02794</t>
  </si>
  <si>
    <t>May 22 2021  2:16PM</t>
  </si>
  <si>
    <t>Jun 14 2021 10:10AM</t>
  </si>
  <si>
    <t>MR/21/40600/20/02836</t>
  </si>
  <si>
    <t>May 24 2021  3:01PM</t>
  </si>
  <si>
    <t>May 24 2021  4:04PM</t>
  </si>
  <si>
    <t>MR/21/40600/20/02959</t>
  </si>
  <si>
    <t>May 31 2021  3:49PM</t>
  </si>
  <si>
    <t>Jun  4 2021  5:12PM</t>
  </si>
  <si>
    <t>MR/21/40600/20/03154</t>
  </si>
  <si>
    <t>Jun  8 2021  3:48PM</t>
  </si>
  <si>
    <t>Jun 28 2021  5:02PM</t>
  </si>
  <si>
    <t>MR/21/40600/20/03282</t>
  </si>
  <si>
    <t>Jun 14 2021  2:24PM</t>
  </si>
  <si>
    <t>Jun 21 2021 10:01AM</t>
  </si>
  <si>
    <t>MR/21/40600/20/03326</t>
  </si>
  <si>
    <t>Jun 15 2021  3:35PM</t>
  </si>
  <si>
    <t>Jun 15 2021  3:42PM</t>
  </si>
  <si>
    <t>MR/21/40600/20/03408</t>
  </si>
  <si>
    <t>Jun 18 2021  4:12PM</t>
  </si>
  <si>
    <t>Jul 12 2021  5:27PM</t>
  </si>
  <si>
    <t>MR/21/40600/20/03503</t>
  </si>
  <si>
    <t>Jun 22 2021  2:08PM</t>
  </si>
  <si>
    <t>1. Repair boogie - crack</t>
  </si>
  <si>
    <t>Jun 29 2021 12:32PM</t>
  </si>
  <si>
    <t>MR/21/40600/20/03592</t>
  </si>
  <si>
    <t>Jun 25 2021  2:37PM</t>
  </si>
  <si>
    <t>Jul  9 2021  5:04PM</t>
  </si>
  <si>
    <t>MR/21/40600/20/03684</t>
  </si>
  <si>
    <t>Jun 29 2021  2:03PM</t>
  </si>
  <si>
    <t>Jul  4 2021  9:35PM</t>
  </si>
  <si>
    <t>MR/21/40600/20/03782</t>
  </si>
  <si>
    <t>Jul  2 2021  9:36AM</t>
  </si>
  <si>
    <t>Jul  6 2021  9:40AM</t>
  </si>
  <si>
    <t>MR/21/40600/20/03831</t>
  </si>
  <si>
    <t>Jul  5 2021  3:05PM</t>
  </si>
  <si>
    <t>Jul 23 2021  5:13PM</t>
  </si>
  <si>
    <t>MR/21/40600/20/03986</t>
  </si>
  <si>
    <t>Jul 10 2021  3:11PM</t>
  </si>
  <si>
    <t>Jul 23 2021  5:26PM</t>
  </si>
  <si>
    <t>MR/21/40600/20/04009</t>
  </si>
  <si>
    <t>Jul 12 2021  5:52PM</t>
  </si>
  <si>
    <t>tampal tayar</t>
  </si>
  <si>
    <t>Jul 13 2021  8:27AM</t>
  </si>
  <si>
    <t>MR/21/40600/20/04020</t>
  </si>
  <si>
    <t>Jul 13 2021  2:03PM</t>
  </si>
  <si>
    <t>MR/21/40600/20/04192</t>
  </si>
  <si>
    <t>Jul 21 2021  6:19PM</t>
  </si>
  <si>
    <t>cuci luar dalam</t>
  </si>
  <si>
    <t>Jul 25 2021  9:23AM</t>
  </si>
  <si>
    <t>MR/21/40600/20/04286</t>
  </si>
  <si>
    <t>Jul 26 2021  3:00PM</t>
  </si>
  <si>
    <t>Jul 26 2021  8:25PM</t>
  </si>
  <si>
    <t>MR/21/40600/20/04312</t>
  </si>
  <si>
    <t>Jul 27 2021  3:02PM</t>
  </si>
  <si>
    <t>CHECK LAMPU BRAKE</t>
  </si>
  <si>
    <t>MR/21/40600/20/04358</t>
  </si>
  <si>
    <t>Jul 29 2021  2:18PM</t>
  </si>
  <si>
    <t>Aug  1 2021  9:05AM</t>
  </si>
  <si>
    <t>MR/21/40600/20/04394</t>
  </si>
  <si>
    <t>Jul 31 2021  3:08PM</t>
  </si>
  <si>
    <t>MR/21/40600/20/04461</t>
  </si>
  <si>
    <t>Aug  2 2021  3:54PM</t>
  </si>
  <si>
    <t>1. TUKAR TAYAR</t>
  </si>
  <si>
    <t>Aug  9 2021  3:04PM</t>
  </si>
  <si>
    <t>MR/21/40600/20/04498</t>
  </si>
  <si>
    <t>Aug  4 2021  8:08AM</t>
  </si>
  <si>
    <t>Aug  4 2021  8:16AM</t>
  </si>
  <si>
    <t>MR/21/40600/20/04593</t>
  </si>
  <si>
    <t>Aug  9 2021  3:28PM</t>
  </si>
  <si>
    <t>MR/21/40600/20/04594</t>
  </si>
  <si>
    <t>Aug  9 2021  3:29PM</t>
  </si>
  <si>
    <t>MR/21/40600/20/04738</t>
  </si>
  <si>
    <t>Aug 16 2021  3:46PM</t>
  </si>
  <si>
    <t>MR/21/40600/20/04820</t>
  </si>
  <si>
    <t>Aug 19 2021  3:56PM</t>
  </si>
  <si>
    <t>minyak power steering</t>
  </si>
  <si>
    <t>Aug 24 2021  3:12PM</t>
  </si>
  <si>
    <t>MR/21/40600/20/05000</t>
  </si>
  <si>
    <t>Aug 27 2021  4:05PM</t>
  </si>
  <si>
    <t>MR/21/40600/20/05001</t>
  </si>
  <si>
    <t>Aug 27 2021  4:06PM</t>
  </si>
  <si>
    <t>check stering</t>
  </si>
  <si>
    <t>Aug 30 2021  4:38PM</t>
  </si>
  <si>
    <t>MR/21/40600/20/05159</t>
  </si>
  <si>
    <t>Sep  3 2021  3:21PM</t>
  </si>
  <si>
    <t>Sep 17 2021  8:58AM</t>
  </si>
  <si>
    <t>MR/21/40600/20/05269</t>
  </si>
  <si>
    <t>Sep  8 2021  3:27PM</t>
  </si>
  <si>
    <t>MR/21/40600/20/05301</t>
  </si>
  <si>
    <t>Sep  9 2021  3:21PM</t>
  </si>
  <si>
    <t>Sep 12 2021  8:42AM</t>
  </si>
  <si>
    <t>MR/21/40600/20/05343</t>
  </si>
  <si>
    <t>Sep 12 2021 12:07PM</t>
  </si>
  <si>
    <t>b/down tayar di k.awah</t>
  </si>
  <si>
    <t>Sep 24 2021  5:47PM</t>
  </si>
  <si>
    <t>MR/21/40600/20/05350</t>
  </si>
  <si>
    <t>Sep 13 2021 10:10AM</t>
  </si>
  <si>
    <t>Sep 15 2021  8:03AM</t>
  </si>
  <si>
    <t>MR/21/40600/20/05351</t>
  </si>
  <si>
    <t>Sep 13 2021 10:11AM</t>
  </si>
  <si>
    <t>Sep 15 2021  9:01AM</t>
  </si>
  <si>
    <t>MR/21/40600/20/05426</t>
  </si>
  <si>
    <t>Sep 15 2021  4:19PM</t>
  </si>
  <si>
    <t>Sep 16 2021  2:50PM</t>
  </si>
  <si>
    <t>MR/21/40600/20/05506</t>
  </si>
  <si>
    <t>Sep 20 2021  8:16AM</t>
  </si>
  <si>
    <t>check axle trailer</t>
  </si>
  <si>
    <t>Sep 29 2021  6:00PM</t>
  </si>
  <si>
    <t>MR/21/40600/20/05518</t>
  </si>
  <si>
    <t>Sep 20 2021  9:40AM</t>
  </si>
  <si>
    <t>Sep 25 2021  6:00PM</t>
  </si>
  <si>
    <t>MR/21/40600/20/05519</t>
  </si>
  <si>
    <t>Sep 20 2021  9:41AM</t>
  </si>
  <si>
    <t>Sep 20 2021  5:31PM</t>
  </si>
  <si>
    <t>MR/21/40600/20/05636</t>
  </si>
  <si>
    <t>Sep 23 2021  4:47PM</t>
  </si>
  <si>
    <t>tukar tayar spare</t>
  </si>
  <si>
    <t>Sep 24 2021 10:54AM</t>
  </si>
  <si>
    <t>TWC825</t>
  </si>
  <si>
    <t>MR/21/40600/20/05653</t>
  </si>
  <si>
    <t>Sep 24 2021  3:29PM</t>
  </si>
  <si>
    <t>LAMPU TL</t>
  </si>
  <si>
    <t>Sep 27 2021  9:23AM</t>
  </si>
  <si>
    <t>MR/21/40600/20/05766</t>
  </si>
  <si>
    <t>Sep 29 2021  2:18PM</t>
  </si>
  <si>
    <t>1.MUDFLAP</t>
  </si>
  <si>
    <t>MR/21/40600/20/05770</t>
  </si>
  <si>
    <t>Sep 29 2021  2:53PM</t>
  </si>
  <si>
    <t>check brake</t>
  </si>
  <si>
    <t>MR/21/40600/20/05771</t>
  </si>
  <si>
    <t>Sep 29 2021  2:54PM</t>
  </si>
  <si>
    <t>Oct  1 2021  8:48AM</t>
  </si>
  <si>
    <t>MR/21/40600/20/05793</t>
  </si>
  <si>
    <t>Sep 30 2021  5:15PM</t>
  </si>
  <si>
    <t>oil seal bocor</t>
  </si>
  <si>
    <t>Oct  7 2021 12:18PM</t>
  </si>
  <si>
    <t>MR/21/40600/20/05906</t>
  </si>
  <si>
    <t>Oct  5 2021  3:35PM</t>
  </si>
  <si>
    <t>Oct 10 2021  7:16AM</t>
  </si>
  <si>
    <t>MR/21/40600/20/05987</t>
  </si>
  <si>
    <t>Oct  9 2021  3:06PM</t>
  </si>
  <si>
    <t>Oct 16 2021  3:33PM</t>
  </si>
  <si>
    <t>MR/21/40600/20/06056</t>
  </si>
  <si>
    <t>Oct 12 2021  4:21PM</t>
  </si>
  <si>
    <t>Oct 15 2021  8:56AM</t>
  </si>
  <si>
    <t>MR/21/40600/20/06057</t>
  </si>
  <si>
    <t>Oct 12 2021  4:22PM</t>
  </si>
  <si>
    <t>tukar mudguard</t>
  </si>
  <si>
    <t>Oct 15 2021  4:43PM</t>
  </si>
  <si>
    <t>MR/21/40600/20/06122</t>
  </si>
  <si>
    <t>Oct 15 2021  4:47PM</t>
  </si>
  <si>
    <t>casing filter</t>
  </si>
  <si>
    <t>MR/21/40600/20/06173</t>
  </si>
  <si>
    <t>Oct 18 2021  3:45PM</t>
  </si>
  <si>
    <t>CHECK BRAKE</t>
  </si>
  <si>
    <t>Nov  1 2021  4:52PM</t>
  </si>
  <si>
    <t>MR/21/40600/20/06176</t>
  </si>
  <si>
    <t>Oct 18 2021  4:33PM</t>
  </si>
  <si>
    <t>Oct 23 2021  5:01PM</t>
  </si>
  <si>
    <t>MR/21/40600/20/06289</t>
  </si>
  <si>
    <t>Oct 22 2021  4:48PM</t>
  </si>
  <si>
    <t>Oct 22 2021  6:00PM</t>
  </si>
  <si>
    <t>MR/21/40600/20/06311</t>
  </si>
  <si>
    <t>Oct 23 2021  3:15PM</t>
  </si>
  <si>
    <t>Oct 31 2021 10:21AM</t>
  </si>
  <si>
    <t>MR/21/40600/20/06367</t>
  </si>
  <si>
    <t>Oct 25 2021  3:20PM</t>
  </si>
  <si>
    <t>Oct 25 2021  3:52PM</t>
  </si>
  <si>
    <t>MR/21/40600/20/06368</t>
  </si>
  <si>
    <t>Oct 25 2021  3:21PM</t>
  </si>
  <si>
    <t>angin bocor</t>
  </si>
  <si>
    <t>Nov  1 2021  5:02PM</t>
  </si>
  <si>
    <t>MR/21/40600/20/06464</t>
  </si>
  <si>
    <t>Oct 28 2021  3:49PM</t>
  </si>
  <si>
    <t>Nov  2 2021  4:35PM</t>
  </si>
  <si>
    <t>MR/21/40600/20/06476</t>
  </si>
  <si>
    <t>Oct 29 2021  4:01PM</t>
  </si>
  <si>
    <t>norawi</t>
  </si>
  <si>
    <t>Nov  4 2021 10:14AM</t>
  </si>
  <si>
    <t>MR/21/40600/20/06716</t>
  </si>
  <si>
    <t>Nov  9 2021  3:38PM</t>
  </si>
  <si>
    <t>Nov  9 2021  3:44PM</t>
  </si>
  <si>
    <t>MR/21/40600/20/06743</t>
  </si>
  <si>
    <t>Nov 10 2021  3:40PM</t>
  </si>
  <si>
    <t>Nov 14 2021  1:50PM</t>
  </si>
  <si>
    <t>MR/21/40600/20/06928</t>
  </si>
  <si>
    <t>Nov 18 2021  2:05PM</t>
  </si>
  <si>
    <t>Nov 18 2021  2:37PM</t>
  </si>
  <si>
    <t>MR/21/40600/20/06929</t>
  </si>
  <si>
    <t>Nov 18 2021  2:07PM</t>
  </si>
  <si>
    <t>Nov 20 2021  2:42PM</t>
  </si>
  <si>
    <t>MR/21/40600/20/07002</t>
  </si>
  <si>
    <t>Nov 22 2021  2:06PM</t>
  </si>
  <si>
    <t>Nov 22 2021  2:34PM</t>
  </si>
  <si>
    <t>MR/21/40600/20/07003</t>
  </si>
  <si>
    <t>Nov 22 2021  2:07PM</t>
  </si>
  <si>
    <t>Nov 29 2021 10:10AM</t>
  </si>
  <si>
    <t>MR/21/40600/20/07048</t>
  </si>
  <si>
    <t>Nov 23 2021 12:38PM</t>
  </si>
  <si>
    <t>Nov 29 2021 10:24AM</t>
  </si>
  <si>
    <t>MR/21/40600/20/07195</t>
  </si>
  <si>
    <t>Nov 30 2021  2:15PM</t>
  </si>
  <si>
    <t>Nov 30 2021  2:21PM</t>
  </si>
  <si>
    <t>MR/21/40600/20/07196</t>
  </si>
  <si>
    <t>Nov 30 2021  2:16PM</t>
  </si>
  <si>
    <t>Dec  1 2021  1:34PM</t>
  </si>
  <si>
    <t>MR/21/40600/20/07267</t>
  </si>
  <si>
    <t>Dec  2 2021  3:40PM</t>
  </si>
  <si>
    <t>b/down di maran masalah air bocor</t>
  </si>
  <si>
    <t>Dec  3 2021  4:42PM</t>
  </si>
  <si>
    <t>MR/21/40600/20/07331</t>
  </si>
  <si>
    <t>Dec  6 2021 12:19PM</t>
  </si>
  <si>
    <t>air panas</t>
  </si>
  <si>
    <t>Dec  7 2021  7:22AM</t>
  </si>
  <si>
    <t>MR/21/40600/20/07334</t>
  </si>
  <si>
    <t>Dec  6 2021 12:28PM</t>
  </si>
  <si>
    <t xml:space="preserve">cuci luar </t>
  </si>
  <si>
    <t>Dec  8 2021  2:37PM</t>
  </si>
  <si>
    <t>MR/21/40600/20/07380</t>
  </si>
  <si>
    <t>Dec  8 2021  9:48AM</t>
  </si>
  <si>
    <t>Dec 14 2021  9:52AM</t>
  </si>
  <si>
    <t>MR/21/40600/20/07417</t>
  </si>
  <si>
    <t>Dec  9 2021  2:04PM</t>
  </si>
  <si>
    <t>*check angin brake *adjust brake n check bearing</t>
  </si>
  <si>
    <t>Dec 10 2021  5:17PM</t>
  </si>
  <si>
    <t>MR/21/40600/20/07445</t>
  </si>
  <si>
    <t>Dec 10 2021  4:57PM</t>
  </si>
  <si>
    <t>MR/21/40600/20/07446</t>
  </si>
  <si>
    <t>Dec 10 2021  5:01PM</t>
  </si>
  <si>
    <t>MR/21/40600/20/07461</t>
  </si>
  <si>
    <t>Dec 13 2021 10:52AM</t>
  </si>
  <si>
    <t>Dec 14 2021  9:35AM</t>
  </si>
  <si>
    <t>MR/21/40600/20/07644</t>
  </si>
  <si>
    <t>Dec 22 2021  3:34PM</t>
  </si>
  <si>
    <t>check aircond</t>
  </si>
  <si>
    <t>Dec 27 2021  4:24PM</t>
  </si>
  <si>
    <t>MR/21/40600/20/07648</t>
  </si>
  <si>
    <t>Dec 22 2021  4:29PM</t>
  </si>
  <si>
    <t>Jan  1 2022 12:41PM</t>
  </si>
  <si>
    <t>MR/22/40600/20/00023</t>
  </si>
  <si>
    <t>Jan  3 2022 11:57AM</t>
  </si>
  <si>
    <t>B.DOWDN DI JENGKA 8 PAIP COMPRESOR BOCOR</t>
  </si>
  <si>
    <t>MR/22/40600/20/00088</t>
  </si>
  <si>
    <t>Jan  6 2022 12:36PM</t>
  </si>
  <si>
    <t>rizan</t>
  </si>
  <si>
    <t>Jan  6 2022  2:52PM</t>
  </si>
  <si>
    <t>MR/22/40600/20/00089</t>
  </si>
  <si>
    <t>Jan  6 2022 12:37PM</t>
  </si>
  <si>
    <t>MR/22/40600/20/00151</t>
  </si>
  <si>
    <t>Jan 10 2022  8:42AM</t>
  </si>
  <si>
    <t>syafik</t>
  </si>
  <si>
    <t>Jan 16 2022  8:14AM</t>
  </si>
  <si>
    <t>MR/22/40600/20/00180</t>
  </si>
  <si>
    <t>Jan 10 2022  4:57PM</t>
  </si>
  <si>
    <t>syafiq</t>
  </si>
  <si>
    <t>Jan 20 2022  8:48AM</t>
  </si>
  <si>
    <t>MR/22/40600/20/00234</t>
  </si>
  <si>
    <t>Jan 12 2022  5:10PM</t>
  </si>
  <si>
    <t>Jan 13 2022  7:57AM</t>
  </si>
  <si>
    <t>MR/22/40600/20/00235</t>
  </si>
  <si>
    <t>Jan 12 2022  5:11PM</t>
  </si>
  <si>
    <t>Jan 15 2022  3:52PM</t>
  </si>
  <si>
    <t>MR/22/40600/20/00546</t>
  </si>
  <si>
    <t>Jan 28 2022  3:04PM</t>
  </si>
  <si>
    <t>tukar getah brake chmaber</t>
  </si>
  <si>
    <t>Jan 28 2022  5:34PM</t>
  </si>
  <si>
    <t>MR/22/40600/20/00684</t>
  </si>
  <si>
    <t>Feb  8 2022  4:06PM</t>
  </si>
  <si>
    <t>Feb 10 2022  4:44PM</t>
  </si>
  <si>
    <t>MR/22/40600/20/00685</t>
  </si>
  <si>
    <t>Feb  8 2022  4:07PM</t>
  </si>
  <si>
    <t>Feb  8 2022  4:38PM</t>
  </si>
  <si>
    <t>MR/22/40600/20/00686</t>
  </si>
  <si>
    <t>Feb 13 2022  3:18PM</t>
  </si>
  <si>
    <t>MR/22/40600/20/00799</t>
  </si>
  <si>
    <t>Feb 14 2022 12:06PM</t>
  </si>
  <si>
    <t>b.dwon di tol jabor tayar bogie</t>
  </si>
  <si>
    <t>Feb 14 2022  1:43PM</t>
  </si>
  <si>
    <t>MR/22/40600/20/00810</t>
  </si>
  <si>
    <t>Feb 14 2022  4:10PM</t>
  </si>
  <si>
    <t>Feb 14 2022  4:48PM</t>
  </si>
  <si>
    <t>MR/22/40600/20/00811</t>
  </si>
  <si>
    <t>Feb 14 2022  4:11PM</t>
  </si>
  <si>
    <t>mudflat -LAMPU KIRI</t>
  </si>
  <si>
    <t>Feb 14 2022  5:45PM</t>
  </si>
  <si>
    <t>MR/22/40600/20/00879</t>
  </si>
  <si>
    <t>Feb 17 2022  3:53PM</t>
  </si>
  <si>
    <t>1.pusing tayar 2.tukar tayar</t>
  </si>
  <si>
    <t>Feb 17 2022  5:19PM</t>
  </si>
  <si>
    <t>MR/22/40600/20/00880</t>
  </si>
  <si>
    <t>Feb 17 2022  3:54PM</t>
  </si>
  <si>
    <t>Mar  1 2022 10:15AM</t>
  </si>
  <si>
    <t>MR/22/40600/20/00946</t>
  </si>
  <si>
    <t>Feb 21 2022  3:26PM</t>
  </si>
  <si>
    <t>MR/22/40600/20/01091</t>
  </si>
  <si>
    <t>Mar  1 2022  3:08PM</t>
  </si>
  <si>
    <t>Mar  2 2022  2:43PM</t>
  </si>
  <si>
    <t>MR/22/40600/20/01239</t>
  </si>
  <si>
    <t>Mar  8 2022  2:43PM</t>
  </si>
  <si>
    <t>check bearing kipas</t>
  </si>
  <si>
    <t>Mar  9 2022  4:00PM</t>
  </si>
  <si>
    <t>MR/22/40600/20/01263</t>
  </si>
  <si>
    <t>Mar  9 2022  2:26PM</t>
  </si>
  <si>
    <t>Mar  9 2022  3:42PM</t>
  </si>
  <si>
    <t>MR/22/40600/20/01369</t>
  </si>
  <si>
    <t>Mar 14 2022  5:04PM</t>
  </si>
  <si>
    <t>MR/22/40600/20/01384</t>
  </si>
  <si>
    <t>Mar 16 2022  9:00AM</t>
  </si>
  <si>
    <t>Mar 26 2022 10:54AM</t>
  </si>
  <si>
    <t>MR/22/40600/20/01431</t>
  </si>
  <si>
    <t>Mar 17 2022  4:37PM</t>
  </si>
  <si>
    <t>Mar 26 2022 10:26AM</t>
  </si>
  <si>
    <t>MR/22/40600/20/01432</t>
  </si>
  <si>
    <t>Mar 17 2022  4:38PM</t>
  </si>
  <si>
    <t>Mar 18 2022  3:51PM</t>
  </si>
  <si>
    <t>MR/22/40600/20/01433</t>
  </si>
  <si>
    <t>Mar 17 2022  4:39PM</t>
  </si>
  <si>
    <t>Mar 17 2022  5:11PM</t>
  </si>
  <si>
    <t>MR/22/40600/20/01501</t>
  </si>
  <si>
    <t>Mar 22 2022 10:29AM</t>
  </si>
  <si>
    <t>Mar 26 2022 10:20AM</t>
  </si>
  <si>
    <t>MR/22/40600/20/01815</t>
  </si>
  <si>
    <t>Apr  7 2022  3:29PM</t>
  </si>
  <si>
    <t>Apr  7 2022  5:09PM</t>
  </si>
  <si>
    <t>MR/22/40600/20/01893</t>
  </si>
  <si>
    <t>Apr 12 2022  9:29AM</t>
  </si>
  <si>
    <t>MR/22/40600/20/01931</t>
  </si>
  <si>
    <t>Apr 13 2022  4:14PM</t>
  </si>
  <si>
    <t xml:space="preserve">tukar tayar </t>
  </si>
  <si>
    <t>Apr 13 2022  6:16PM</t>
  </si>
  <si>
    <t>MR/22/40600/20/01955</t>
  </si>
  <si>
    <t>Apr 15 2022  7:58AM</t>
  </si>
  <si>
    <t>Apr 15 2022 10:52AM</t>
  </si>
  <si>
    <t>MR/22/40600/20/02006</t>
  </si>
  <si>
    <t>Apr 18 2022 11:29AM</t>
  </si>
  <si>
    <t>Apr 18 2022 11:58AM</t>
  </si>
  <si>
    <t>MR/22/40600/20/02068</t>
  </si>
  <si>
    <t>Apr 21 2022  3:24PM</t>
  </si>
  <si>
    <t>Apr 23 2022  5:08PM</t>
  </si>
  <si>
    <t>MR/22/40600/20/02105</t>
  </si>
  <si>
    <t>Apr 23 2022  3:27PM</t>
  </si>
  <si>
    <t>Apr 23 2022  4:02PM</t>
  </si>
  <si>
    <t>MR/22/40600/20/02273</t>
  </si>
  <si>
    <t>May  9 2022  4:09PM</t>
  </si>
  <si>
    <t>MR/22/40600/20/02274</t>
  </si>
  <si>
    <t>May  9 2022  4:10PM</t>
  </si>
  <si>
    <t>May  9 2022  4:29PM</t>
  </si>
  <si>
    <t>MR/22/40600/20/02298</t>
  </si>
  <si>
    <t>May 10 2022  4:02PM</t>
  </si>
  <si>
    <t>May 12 2022  4:35PM</t>
  </si>
  <si>
    <t>MR/22/40600/20/02381</t>
  </si>
  <si>
    <t>May 14 2022 10:27AM</t>
  </si>
  <si>
    <t>May 19 2022 12:04PM</t>
  </si>
  <si>
    <t>MR/22/40600/20/02382</t>
  </si>
  <si>
    <t>May 14 2022 10:28AM</t>
  </si>
  <si>
    <t>MR/22/40600/20/02493</t>
  </si>
  <si>
    <t>May 19 2022  4:28PM</t>
  </si>
  <si>
    <t>effendi</t>
  </si>
  <si>
    <t>May 23 2022  9:24AM</t>
  </si>
  <si>
    <t>MR/22/40600/20/02581</t>
  </si>
  <si>
    <t>May 24 2022  4:22PM</t>
  </si>
  <si>
    <t>check air compressor</t>
  </si>
  <si>
    <t>May 25 2022  3:45PM</t>
  </si>
  <si>
    <t>MR/22/40600/20/02641</t>
  </si>
  <si>
    <t>May 28 2022  8:29AM</t>
  </si>
  <si>
    <t>MR/22/40600/20/02642</t>
  </si>
  <si>
    <t>May 28 2022  8:37AM</t>
  </si>
  <si>
    <t>MR/22/40600/20/02677</t>
  </si>
  <si>
    <t>May 30 2022 12:29PM</t>
  </si>
  <si>
    <t>b/down di kg awah angin bocor</t>
  </si>
  <si>
    <t>MR/22/40600/20/02807</t>
  </si>
  <si>
    <t>Jun  2 2022  3:59PM</t>
  </si>
  <si>
    <t>Jun  6 2022 10:13AM</t>
  </si>
  <si>
    <t>MR/22/40600/20/02839</t>
  </si>
  <si>
    <t>Jun  3 2022  4:53PM</t>
  </si>
  <si>
    <t>tingkap tak naik</t>
  </si>
  <si>
    <t>Jun  7 2022  5:32PM</t>
  </si>
  <si>
    <t>MR/22/40600/20/02929</t>
  </si>
  <si>
    <t>Jun  8 2022  5:01PM</t>
  </si>
  <si>
    <t>MR/22/40600/20/03005</t>
  </si>
  <si>
    <t>Jun 11 2022  4:21PM</t>
  </si>
  <si>
    <t>Jun 16 2022  9:50AM</t>
  </si>
  <si>
    <t>MR/22/40600/20/03128</t>
  </si>
  <si>
    <t>Jun 15 2022  6:06PM</t>
  </si>
  <si>
    <t>Jun 23 2022  9:05AM</t>
  </si>
  <si>
    <t>MR/22/40600/20/03177</t>
  </si>
  <si>
    <t>Jun 17 2022  4:59PM</t>
  </si>
  <si>
    <t>angin bocor  adjust brake</t>
  </si>
  <si>
    <t>MR/22/40600/20/03247</t>
  </si>
  <si>
    <t>Jun 21 2022  4:25PM</t>
  </si>
  <si>
    <t>MR/22/40600/20/03268</t>
  </si>
  <si>
    <t>Jun 22 2022  5:05PM</t>
  </si>
  <si>
    <t>angin bocor mudflat</t>
  </si>
  <si>
    <t>Jun 23 2022 10:15AM</t>
  </si>
  <si>
    <t>MR/22/40600/20/03371</t>
  </si>
  <si>
    <t>Jun 27 2022  8:23AM</t>
  </si>
  <si>
    <t>cuci luar 25/6/2022</t>
  </si>
  <si>
    <t>Jun 30 2022 11:49AM</t>
  </si>
  <si>
    <t>MR/22/40600/20/03425</t>
  </si>
  <si>
    <t>Jun 27 2022  4:13PM</t>
  </si>
  <si>
    <t>check clutch angin bocor welding</t>
  </si>
  <si>
    <t>MR/22/40600/20/03426</t>
  </si>
  <si>
    <t>Jun 27 2022  4:15PM</t>
  </si>
  <si>
    <t>Jun 27 2022  4:48PM</t>
  </si>
  <si>
    <t>MR/22/40600/20/03445</t>
  </si>
  <si>
    <t>Jun 28 2022  9:24AM</t>
  </si>
  <si>
    <t>cuci luar 27/6/2022</t>
  </si>
  <si>
    <t>Jun 29 2022  5:17PM</t>
  </si>
  <si>
    <t>MR/22/40600/20/03565</t>
  </si>
  <si>
    <t>Jul  4 2022 10:19AM</t>
  </si>
  <si>
    <t>cuci luar 2/7/2022</t>
  </si>
  <si>
    <t>Jul 11 2022  7:35AM</t>
  </si>
  <si>
    <t>MR/22/40600/20/03669</t>
  </si>
  <si>
    <t>Jul  7 2022  4:09PM</t>
  </si>
  <si>
    <t>minyak hydraulic</t>
  </si>
  <si>
    <t>MR/22/40600/20/03752</t>
  </si>
  <si>
    <t>Jul 14 2022  2:30PM</t>
  </si>
  <si>
    <t>Jul 14 2022  3:11PM</t>
  </si>
  <si>
    <t>MR/22/40600/20/03806</t>
  </si>
  <si>
    <t>Jul 18 2022  8:55AM</t>
  </si>
  <si>
    <t>cuci luar  16/7/2022</t>
  </si>
  <si>
    <t>Jul 23 2022 11:32AM</t>
  </si>
  <si>
    <t>MR/22/40600/20/03837</t>
  </si>
  <si>
    <t>Jul 18 2022  3:31PM</t>
  </si>
  <si>
    <t xml:space="preserve">dahari </t>
  </si>
  <si>
    <t>Jul 18 2022  5:29PM</t>
  </si>
  <si>
    <t>MR/22/40600/20/03838</t>
  </si>
  <si>
    <t>Jul 18 2022  3:32PM</t>
  </si>
  <si>
    <t>pusing tayar</t>
  </si>
  <si>
    <t>Jul 18 2022  3:36PM</t>
  </si>
  <si>
    <t>MR/22/40600/20/03891</t>
  </si>
  <si>
    <t>Jul 20 2022  2:10PM</t>
  </si>
  <si>
    <t>check enjin service check angin brake</t>
  </si>
  <si>
    <t>Jul 20 2022  2:34PM</t>
  </si>
  <si>
    <t>MR/22/40600/20/03960</t>
  </si>
  <si>
    <t>Jul 23 2022  8:22AM</t>
  </si>
  <si>
    <t>Jul 23 2022 12:44PM</t>
  </si>
  <si>
    <t>MR/22/40600/20/03978</t>
  </si>
  <si>
    <t>Jul 25 2022  9:42AM</t>
  </si>
  <si>
    <t>cuci luar 24/7/2022</t>
  </si>
  <si>
    <t>Jul 30 2022  2:38PM</t>
  </si>
  <si>
    <t>MR/22/40600/20/04037</t>
  </si>
  <si>
    <t>Jul 27 2022 11:25AM</t>
  </si>
  <si>
    <t>minyak enjin masuk tangki air</t>
  </si>
  <si>
    <t>Aug  4 2022  5:15PM</t>
  </si>
  <si>
    <t>MR/22/40600/20/04062</t>
  </si>
  <si>
    <t>Jul 28 2022  8:25AM</t>
  </si>
  <si>
    <t>cuci luar 27/7/2022</t>
  </si>
  <si>
    <t>Jul 30 2022  2:43PM</t>
  </si>
  <si>
    <t>MR/22/40600/20/04413</t>
  </si>
  <si>
    <t>Aug 12 2022  5:21PM</t>
  </si>
  <si>
    <t>check bearing</t>
  </si>
  <si>
    <t>MR/22/40600/20/04431</t>
  </si>
  <si>
    <t>Aug 15 2022  9:27AM</t>
  </si>
  <si>
    <t>cuci luar 13/8/2022</t>
  </si>
  <si>
    <t>Aug 16 2022 10:37AM</t>
  </si>
  <si>
    <t>MR/22/40600/20/04526</t>
  </si>
  <si>
    <t>Aug 18 2022  8:41AM</t>
  </si>
  <si>
    <t>b/down di kg awah sensor minyak enjin</t>
  </si>
  <si>
    <t>Aug 26 2022 10:07AM</t>
  </si>
  <si>
    <t>MR/22/40600/20/04552</t>
  </si>
  <si>
    <t>Aug 19 2022  8:12AM</t>
  </si>
  <si>
    <t>b/down kg awah lori tak boleh start</t>
  </si>
  <si>
    <t>MR/22/40600/20/04675</t>
  </si>
  <si>
    <t>Aug 24 2022  9:38AM</t>
  </si>
  <si>
    <t>cuci luar 22/8/2022</t>
  </si>
  <si>
    <t>Aug 27 2022  9:48AM</t>
  </si>
  <si>
    <t>MR/22/40600/20/04703</t>
  </si>
  <si>
    <t>Aug 24 2022  4:46PM</t>
  </si>
  <si>
    <t>Sep  1 2022  5:37PM</t>
  </si>
  <si>
    <t>MR/22/40600/20/04716</t>
  </si>
  <si>
    <t>Aug 25 2022 10:09AM</t>
  </si>
  <si>
    <t>cuci luar 24/8/2022</t>
  </si>
  <si>
    <t>Aug 27 2022  9:55AM</t>
  </si>
  <si>
    <t>MR/22/40600/20/04790</t>
  </si>
  <si>
    <t>Aug 29 2022  8:31AM</t>
  </si>
  <si>
    <t>cuci luar 27/8/2022</t>
  </si>
  <si>
    <t>Aug 31 2022 11:13AM</t>
  </si>
  <si>
    <t>MR/22/40600/20/04817</t>
  </si>
  <si>
    <t>Aug 29 2022 12:17PM</t>
  </si>
  <si>
    <t>b/down di kg awah 28/8/2022 lori tak hidup</t>
  </si>
  <si>
    <t>MR/22/40600/20/04820</t>
  </si>
  <si>
    <t>Aug 29 2022 12:44PM</t>
  </si>
  <si>
    <t>check engine greasing</t>
  </si>
  <si>
    <t>Oct  6 2022  3:10PM</t>
  </si>
  <si>
    <t>MR/22/40600/20/06103</t>
  </si>
  <si>
    <t>Oct 27 2022  9:25AM</t>
  </si>
  <si>
    <t>overhaul engine</t>
  </si>
  <si>
    <t>Oct 27 2022  4:24PM</t>
  </si>
  <si>
    <t>MR/22/40600/20/06447</t>
  </si>
  <si>
    <t>Nov 11 2022  3:38PM</t>
  </si>
  <si>
    <t>Nov 14 2022  6:09PM</t>
  </si>
  <si>
    <t>MR/22/40600/20/06448</t>
  </si>
  <si>
    <t>Nov 11 2022  3:39PM</t>
  </si>
  <si>
    <t>Nov 14 2022 10:07AM</t>
  </si>
  <si>
    <t>MR/22/40600/20/06449</t>
  </si>
  <si>
    <t>MR/22/40600/20/06465</t>
  </si>
  <si>
    <t>Nov 14 2022  8:13AM</t>
  </si>
  <si>
    <t>cuci puspakom 11/11/2022</t>
  </si>
  <si>
    <t>Nov 14 2022  6:15PM</t>
  </si>
  <si>
    <t>MR/22/40600/20/06732</t>
  </si>
  <si>
    <t>Nov 24 2022 12:11PM</t>
  </si>
  <si>
    <t>check high low</t>
  </si>
  <si>
    <t>Nov 25 2022 11:33AM</t>
  </si>
  <si>
    <t>MR/22/40600/20/06782</t>
  </si>
  <si>
    <t>Nov 26 2022  9:42AM</t>
  </si>
  <si>
    <t>Nov 29 2022 10:48AM</t>
  </si>
  <si>
    <t>MR/22/40600/20/06818</t>
  </si>
  <si>
    <t>Nov 29 2022 10:00AM</t>
  </si>
  <si>
    <t>Nov 29 2022 10:53AM</t>
  </si>
  <si>
    <t>MR/22/40600/20/07024</t>
  </si>
  <si>
    <t>Dec  7 2022  4:39PM</t>
  </si>
  <si>
    <t>Dec  7 2022  4:59PM</t>
  </si>
  <si>
    <t>MR/22/40600/20/07193</t>
  </si>
  <si>
    <t>Dec 15 2022  8:05AM</t>
  </si>
  <si>
    <t>getah bogie stud nut</t>
  </si>
  <si>
    <t>Dec 15 2022  9:23AM</t>
  </si>
  <si>
    <t>MR/22/40600/20/07194</t>
  </si>
  <si>
    <t>Dec 15 2022  8:06AM</t>
  </si>
  <si>
    <t>Dec 15 2022  9:22AM</t>
  </si>
  <si>
    <t>MR/22/40600/20/07208</t>
  </si>
  <si>
    <t>Dec 15 2022  8:45AM</t>
  </si>
  <si>
    <t>cuci luar 13/12/2022</t>
  </si>
  <si>
    <t>Dec 15 2022  9:21AM</t>
  </si>
  <si>
    <t>MR/22/40600/20/07317</t>
  </si>
  <si>
    <t>Dec 20 2022 10:18AM</t>
  </si>
  <si>
    <t>CUCI LUAR 19/12/2022</t>
  </si>
  <si>
    <t>Dec 20 2022  8:20PM</t>
  </si>
  <si>
    <t>MR/22/40600/20/07494</t>
  </si>
  <si>
    <t>Dec 29 2022  3:32PM</t>
  </si>
  <si>
    <t>Dec 29 2022  4:24PM</t>
  </si>
  <si>
    <t>MR/22/40600/20/07499</t>
  </si>
  <si>
    <t>Dec 29 2022  5:36PM</t>
  </si>
  <si>
    <t>Jan  3 2023  3:14PM</t>
  </si>
  <si>
    <t>MR/23/40600/20/00020</t>
  </si>
  <si>
    <t>Jan  3 2023  9:28AM</t>
  </si>
  <si>
    <t>Jan  3 2023  3:36PM</t>
  </si>
  <si>
    <t>MR/23/40600/20/00021</t>
  </si>
  <si>
    <t>Jan 21 2023 10:41AM</t>
  </si>
  <si>
    <t>MR/23/40600/20/00041</t>
  </si>
  <si>
    <t>Jan  3 2023  3:41PM</t>
  </si>
  <si>
    <t>b/down di kg awah 27/12/2022 air bocor</t>
  </si>
  <si>
    <t>Jan  4 2023  7:00PM</t>
  </si>
  <si>
    <t>MR/23/40600/20/00082</t>
  </si>
  <si>
    <t>Jan  4 2023  4:23PM</t>
  </si>
  <si>
    <t>mentol</t>
  </si>
  <si>
    <t>Jan  4 2023  6:47PM</t>
  </si>
  <si>
    <t>MR/23/40600/20/00115</t>
  </si>
  <si>
    <t>Jan  5 2023  7:10PM</t>
  </si>
  <si>
    <t>cuci luar 4/1/2023</t>
  </si>
  <si>
    <t>Jan  5 2023  7:59PM</t>
  </si>
  <si>
    <t>MR/23/40600/20/00301</t>
  </si>
  <si>
    <t>Jan 13 2023 11:21AM</t>
  </si>
  <si>
    <t>check brake adjust brake getah mudguard</t>
  </si>
  <si>
    <t>Jan 16 2023 10:59AM</t>
  </si>
  <si>
    <t>MR/23/40600/20/00307</t>
  </si>
  <si>
    <t>Jan 14 2023  3:40PM</t>
  </si>
  <si>
    <t>check brake parking</t>
  </si>
  <si>
    <t>Jan 16 2023 11:04AM</t>
  </si>
  <si>
    <t>MR/23/40600/20/00400</t>
  </si>
  <si>
    <t>Jan 17 2023  5:34PM</t>
  </si>
  <si>
    <t>NAIN</t>
  </si>
  <si>
    <t>B/DOWN DI BANDAR PUSAT JENGKA BRAKE TRELER JEM 12.01.2023</t>
  </si>
  <si>
    <t>Jan 17 2023  9:06PM</t>
  </si>
  <si>
    <t>MR/23/40600/20/00447</t>
  </si>
  <si>
    <t>Jan 19 2023  8:48AM</t>
  </si>
  <si>
    <t>cuci luar 18/1/23</t>
  </si>
  <si>
    <t>Jan 19 2023 10:38AM</t>
  </si>
  <si>
    <t>MR/23/40600/20/00484</t>
  </si>
  <si>
    <t>Jan 20 2023  5:41PM</t>
  </si>
  <si>
    <t>angin trailer</t>
  </si>
  <si>
    <t>Jan 25 2023 10:30AM</t>
  </si>
  <si>
    <t>MR/23/40600/20/00520</t>
  </si>
  <si>
    <t>Jan 25 2023 11:15AM</t>
  </si>
  <si>
    <t>Jan 25 2023 11:24AM</t>
  </si>
  <si>
    <t>MR/23/40600/20/00598</t>
  </si>
  <si>
    <t>Jan 30 2023  9:57AM</t>
  </si>
  <si>
    <t>b.down di kop masalah battery (27.1.2023)</t>
  </si>
  <si>
    <t>Jan 30 2023  4:51PM</t>
  </si>
  <si>
    <t>MR/23/40600/20/00615</t>
  </si>
  <si>
    <t>Jan 30 2023 11:05AM</t>
  </si>
  <si>
    <t>cuci luar 27/1/23</t>
  </si>
  <si>
    <t>Jan 31 2023  7:34PM</t>
  </si>
  <si>
    <t>MR/23/40600/20/00776</t>
  </si>
  <si>
    <t>Feb  7 2023  8:02AM</t>
  </si>
  <si>
    <t>cuci luar 3/2/23</t>
  </si>
  <si>
    <t>Feb 10 2023 10:49AM</t>
  </si>
  <si>
    <t>MR/23/40600/20/00794</t>
  </si>
  <si>
    <t>Feb  7 2023  9:57AM</t>
  </si>
  <si>
    <t>b/down di j19 lori mati brake jammed</t>
  </si>
  <si>
    <t>Feb  7 2023 11:29AM</t>
  </si>
  <si>
    <t>MR/23/40600/20/00799</t>
  </si>
  <si>
    <t>Feb  7 2023  4:02PM</t>
  </si>
  <si>
    <t>Feb  8 2023  6:04PM</t>
  </si>
  <si>
    <t>MR/23/40600/20/00870</t>
  </si>
  <si>
    <t>Feb  9 2023  2:35PM</t>
  </si>
  <si>
    <t>Feb 10 2023  8:22AM</t>
  </si>
  <si>
    <t>MR/23/40600/20/00986</t>
  </si>
  <si>
    <t>Feb 14 2023 10:24AM</t>
  </si>
  <si>
    <t>-4 way valve</t>
  </si>
  <si>
    <t>Feb 14 2023  5:59PM</t>
  </si>
  <si>
    <t>MR/23/40600/20/01058</t>
  </si>
  <si>
    <t>Feb 16 2023  8:36AM</t>
  </si>
  <si>
    <t>cuci luar  15/2/23</t>
  </si>
  <si>
    <t>Feb 16 2023  4:43PM</t>
  </si>
  <si>
    <t>MR/23/40600/20/01071</t>
  </si>
  <si>
    <t>Feb 16 2023  4:00PM</t>
  </si>
  <si>
    <t>Feb 16 2023  4:42PM</t>
  </si>
  <si>
    <t>MR/23/40600/20/01087</t>
  </si>
  <si>
    <t>Feb 18 2023  3:23PM</t>
  </si>
  <si>
    <t>check brake trailer</t>
  </si>
  <si>
    <t>Feb 20 2023  2:54PM</t>
  </si>
  <si>
    <t>MR/23/40600/20/01139</t>
  </si>
  <si>
    <t>Feb 20 2023 12:20PM</t>
  </si>
  <si>
    <t>Feb 20 2023  2:49PM</t>
  </si>
  <si>
    <t>MR/23/40600/20/01272</t>
  </si>
  <si>
    <t>Feb 27 2023 10:02AM</t>
  </si>
  <si>
    <t>cuci luar dalam 24/2/23</t>
  </si>
  <si>
    <t>Mar  1 2023  4:17PM</t>
  </si>
  <si>
    <t>MR/23/40600/20/01288</t>
  </si>
  <si>
    <t>Feb 27 2023  2:44PM</t>
  </si>
  <si>
    <t>b/down di kg awah 21/2/23 high low problem</t>
  </si>
  <si>
    <t>Feb 28 2023  9:56AM</t>
  </si>
  <si>
    <t>MR/23/40600/20/01375</t>
  </si>
  <si>
    <t>Mar  3 2023  3:07PM</t>
  </si>
  <si>
    <t>b/down di kg awah 27/2/23 tukar spare</t>
  </si>
  <si>
    <t>Mar  3 2023  5:03PM</t>
  </si>
  <si>
    <t>MR/23/40600/20/01449</t>
  </si>
  <si>
    <t>Mar  7 2023  8:09AM</t>
  </si>
  <si>
    <t>b/down di wshop 1/3/23 tukar spare</t>
  </si>
  <si>
    <t>Mar  7 2023  5:35PM</t>
  </si>
  <si>
    <t>MR/23/40600/20/01455</t>
  </si>
  <si>
    <t>Mar  7 2023  8:26AM</t>
  </si>
  <si>
    <t>cuci luar 6/3/23</t>
  </si>
  <si>
    <t>Mar  7 2023  4:24PM</t>
  </si>
  <si>
    <t>MR/23/40600/20/01498</t>
  </si>
  <si>
    <t>Mar  8 2023  4:37PM</t>
  </si>
  <si>
    <t>welding ekzos tukar mudguard -pum clutch</t>
  </si>
  <si>
    <t>Mar 13 2023 12:31PM</t>
  </si>
  <si>
    <t>MR/23/40600/20/01499</t>
  </si>
  <si>
    <t>Mar  8 2023  4:38PM</t>
  </si>
  <si>
    <t>Mar  9 2023  4:21PM</t>
  </si>
  <si>
    <t>MR/23/40600/20/01587</t>
  </si>
  <si>
    <t>Mar 13 2023 11:21AM</t>
  </si>
  <si>
    <t xml:space="preserve">BREAKDOWN DI WORKSHOP MNAN 8/3/23 TUKAR TAYAR </t>
  </si>
  <si>
    <t>Mar 13 2023 12:24PM</t>
  </si>
  <si>
    <t>MR/23/40600/20/01672</t>
  </si>
  <si>
    <t>Mar 16 2023 10:21AM</t>
  </si>
  <si>
    <t>cable gear</t>
  </si>
  <si>
    <t>Mar 16 2023  5:43PM</t>
  </si>
  <si>
    <t>MR/23/40600/20/01711</t>
  </si>
  <si>
    <t>Mar 17 2023  6:45PM</t>
  </si>
  <si>
    <t>brake chamber bocor cable gear check steering</t>
  </si>
  <si>
    <t>Mar 23 2023 11:07AM</t>
  </si>
  <si>
    <t>MR/23/40600/20/01753</t>
  </si>
  <si>
    <t>Mar 20 2023 11:14AM</t>
  </si>
  <si>
    <t>Mar 23 2023  9:22AM</t>
  </si>
  <si>
    <t>MR/23/40600/20/01774</t>
  </si>
  <si>
    <t>Mar 21 2023  4:49PM</t>
  </si>
  <si>
    <t>fazreen</t>
  </si>
  <si>
    <t>Mar 23 2023 10:59AM</t>
  </si>
  <si>
    <t>MR/23/40600/20/01801</t>
  </si>
  <si>
    <t>Mar 23 2023  9:54AM</t>
  </si>
  <si>
    <t xml:space="preserve">CUCI LUAR </t>
  </si>
  <si>
    <t>Mar 28 2023  9:28AM</t>
  </si>
  <si>
    <t>MR/23/40600/20/01846</t>
  </si>
  <si>
    <t>Mar 24 2023  6:07PM</t>
  </si>
  <si>
    <t>tukar rim</t>
  </si>
  <si>
    <t>Mar 28 2023  9:19AM</t>
  </si>
  <si>
    <t>MR/23/40600/20/01928</t>
  </si>
  <si>
    <t>Mar 29 2023  8:05AM</t>
  </si>
  <si>
    <t>Mar 29 2023  4:11PM</t>
  </si>
  <si>
    <t>MR/23/40600/20/02144</t>
  </si>
  <si>
    <t>Apr  6 2023 12:21PM</t>
  </si>
  <si>
    <t>SHAHRUL</t>
  </si>
  <si>
    <t>Apr 10 2023  5:26PM</t>
  </si>
  <si>
    <t>MR/23/40600/20/02159</t>
  </si>
  <si>
    <t>Apr  7 2023  9:00AM</t>
  </si>
  <si>
    <t>shahrul</t>
  </si>
  <si>
    <t>cuci luar dalam 6/4/23</t>
  </si>
  <si>
    <t>Apr 13 2023  4:01PM</t>
  </si>
  <si>
    <t>MR/23/40600/20/02213</t>
  </si>
  <si>
    <t>Apr 10 2023  9:01AM</t>
  </si>
  <si>
    <t>Apr 12 2023  5:14PM</t>
  </si>
  <si>
    <t>MR/23/40600/20/02214</t>
  </si>
  <si>
    <t>Apr 13 2023  4:55PM</t>
  </si>
  <si>
    <t>MR/23/40600/20/02222</t>
  </si>
  <si>
    <t>Apr 10 2023  9:08AM</t>
  </si>
  <si>
    <t>cuci luar dalam 9/4/23</t>
  </si>
  <si>
    <t>Apr 13 2023  1:10PM</t>
  </si>
  <si>
    <t>MR/23/40600/20/02260</t>
  </si>
  <si>
    <t>Apr 12 2023  8:47AM</t>
  </si>
  <si>
    <t>sharul</t>
  </si>
  <si>
    <t>Apr 13 2023  5:01PM</t>
  </si>
  <si>
    <t>MR/23/40600/20/02282</t>
  </si>
  <si>
    <t>Apr 12 2023 10:05AM</t>
  </si>
  <si>
    <t>pump brake</t>
  </si>
  <si>
    <t>Apr 13 2023  4:51PM</t>
  </si>
  <si>
    <t>MR/23/40600/20/02321</t>
  </si>
  <si>
    <t>Apr 13 2023  2:33PM</t>
  </si>
  <si>
    <t>cuci luar dalam 12/4/23</t>
  </si>
  <si>
    <t>Apr 13 2023  4:09PM</t>
  </si>
  <si>
    <t>MR/23/40600/20/02375</t>
  </si>
  <si>
    <t>Apr 17 2023  2:21PM</t>
  </si>
  <si>
    <t>paip bogie check brake airdryer</t>
  </si>
  <si>
    <t>Apr 27 2023  3:46PM</t>
  </si>
  <si>
    <t>MR/23/40600/20/02383</t>
  </si>
  <si>
    <t>Apr 17 2023  4:57PM</t>
  </si>
  <si>
    <t>Apr 27 2023  3:45PM</t>
  </si>
  <si>
    <t>MR/23/40600/20/02491</t>
  </si>
  <si>
    <t>Apr 29 2023 10:46AM</t>
  </si>
  <si>
    <t>cuci luar dalam 28/4/23</t>
  </si>
  <si>
    <t>May  2 2023 10:38AM</t>
  </si>
  <si>
    <t>MR/23/40600/20/02515</t>
  </si>
  <si>
    <t>May  2 2023 11:31AM</t>
  </si>
  <si>
    <t>bogie sub spring dpn suis angin</t>
  </si>
  <si>
    <t>May  5 2023  8:49AM</t>
  </si>
  <si>
    <t>MR/23/40600/20/02547</t>
  </si>
  <si>
    <t>May  3 2023  8:22AM</t>
  </si>
  <si>
    <t>bdown di aring 30/4/23 air dryer</t>
  </si>
  <si>
    <t>May  8 2023 12:42PM</t>
  </si>
  <si>
    <t>MR/23/40600/20/02556</t>
  </si>
  <si>
    <t>May  3 2023  8:44AM</t>
  </si>
  <si>
    <t>cuci luar dalam 15/4/23</t>
  </si>
  <si>
    <t>May  3 2023 12:40PM</t>
  </si>
  <si>
    <t>MR/23/40600/20/02570</t>
  </si>
  <si>
    <t>May  3 2023  5:05PM</t>
  </si>
  <si>
    <t>May  8 2023  3:23PM</t>
  </si>
  <si>
    <t>MR/23/40600/20/02608</t>
  </si>
  <si>
    <t>May  5 2023  4:43PM</t>
  </si>
  <si>
    <t>cuci luar dalam 4/5/23</t>
  </si>
  <si>
    <t>May 11 2023  8:14AM</t>
  </si>
  <si>
    <t>MR/23/40600/20/02669</t>
  </si>
  <si>
    <t>May  9 2023 10:36AM</t>
  </si>
  <si>
    <t>cuci luar dalam 8/5/23</t>
  </si>
  <si>
    <t>May 10 2023 12:05PM</t>
  </si>
  <si>
    <t>MR/23/40600/20/02706</t>
  </si>
  <si>
    <t>May 11 2023  9:46AM</t>
  </si>
  <si>
    <t>SHARUL</t>
  </si>
  <si>
    <t>TAYAR PUSPAKOM</t>
  </si>
  <si>
    <t>May 11 2023 10:12AM</t>
  </si>
  <si>
    <t>MR/23/40600/20/02707</t>
  </si>
  <si>
    <t>May 11 2023  9:47AM</t>
  </si>
  <si>
    <t>MR/23/40600/20/02756</t>
  </si>
  <si>
    <t>May 12 2023 10:15AM</t>
  </si>
  <si>
    <t>cuci puspakom 11/5/23</t>
  </si>
  <si>
    <t>May 12 2023 11:05AM</t>
  </si>
  <si>
    <t>MR/23/40600/20/02774</t>
  </si>
  <si>
    <t>May 12 2023  4:26PM</t>
  </si>
  <si>
    <t>RIDUAN</t>
  </si>
  <si>
    <t>1.REPAIR LAMPU 2.AIR HON</t>
  </si>
  <si>
    <t>May 15 2023  8:10AM</t>
  </si>
  <si>
    <t>MR/23/40600/20/02933</t>
  </si>
  <si>
    <t>May 19 2023  9:41AM</t>
  </si>
  <si>
    <t>welding tangki engine oil</t>
  </si>
  <si>
    <t>May 19 2023  3:01PM</t>
  </si>
  <si>
    <t>MR/23/40600/20/03100</t>
  </si>
  <si>
    <t>May 29 2023 10:48AM</t>
  </si>
  <si>
    <t>tiptop tayar</t>
  </si>
  <si>
    <t>May 29 2023 11:21AM</t>
  </si>
  <si>
    <t>MR/23/40600/20/03171</t>
  </si>
  <si>
    <t>May 31 2023  8:48AM</t>
  </si>
  <si>
    <t xml:space="preserve">re8 </t>
  </si>
  <si>
    <t>May 31 2023  8:58AM</t>
  </si>
  <si>
    <t>MR/23/40600/20/03238</t>
  </si>
  <si>
    <t>Jun  2 2023 10:14AM</t>
  </si>
  <si>
    <t>cuci luar dalam (31.05.2023)</t>
  </si>
  <si>
    <t>Jun  6 2023  8:12AM</t>
  </si>
  <si>
    <t>MR/23/40600/20/03269</t>
  </si>
  <si>
    <t>Jun  5 2023  9:44AM</t>
  </si>
  <si>
    <t>cuci luar dalam 2/6/23</t>
  </si>
  <si>
    <t>Jun  7 2023  3:52PM</t>
  </si>
  <si>
    <t>MR/23/40600/20/03287</t>
  </si>
  <si>
    <t>Jun  6 2023 11:00AM</t>
  </si>
  <si>
    <t>services</t>
  </si>
  <si>
    <t>Jun  6 2023  3:25PM</t>
  </si>
  <si>
    <t>MR/23/40600/20/03350</t>
  </si>
  <si>
    <t>Jun  7 2023  3:44PM</t>
  </si>
  <si>
    <t>Jun  7 2023  3:45PM</t>
  </si>
  <si>
    <t>MR/23/40600/20/03351</t>
  </si>
  <si>
    <t>Jun  7 2023  3:46PM</t>
  </si>
  <si>
    <t>Jun  7 2023  3:47PM</t>
  </si>
  <si>
    <t>MR/23/40600/20/03389</t>
  </si>
  <si>
    <t>Jun  9 2023 12:08PM</t>
  </si>
  <si>
    <t>cuci luar dalam 8/6/23</t>
  </si>
  <si>
    <t>Jun 13 2023  4:43PM</t>
  </si>
  <si>
    <t>MR/23/40600/20/03434</t>
  </si>
  <si>
    <t>Jun 12 2023 11:36AM</t>
  </si>
  <si>
    <t>Jun 13 2023  4:14PM</t>
  </si>
  <si>
    <t>MR/23/40600/20/03496</t>
  </si>
  <si>
    <t>Jun 14 2023 10:58AM</t>
  </si>
  <si>
    <t>bdown tayar perasing 7/6/23 tukar tayar</t>
  </si>
  <si>
    <t>Jun 14 2023  7:13PM</t>
  </si>
  <si>
    <t>MR/23/40600/20/03538</t>
  </si>
  <si>
    <t>Jun 16 2023 11:17AM</t>
  </si>
  <si>
    <t>Jul  7 2023  8:51AM</t>
  </si>
  <si>
    <t>MR/23/40600/20/03539</t>
  </si>
  <si>
    <t>Jun 27 2023 11:30AM</t>
  </si>
  <si>
    <t>MR/23/40600/20/03580</t>
  </si>
  <si>
    <t>Jun 21 2023 12:02PM</t>
  </si>
  <si>
    <t xml:space="preserve">tukar lampu ekszos brake signal </t>
  </si>
  <si>
    <t>Jul  5 2023 12:08PM</t>
  </si>
  <si>
    <t>MR/23/40600/20/03809</t>
  </si>
  <si>
    <t>Jun 27 2023  4:35PM</t>
  </si>
  <si>
    <t>Jul  7 2023  8:55AM</t>
  </si>
  <si>
    <t>MR/23/40600/20/03842</t>
  </si>
  <si>
    <t>Jul  1 2023  5:01PM</t>
  </si>
  <si>
    <t>cuci luar 27/6/23</t>
  </si>
  <si>
    <t>Jul  2 2023  8:51PM</t>
  </si>
  <si>
    <t>MR/23/40600/20/03959</t>
  </si>
  <si>
    <t>Jul  6 2023  9:16AM</t>
  </si>
  <si>
    <t>nizam</t>
  </si>
  <si>
    <t>cuci luar dalam 5/7/23</t>
  </si>
  <si>
    <t>Jul 13 2023 12:05PM</t>
  </si>
  <si>
    <t>MR/23/40600/20/04000</t>
  </si>
  <si>
    <t>Jul  8 2023 10:02AM</t>
  </si>
  <si>
    <t>Jul 11 2023  5:34PM</t>
  </si>
  <si>
    <t>MR/23/40600/20/04065</t>
  </si>
  <si>
    <t>Jul 12 2023 10:04AM</t>
  </si>
  <si>
    <t>cuci luar dalam 10/7/23</t>
  </si>
  <si>
    <t>Jul 13 2023 12:16PM</t>
  </si>
  <si>
    <t>MR/23/40600/20/04107</t>
  </si>
  <si>
    <t>Jul 13 2023  9:31AM</t>
  </si>
  <si>
    <t>cuci luar dalam 12/7/23</t>
  </si>
  <si>
    <t>Jul 13 2023  4:41PM</t>
  </si>
  <si>
    <t>MR/23/40600/20/04150</t>
  </si>
  <si>
    <t>Jul 14 2023 11:08AM</t>
  </si>
  <si>
    <t>Jul 17 2023  3:33PM</t>
  </si>
  <si>
    <t>MR/23/40600/20/04187</t>
  </si>
  <si>
    <t>Jul 17 2023  8:12AM</t>
  </si>
  <si>
    <t>mudguard lampu belakang</t>
  </si>
  <si>
    <t>Jul 24 2023  4:45PM</t>
  </si>
  <si>
    <t>MR/23/40600/20/04188</t>
  </si>
  <si>
    <t>Jul 17 2023  8:13AM</t>
  </si>
  <si>
    <t>Aug  8 2023 11:19AM</t>
  </si>
  <si>
    <t>MR/23/40600/20/04220</t>
  </si>
  <si>
    <t>Jul 18 2023  8:29AM</t>
  </si>
  <si>
    <t>bdown di sri jaya 16/7/23 tukar spare</t>
  </si>
  <si>
    <t>Sep 27 2023 10:42AM</t>
  </si>
  <si>
    <t>MR/23/40600/20/04238</t>
  </si>
  <si>
    <t>Jul 19 2023 11:56AM</t>
  </si>
  <si>
    <t>bdown di depoh 18/7/23 tukar spare</t>
  </si>
  <si>
    <t>Sep 27 2023 10:21AM</t>
  </si>
  <si>
    <t>MR/23/40600/20/04255</t>
  </si>
  <si>
    <t>Jul 19 2023 12:04PM</t>
  </si>
  <si>
    <t>cuci luar dalam 17/7/23</t>
  </si>
  <si>
    <t>Aug  8 2023  3:43PM</t>
  </si>
  <si>
    <t>MR/23/40600/20/04258</t>
  </si>
  <si>
    <t>Jul 19 2023  5:15PM</t>
  </si>
  <si>
    <t>Aug  8 2023  3:05PM</t>
  </si>
  <si>
    <t>MR/23/40600/20/04276</t>
  </si>
  <si>
    <t>Jul 20 2023  5:23PM</t>
  </si>
  <si>
    <t>tukar lampu pasang mudguard</t>
  </si>
  <si>
    <t>Jul 28 2023 10:58AM</t>
  </si>
  <si>
    <t>MR/23/40600/20/04319</t>
  </si>
  <si>
    <t>Jul 24 2023  9:48AM</t>
  </si>
  <si>
    <t>cuci luar dalam 21/7/23</t>
  </si>
  <si>
    <t>Aug  8 2023  3:37PM</t>
  </si>
  <si>
    <t>MR/23/40600/20/04346</t>
  </si>
  <si>
    <t>Jul 24 2023 10:15AM</t>
  </si>
  <si>
    <t>absorber cabin re8 bocor</t>
  </si>
  <si>
    <t>Jul 26 2023  5:04PM</t>
  </si>
  <si>
    <t>MR/23/40600/20/04420</t>
  </si>
  <si>
    <t>Jul 26 2023  2:58PM</t>
  </si>
  <si>
    <t>minyak engine</t>
  </si>
  <si>
    <t>Aug  4 2023  9:58AM</t>
  </si>
  <si>
    <t>MR/23/40600/20/04467</t>
  </si>
  <si>
    <t>Jul 28 2023 10:17AM</t>
  </si>
  <si>
    <t>cuci luar dalam 26/7/23</t>
  </si>
  <si>
    <t>Jul 28 2023 12:15PM</t>
  </si>
  <si>
    <t>MR/23/40600/20/04522</t>
  </si>
  <si>
    <t>Jul 31 2023  5:30PM</t>
  </si>
  <si>
    <t>cuci luar dalam 28/7/23</t>
  </si>
  <si>
    <t>Aug  4 2023  9:42AM</t>
  </si>
  <si>
    <t>MR/23/40600/20/04544</t>
  </si>
  <si>
    <t>Aug  1 2023 10:34AM</t>
  </si>
  <si>
    <t>paip cabin minyak gearbox minyak speed gear</t>
  </si>
  <si>
    <t>Aug  4 2023  9:55AM</t>
  </si>
  <si>
    <t>MR/23/40600/20/04605</t>
  </si>
  <si>
    <t>Aug  3 2023  9:22AM</t>
  </si>
  <si>
    <t>cuci luar dalam 1/8/23</t>
  </si>
  <si>
    <t>Aug  9 2023  3:11PM</t>
  </si>
  <si>
    <t>MR/23/40600/20/04640</t>
  </si>
  <si>
    <t>Aug  3 2023  4:09PM</t>
  </si>
  <si>
    <t>pump steering paddle clutch auto grease</t>
  </si>
  <si>
    <t>Dec  4 2023  3:18PM</t>
  </si>
  <si>
    <t>MR/23/40600/20/04726</t>
  </si>
  <si>
    <t>Aug  8 2023  4:55PM</t>
  </si>
  <si>
    <t>bdown di tol jabor gear tak boleh masuk</t>
  </si>
  <si>
    <t>Aug 16 2023  2:55PM</t>
  </si>
  <si>
    <t>MR/23/40600/20/04795</t>
  </si>
  <si>
    <t>Aug 11 2023  8:28AM</t>
  </si>
  <si>
    <t>cuci luar dalam 10/8/23</t>
  </si>
  <si>
    <t>Aug 15 2023  4:09PM</t>
  </si>
  <si>
    <t>MR/23/40600/20/04809</t>
  </si>
  <si>
    <t>Aug 11 2023  4:37PM</t>
  </si>
  <si>
    <t>bdown di rnr gambang 10/8/23 tukar spare</t>
  </si>
  <si>
    <t>Sep 28 2023  1:45PM</t>
  </si>
  <si>
    <t>MR/23/40600/20/04844</t>
  </si>
  <si>
    <t>Aug 14 2023  8:31AM</t>
  </si>
  <si>
    <t>cuci luar dalam 13/8/23</t>
  </si>
  <si>
    <t>Aug 15 2023  4:04PM</t>
  </si>
  <si>
    <t>MR/23/40600/20/04868</t>
  </si>
  <si>
    <t>Aug 15 2023 10:21AM</t>
  </si>
  <si>
    <t>Aug 17 2023 10:43AM</t>
  </si>
  <si>
    <t>MR/23/40600/20/04926</t>
  </si>
  <si>
    <t>Aug 16 2023  4:10PM</t>
  </si>
  <si>
    <t>getah pump brake</t>
  </si>
  <si>
    <t>Aug 17 2023  5:57PM</t>
  </si>
  <si>
    <t>MR/23/40600/20/04967</t>
  </si>
  <si>
    <t>Aug 18 2023  9:42AM</t>
  </si>
  <si>
    <t>cuci luar dalam 17/8/23</t>
  </si>
  <si>
    <t>Sep  5 2023 12:24PM</t>
  </si>
  <si>
    <t>MR/23/40600/20/05046</t>
  </si>
  <si>
    <t>Aug 21 2023  2:34PM</t>
  </si>
  <si>
    <t>Aug 25 2023 10:07AM</t>
  </si>
  <si>
    <t>MR/23/40600/20/05078</t>
  </si>
  <si>
    <t>Aug 22 2023  3:25PM</t>
  </si>
  <si>
    <t>Aug 24 2023 11:28AM</t>
  </si>
  <si>
    <t>MR/23/40600/20/05091</t>
  </si>
  <si>
    <t>Aug 23 2023  7:10AM</t>
  </si>
  <si>
    <t>cuci luar dalam 22/8/23</t>
  </si>
  <si>
    <t>Sep  5 2023  4:25PM</t>
  </si>
  <si>
    <t>MR/23/40600/20/05137</t>
  </si>
  <si>
    <t>Aug 25 2023 10:09AM</t>
  </si>
  <si>
    <t>b/down di kenyir bearing jammed (24.08.2023)</t>
  </si>
  <si>
    <t>Sep  7 2023 11:48AM</t>
  </si>
  <si>
    <t>MR/23/40600/20/05138</t>
  </si>
  <si>
    <t>Aug 25 2023 10:17AM</t>
  </si>
  <si>
    <t>tukar brake lining</t>
  </si>
  <si>
    <t>MR/23/40600/20/05174</t>
  </si>
  <si>
    <t>Aug 27 2023  4:41PM</t>
  </si>
  <si>
    <t>Sep  4 2023  4:54PM</t>
  </si>
  <si>
    <t>MR/23/40600/20/05205</t>
  </si>
  <si>
    <t>Aug 29 2023  2:58PM</t>
  </si>
  <si>
    <t>Aug 29 2023  3:29PM</t>
  </si>
  <si>
    <t>MR/23/40600/20/05206</t>
  </si>
  <si>
    <t>Aug 29 2023  3:00PM</t>
  </si>
  <si>
    <t>Sep  6 2023  4:24PM</t>
  </si>
  <si>
    <t>MR/23/40600/20/05271</t>
  </si>
  <si>
    <t>Sep  1 2023  3:06PM</t>
  </si>
  <si>
    <t>Sep  5 2023  6:41PM</t>
  </si>
  <si>
    <t>MR/23/40600/20/05272</t>
  </si>
  <si>
    <t>center pin</t>
  </si>
  <si>
    <t>Sep  7 2023 10:20AM</t>
  </si>
  <si>
    <t>MR/23/40600/20/05300</t>
  </si>
  <si>
    <t>Sep  4 2023 12:19PM</t>
  </si>
  <si>
    <t>servis annual</t>
  </si>
  <si>
    <t>Sep  4 2023 12:36PM</t>
  </si>
  <si>
    <t>MR/23/40600/20/05338</t>
  </si>
  <si>
    <t>Sep  6 2023  7:42AM</t>
  </si>
  <si>
    <t>cuci luar dalam 4/9/23</t>
  </si>
  <si>
    <t>Sep 20 2023  8:57AM</t>
  </si>
  <si>
    <t>MR/23/40600/20/05380</t>
  </si>
  <si>
    <t>Sep  6 2023  4:14PM</t>
  </si>
  <si>
    <t>Sep 19 2023  3:21PM</t>
  </si>
  <si>
    <t>MR/23/40600/20/05450</t>
  </si>
  <si>
    <t>Sep 10 2023  4:45PM</t>
  </si>
  <si>
    <t>Sep 19 2023 10:59AM</t>
  </si>
  <si>
    <t>MR/23/40600/20/05535</t>
  </si>
  <si>
    <t>Sep 13 2023 10:54AM</t>
  </si>
  <si>
    <t>turntable axel leaking check tayar depan</t>
  </si>
  <si>
    <t>Sep 13 2023  6:36PM</t>
  </si>
  <si>
    <t>MR/23/40600/20/05727</t>
  </si>
  <si>
    <t>Sep 21 2023 11:51AM</t>
  </si>
  <si>
    <t>Sep 26 2023  2:25PM</t>
  </si>
  <si>
    <t>MR/23/40600/20/05728</t>
  </si>
  <si>
    <t>Sep 21 2023 11:52AM</t>
  </si>
  <si>
    <t>MR/23/40600/20/05735</t>
  </si>
  <si>
    <t>Sep 21 2023  3:10PM</t>
  </si>
  <si>
    <t>Sep 26 2023  8:38AM</t>
  </si>
  <si>
    <t>MR/23/40600/20/05739</t>
  </si>
  <si>
    <t>Sep 21 2023  3:32PM</t>
  </si>
  <si>
    <t>Oct  5 2023  3:23PM</t>
  </si>
  <si>
    <t>MR/23/40600/20/05856</t>
  </si>
  <si>
    <t>Sep 26 2023  4:50PM</t>
  </si>
  <si>
    <t>Oct  4 2023  5:38PM</t>
  </si>
  <si>
    <t>MR/23/40600/20/05870</t>
  </si>
  <si>
    <t>Sep 27 2023  9:29AM</t>
  </si>
  <si>
    <t>Oct  6 2023  3:12PM</t>
  </si>
  <si>
    <t>MR/23/40600/20/05929</t>
  </si>
  <si>
    <t>Sep 29 2023  4:50PM</t>
  </si>
  <si>
    <t>Oct  2 2023  5:25PM</t>
  </si>
  <si>
    <t>MR/23/40600/20/06012</t>
  </si>
  <si>
    <t>Oct  3 2023 10:54AM</t>
  </si>
  <si>
    <t>Oct 30 2023 12:36PM</t>
  </si>
  <si>
    <t>MR/23/40600/20/06070</t>
  </si>
  <si>
    <t>Oct  4 2023  6:02PM</t>
  </si>
  <si>
    <t>Oct 30 2023 10:56AM</t>
  </si>
  <si>
    <t>MR/23/40600/20/06072</t>
  </si>
  <si>
    <t>Oct  4 2023  6:15PM</t>
  </si>
  <si>
    <t>Oct 10 2023  9:10AM</t>
  </si>
  <si>
    <t>MR/23/40600/20/06141</t>
  </si>
  <si>
    <t>Oct  7 2023 12:49PM</t>
  </si>
  <si>
    <t>Oct 10 2023 11:15AM</t>
  </si>
  <si>
    <t>MR/23/40600/20/06142</t>
  </si>
  <si>
    <t>Oct  7 2023 12:50PM</t>
  </si>
  <si>
    <t>Oct  9 2023 12:38PM</t>
  </si>
  <si>
    <t>MR/23/40600/20/06149</t>
  </si>
  <si>
    <t>Oct  8 2023  7:28PM</t>
  </si>
  <si>
    <t>Oct 28 2023 12:12PM</t>
  </si>
  <si>
    <t>MR/23/40600/20/06168</t>
  </si>
  <si>
    <t>Oct  9 2023 11:55AM</t>
  </si>
  <si>
    <t>air bateri</t>
  </si>
  <si>
    <t>Oct  9 2023 12:33PM</t>
  </si>
  <si>
    <t>MR/23/40600/20/06221</t>
  </si>
  <si>
    <t>Oct 11 2023  8:31AM</t>
  </si>
  <si>
    <t>Oct 27 2023  4:49PM</t>
  </si>
  <si>
    <t>MR/23/40600/20/06305</t>
  </si>
  <si>
    <t>Oct 16 2023  8:23AM</t>
  </si>
  <si>
    <t>air batteri</t>
  </si>
  <si>
    <t>Oct 18 2023  5:31PM</t>
  </si>
  <si>
    <t>MR/23/40600/20/06306</t>
  </si>
  <si>
    <t>Oct 16 2023  8:24AM</t>
  </si>
  <si>
    <t>Nov  9 2023 11:15AM</t>
  </si>
  <si>
    <t>MR/23/40600/20/06393</t>
  </si>
  <si>
    <t>Oct 18 2023  9:06AM</t>
  </si>
  <si>
    <t>tukar battery</t>
  </si>
  <si>
    <t>Oct 18 2023  4:04PM</t>
  </si>
  <si>
    <t>MR/23/40600/20/06420</t>
  </si>
  <si>
    <t>Oct 19 2023  8:27AM</t>
  </si>
  <si>
    <t>Nov  7 2023  3:45PM</t>
  </si>
  <si>
    <t>MR/23/40600/20/06465</t>
  </si>
  <si>
    <t>Oct 21 2023  9:50AM</t>
  </si>
  <si>
    <t>Nov 22 2023 10:27AM</t>
  </si>
  <si>
    <t>MR/23/40600/20/06466</t>
  </si>
  <si>
    <t>Oct 21 2023  9:51AM</t>
  </si>
  <si>
    <t>Nov  7 2023  3:06PM</t>
  </si>
  <si>
    <t>MR/23/40600/20/06517</t>
  </si>
  <si>
    <t>Oct 23 2023  4:07PM</t>
  </si>
  <si>
    <t>MR/23/40600/20/06557</t>
  </si>
  <si>
    <t>Oct 24 2023  5:31PM</t>
  </si>
  <si>
    <t>tukar tayar tip top tayar</t>
  </si>
  <si>
    <t>Oct 27 2023  6:02PM</t>
  </si>
  <si>
    <t>MR/23/40600/20/06627</t>
  </si>
  <si>
    <t>Oct 26 2023  7:27PM</t>
  </si>
  <si>
    <t>Nov  6 2023  3:31PM</t>
  </si>
  <si>
    <t>MR/23/40600/20/06657</t>
  </si>
  <si>
    <t>Oct 28 2023 10:36AM</t>
  </si>
  <si>
    <t>studnut absorber lining brake adjuster</t>
  </si>
  <si>
    <t>Oct 31 2023  5:58PM</t>
  </si>
  <si>
    <t>MR/23/40600/20/06735</t>
  </si>
  <si>
    <t>Oct 31 2023  4:11PM</t>
  </si>
  <si>
    <t>tukat tayar</t>
  </si>
  <si>
    <t>Dec  4 2023 10:28AM</t>
  </si>
  <si>
    <t>MR/23/40600/20/06736</t>
  </si>
  <si>
    <t>Oct 31 2023  4:12PM</t>
  </si>
  <si>
    <t>engine oil</t>
  </si>
  <si>
    <t>Nov  4 2023  3:57PM</t>
  </si>
  <si>
    <t>MR/23/40600/20/06801</t>
  </si>
  <si>
    <t>Nov  2 2023  3:11PM</t>
  </si>
  <si>
    <t>Nov 21 2023  4:13PM</t>
  </si>
  <si>
    <t>MR/23/40600/20/06873</t>
  </si>
  <si>
    <t>Nov  6 2023 10:21AM</t>
  </si>
  <si>
    <t>Dec  4 2023  3:16PM</t>
  </si>
  <si>
    <t>MR/23/40600/20/06874</t>
  </si>
  <si>
    <t>Nov  6 2023 10:25AM</t>
  </si>
  <si>
    <t>Nov 21 2023  2:18PM</t>
  </si>
  <si>
    <t>MR/23/40600/20/06943</t>
  </si>
  <si>
    <t>Nov  8 2023  8:25AM</t>
  </si>
  <si>
    <t>Nov 21 2023  9:57AM</t>
  </si>
  <si>
    <t>MR/23/40600/20/06984</t>
  </si>
  <si>
    <t>Nov  9 2023 12:12PM</t>
  </si>
  <si>
    <t>b/down di jeranggau bearing jammed</t>
  </si>
  <si>
    <t>Nov 10 2023  5:28PM</t>
  </si>
  <si>
    <t>MR/23/40600/20/07006</t>
  </si>
  <si>
    <t>Nov  9 2023  6:58PM</t>
  </si>
  <si>
    <t>Nov 20 2023  2:52PM</t>
  </si>
  <si>
    <t>MR/23/40600/20/07064</t>
  </si>
  <si>
    <t>Nov 14 2023 12:06PM</t>
  </si>
  <si>
    <t>Dec  5 2023  5:23PM</t>
  </si>
  <si>
    <t>MR/23/40600/20/07065</t>
  </si>
  <si>
    <t>Nov 20 2023 11:34AM</t>
  </si>
  <si>
    <t>MR/23/40600/20/07066</t>
  </si>
  <si>
    <t>Nov 14 2023 12:07PM</t>
  </si>
  <si>
    <t>Nov 16 2023  3:11PM</t>
  </si>
  <si>
    <t>MR/23/40600/20/07191</t>
  </si>
  <si>
    <t>Nov 19 2023  2:35PM</t>
  </si>
  <si>
    <t>Dec  6 2023  5:10PM</t>
  </si>
  <si>
    <t>MR/23/40600/20/07320</t>
  </si>
  <si>
    <t>Nov 23 2023 11:09AM</t>
  </si>
  <si>
    <t>servis welding tangga wire coil trailer</t>
  </si>
  <si>
    <t>Nov 23 2023 11:23AM</t>
  </si>
  <si>
    <t>MR/23/40600/20/07377</t>
  </si>
  <si>
    <t>Nov 24 2023  6:09PM</t>
  </si>
  <si>
    <t>Dec  4 2023  3:00PM</t>
  </si>
  <si>
    <t>MR/23/40600/20/07407</t>
  </si>
  <si>
    <t>Nov 27 2023 10:53AM</t>
  </si>
  <si>
    <t>lampu brake trailer brake lining repair boggie</t>
  </si>
  <si>
    <t>Dec  1 2023  3:19PM</t>
  </si>
  <si>
    <t>MR/23/40600/20/07515</t>
  </si>
  <si>
    <t>Nov 29 2023  5:17PM</t>
  </si>
  <si>
    <t>lining brake drum brake</t>
  </si>
  <si>
    <t>Dec  6 2023  2:14PM</t>
  </si>
  <si>
    <t>MR/23/40600/20/07548</t>
  </si>
  <si>
    <t>Nov 30 2023  7:54PM</t>
  </si>
  <si>
    <t>NIZAM</t>
  </si>
  <si>
    <t>CUCI LUAR DALAM</t>
  </si>
  <si>
    <t>MR/23/40600/20/07551</t>
  </si>
  <si>
    <t>Nov 30 2023  8:10PM</t>
  </si>
  <si>
    <t>Dec  7 2023 11:35AM</t>
  </si>
  <si>
    <t>MR/23/40600/20/07579</t>
  </si>
  <si>
    <t>Dec  2 2023  8:21AM</t>
  </si>
  <si>
    <t>Dec 20 2023  3:58PM</t>
  </si>
  <si>
    <t>MR/23/40600/20/07646</t>
  </si>
  <si>
    <t>Dec  5 2023  8:32AM</t>
  </si>
  <si>
    <t>Dec 20 2023 12:38PM</t>
  </si>
  <si>
    <t>MR/23/40600/20/07697</t>
  </si>
  <si>
    <t>Dec  6 2023 10:45AM</t>
  </si>
  <si>
    <t>repair lampu brake</t>
  </si>
  <si>
    <t>Dec 11 2023 10:30AM</t>
  </si>
  <si>
    <t>MR/23/40600/20/07698</t>
  </si>
  <si>
    <t>Dec  6 2023 10:46AM</t>
  </si>
  <si>
    <t>Dec 12 2023  2:40PM</t>
  </si>
  <si>
    <t>MR/23/40600/20/07748</t>
  </si>
  <si>
    <t>Dec  8 2023  9:07AM</t>
  </si>
  <si>
    <t>Dec 19 2023  4:13PM</t>
  </si>
  <si>
    <t>MR/23/40600/20/07755</t>
  </si>
  <si>
    <t>Dec  8 2023  9:48AM</t>
  </si>
  <si>
    <t>brake chamber</t>
  </si>
  <si>
    <t>MR/23/40600/20/07866</t>
  </si>
  <si>
    <t>Dec 12 2023  4:14PM</t>
  </si>
  <si>
    <t>Dec 13 2023  6:20PM</t>
  </si>
  <si>
    <t>MR/23/40600/20/07867</t>
  </si>
  <si>
    <t>Dec 15 2023  8:48AM</t>
  </si>
  <si>
    <t>MR/23/40600/20/07876</t>
  </si>
  <si>
    <t>Dec 13 2023  9:58AM</t>
  </si>
  <si>
    <t>Dec 18 2023  4:06PM</t>
  </si>
  <si>
    <t>MR/23/40600/20/07938</t>
  </si>
  <si>
    <t>Dec 15 2023 11:04AM</t>
  </si>
  <si>
    <t>check sensor check minyak enjin</t>
  </si>
  <si>
    <t>MR/23/40600/20/08040</t>
  </si>
  <si>
    <t>Dec 20 2023  2:36PM</t>
  </si>
  <si>
    <t>Dec 22 2023 10:25AM</t>
  </si>
  <si>
    <t>MR/23/40600/20/08057</t>
  </si>
  <si>
    <t>Dec 21 2023  8:15AM</t>
  </si>
  <si>
    <t>bdown di tol paka 11/12/23 tayar bocor</t>
  </si>
  <si>
    <t>Jun 18 2024 12:27PM</t>
  </si>
  <si>
    <t>MR/23/40600/20/08085</t>
  </si>
  <si>
    <t>Dec 21 2023  3:18PM</t>
  </si>
  <si>
    <t>side mirror</t>
  </si>
  <si>
    <t>Dec 28 2023  3:13PM</t>
  </si>
  <si>
    <t>MR/23/40600/20/08086</t>
  </si>
  <si>
    <t>Dec 21 2023  3:19PM</t>
  </si>
  <si>
    <t>Jan  4 2024  2:07PM</t>
  </si>
  <si>
    <t>MR/23/40600/20/08186</t>
  </si>
  <si>
    <t>Dec 27 2023  3:17PM</t>
  </si>
  <si>
    <t>lining brake minyak enjin leaking</t>
  </si>
  <si>
    <t>Jan  3 2024 10:25AM</t>
  </si>
  <si>
    <t>MR/23/40600/20/08247</t>
  </si>
  <si>
    <t>Dec 30 2023 11:04AM</t>
  </si>
  <si>
    <t>Jan 17 2024  3:54PM</t>
  </si>
  <si>
    <t>MR/23/40600/20/08248</t>
  </si>
  <si>
    <t>Dec 30 2023 11:05AM</t>
  </si>
  <si>
    <t>MR/24/40600/20/00019</t>
  </si>
  <si>
    <t>Jan  2 2024 11:57AM</t>
  </si>
  <si>
    <t>MR/24/40600/20/00020</t>
  </si>
  <si>
    <t>Jan  2 2024 11:58AM</t>
  </si>
  <si>
    <t>Jan  5 2024  4:09PM</t>
  </si>
  <si>
    <t>MR/24/40600/20/00047</t>
  </si>
  <si>
    <t>Jan  2 2024  5:37PM</t>
  </si>
  <si>
    <t>Jan 19 2024  3:00PM</t>
  </si>
  <si>
    <t>MR/24/40600/20/00158</t>
  </si>
  <si>
    <t>Jan  8 2024 10:05AM</t>
  </si>
  <si>
    <t>Jan 18 2024 11:42AM</t>
  </si>
  <si>
    <t>MR/24/40600/20/00273</t>
  </si>
  <si>
    <t>Jan 11 2024  2:43PM</t>
  </si>
  <si>
    <t>Jan 17 2024  4:36PM</t>
  </si>
  <si>
    <t>MR/24/40600/20/00424</t>
  </si>
  <si>
    <t>Jan 17 2024  4:53PM</t>
  </si>
  <si>
    <t>Feb  7 2024  5:42PM</t>
  </si>
  <si>
    <t>MR/24/40600/20/00426</t>
  </si>
  <si>
    <t>Jan 17 2024  5:23PM</t>
  </si>
  <si>
    <t>MR/24/40600/20/00557</t>
  </si>
  <si>
    <t>Jan 23 2024  9:50AM</t>
  </si>
  <si>
    <t>spring trailer patah tukar lining minyak enjin</t>
  </si>
  <si>
    <t>Jan 25 2024  2:43PM</t>
  </si>
  <si>
    <t>MR/24/40600/20/00594</t>
  </si>
  <si>
    <t>Jan 24 2024  3:22PM</t>
  </si>
  <si>
    <t>Feb 13 2024 12:16PM</t>
  </si>
  <si>
    <t>MR/24/40600/20/00595</t>
  </si>
  <si>
    <t>Jan 24 2024  3:50PM</t>
  </si>
  <si>
    <t>Feb  5 2024  3:17PM</t>
  </si>
  <si>
    <t>MR/24/40600/20/00736</t>
  </si>
  <si>
    <t>Jan 31 2024 10:40AM</t>
  </si>
  <si>
    <t>Feb  3 2024 11:49AM</t>
  </si>
  <si>
    <t>MR/24/40600/20/00755</t>
  </si>
  <si>
    <t>Jan 31 2024  2:42PM</t>
  </si>
  <si>
    <t>Feb 29 2024 12:14PM</t>
  </si>
  <si>
    <t>MR/24/40600/20/00773</t>
  </si>
  <si>
    <t>Jan 31 2024  5:22PM</t>
  </si>
  <si>
    <t>Lori tidak ada power</t>
  </si>
  <si>
    <t>Feb 13 2024 10:47AM</t>
  </si>
  <si>
    <t>MR/24/40600/20/00779</t>
  </si>
  <si>
    <t>Feb  1 2024  8:48AM</t>
  </si>
  <si>
    <t>bdown di kenyir 29/1/24 lori under power</t>
  </si>
  <si>
    <t>Feb  1 2024 12:00PM</t>
  </si>
  <si>
    <t>MR/24/40600/20/00822</t>
  </si>
  <si>
    <t>Feb  2 2024  4:32PM</t>
  </si>
  <si>
    <t>Feb 16 2024  9:54AM</t>
  </si>
  <si>
    <t>MR/24/40600/20/00823</t>
  </si>
  <si>
    <t>Feb 20 2024  2:44PM</t>
  </si>
  <si>
    <t>MR/24/40600/20/00841</t>
  </si>
  <si>
    <t>Feb  5 2024 10:31AM</t>
  </si>
  <si>
    <t>Feb  8 2024 11:23AM</t>
  </si>
  <si>
    <t>MR/24/40600/20/00954</t>
  </si>
  <si>
    <t>Feb  9 2024  5:19PM</t>
  </si>
  <si>
    <t xml:space="preserve">Cuci luar </t>
  </si>
  <si>
    <t>Feb 15 2024 12:39PM</t>
  </si>
  <si>
    <t>MR/24/40600/20/01039</t>
  </si>
  <si>
    <t>Feb 15 2024  4:48PM</t>
  </si>
  <si>
    <t>gas aircond</t>
  </si>
  <si>
    <t>MR/24/40600/20/01041</t>
  </si>
  <si>
    <t>Feb 16 2024  9:14AM</t>
  </si>
  <si>
    <t xml:space="preserve">Check Wiring </t>
  </si>
  <si>
    <t>MR/24/40600/20/01070</t>
  </si>
  <si>
    <t>Feb 19 2024  3:51PM</t>
  </si>
  <si>
    <t>Feb 20 2024  4:24PM</t>
  </si>
  <si>
    <t>MR/24/40600/20/01179</t>
  </si>
  <si>
    <t>Feb 26 2024  2:07PM</t>
  </si>
  <si>
    <t>Mar  6 2024 11:13AM</t>
  </si>
  <si>
    <t>MR/24/40600/20/01180</t>
  </si>
  <si>
    <t>Feb 26 2024  2:08PM</t>
  </si>
  <si>
    <t>adjuster brake</t>
  </si>
  <si>
    <t>Mar  7 2024 10:29AM</t>
  </si>
  <si>
    <t>MR/24/40600/20/01227</t>
  </si>
  <si>
    <t>Feb 28 2024  8:49AM</t>
  </si>
  <si>
    <t>Feb 28 2024  8:56AM</t>
  </si>
  <si>
    <t>MR/24/40600/20/01228</t>
  </si>
  <si>
    <t>Feb 28 2024  8:58AM</t>
  </si>
  <si>
    <t>Feb 29 2024  4:03PM</t>
  </si>
  <si>
    <t>MR/24/40600/20/01295</t>
  </si>
  <si>
    <t>Mar  1 2024  9:30AM</t>
  </si>
  <si>
    <t>Mar 22 2024 10:13AM</t>
  </si>
  <si>
    <t>MR/24/40600/20/01369</t>
  </si>
  <si>
    <t>Mar  4 2024  6:38PM</t>
  </si>
  <si>
    <t>Mar  6 2024  5:18PM</t>
  </si>
  <si>
    <t>MR/24/40600/20/01468</t>
  </si>
  <si>
    <t>Mar  8 2024  2:55PM</t>
  </si>
  <si>
    <t>Mar 29 2024  4:10PM</t>
  </si>
  <si>
    <t>MR/24/40600/20/01469</t>
  </si>
  <si>
    <t>Mar  8 2024  2:56PM</t>
  </si>
  <si>
    <t>Mar 20 2024  5:18PM</t>
  </si>
  <si>
    <t>MR/24/40600/20/01486</t>
  </si>
  <si>
    <t>Mar  9 2024  5:20PM</t>
  </si>
  <si>
    <t>Mar 20 2024  5:05PM</t>
  </si>
  <si>
    <t>MR/24/40600/20/01516</t>
  </si>
  <si>
    <t>Mar 11 2024  3:39PM</t>
  </si>
  <si>
    <t>Cuci luar dalam</t>
  </si>
  <si>
    <t>Mar 20 2024  4:12PM</t>
  </si>
  <si>
    <t>MR/24/40600/20/01589</t>
  </si>
  <si>
    <t>Mar 14 2024  9:38AM</t>
  </si>
  <si>
    <t>Mar 20 2024  2:28PM</t>
  </si>
  <si>
    <t>MR/24/40600/20/01659</t>
  </si>
  <si>
    <t>Mar 15 2024 11:11AM</t>
  </si>
  <si>
    <t>cuci  dalam</t>
  </si>
  <si>
    <t>Mar 27 2024 12:26PM</t>
  </si>
  <si>
    <t>MR/24/40600/20/01681</t>
  </si>
  <si>
    <t>Mar 15 2024  5:35PM</t>
  </si>
  <si>
    <t>Shahrul</t>
  </si>
  <si>
    <t>Mar 19 2024 10:01AM</t>
  </si>
  <si>
    <t>MR/24/40600/20/01753</t>
  </si>
  <si>
    <t>Mar 19 2024  2:55PM</t>
  </si>
  <si>
    <t>Apr 16 2024  5:57PM</t>
  </si>
  <si>
    <t>MR/24/40600/20/01767</t>
  </si>
  <si>
    <t>Mar 20 2024  9:47AM</t>
  </si>
  <si>
    <t xml:space="preserve">welding tangki </t>
  </si>
  <si>
    <t>MR/24/40600/20/01768</t>
  </si>
  <si>
    <t>Mar 20 2024  9:48AM</t>
  </si>
  <si>
    <t>Apr 16 2024  5:51PM</t>
  </si>
  <si>
    <t>MR/24/40600/20/01783</t>
  </si>
  <si>
    <t>Mar 20 2024 12:41PM</t>
  </si>
  <si>
    <t>Tukar tayar</t>
  </si>
  <si>
    <t>Apr  1 2024  8:50AM</t>
  </si>
  <si>
    <t>MR/24/40600/20/01871</t>
  </si>
  <si>
    <t>Mar 22 2024  3:44PM</t>
  </si>
  <si>
    <t>welding tangki</t>
  </si>
  <si>
    <t>MR/24/40600/20/01895</t>
  </si>
  <si>
    <t>Mar 23 2024  5:22PM</t>
  </si>
  <si>
    <t>Apr 15 2024  4:29PM</t>
  </si>
  <si>
    <t>MR/24/40600/20/01962</t>
  </si>
  <si>
    <t>Mar 26 2024 11:37AM</t>
  </si>
  <si>
    <t>Apr 15 2024 11:25AM</t>
  </si>
  <si>
    <t>MR/24/40600/20/01967</t>
  </si>
  <si>
    <t>Mar 26 2024  2:44PM</t>
  </si>
  <si>
    <t>Mar 28 2024 12:10PM</t>
  </si>
  <si>
    <t>MR/24/40600/20/02069</t>
  </si>
  <si>
    <t>Apr  1 2024  8:41AM</t>
  </si>
  <si>
    <t xml:space="preserve">shahrul </t>
  </si>
  <si>
    <t>Apr 18 2024 12:31PM</t>
  </si>
  <si>
    <t>MR/24/40600/20/02084</t>
  </si>
  <si>
    <t>Apr  1 2024 12:14PM</t>
  </si>
  <si>
    <t>May  3 2024 10:33AM</t>
  </si>
  <si>
    <t>MR/24/40600/20/02085</t>
  </si>
  <si>
    <t>Apr  3 2024  3:01PM</t>
  </si>
  <si>
    <t>MR/24/40600/20/02175</t>
  </si>
  <si>
    <t>Apr  4 2024  8:27AM</t>
  </si>
  <si>
    <t>Apr 17 2024  5:46PM</t>
  </si>
  <si>
    <t>MR/24/40600/20/02209</t>
  </si>
  <si>
    <t>Apr 14 2024  2:24PM</t>
  </si>
  <si>
    <t>Apr 17 2024  3:46PM</t>
  </si>
  <si>
    <t>MR/24/40600/20/02230</t>
  </si>
  <si>
    <t>Apr 15 2024 10:24AM</t>
  </si>
  <si>
    <t>May  3 2024  9:19AM</t>
  </si>
  <si>
    <t>MR/24/40600/20/02231</t>
  </si>
  <si>
    <t>Apr 15 2024 10:25AM</t>
  </si>
  <si>
    <t>Apr 22 2024  4:14PM</t>
  </si>
  <si>
    <t>MR/24/40600/20/02255</t>
  </si>
  <si>
    <t>Apr 15 2024  2:18PM</t>
  </si>
  <si>
    <t>bdown di mnan 26/2/24 tukar spare</t>
  </si>
  <si>
    <t>Jul 18 2024 12:23PM</t>
  </si>
  <si>
    <t>MR/24/40600/20/02340</t>
  </si>
  <si>
    <t>Apr 17 2024  5:26PM</t>
  </si>
  <si>
    <t>May  9 2024 11:44AM</t>
  </si>
  <si>
    <t>MR/24/40600/20/02382</t>
  </si>
  <si>
    <t>Apr 19 2024  8:31AM</t>
  </si>
  <si>
    <t>Apr 25 2024 10:43AM</t>
  </si>
  <si>
    <t>MR/24/40600/20/02383</t>
  </si>
  <si>
    <t>check pump clutch</t>
  </si>
  <si>
    <t>Apr 20 2024 10:38AM</t>
  </si>
  <si>
    <t>MR/24/40600/20/02394</t>
  </si>
  <si>
    <t>Apr 19 2024 11:52AM</t>
  </si>
  <si>
    <t>May  8 2024  5:37PM</t>
  </si>
  <si>
    <t>MR/24/40600/20/02456</t>
  </si>
  <si>
    <t>Apr 22 2024 12:34PM</t>
  </si>
  <si>
    <t>nasarudin</t>
  </si>
  <si>
    <t>MR/24/40600/20/02457</t>
  </si>
  <si>
    <t>Apr 22 2024 12:35PM</t>
  </si>
  <si>
    <t>May  7 2024  5:27PM</t>
  </si>
  <si>
    <t>MR/24/40600/20/02511</t>
  </si>
  <si>
    <t>Apr 24 2024  4:31PM</t>
  </si>
  <si>
    <t>Minyak enjin</t>
  </si>
  <si>
    <t>May  7 2024 11:46AM</t>
  </si>
  <si>
    <t>MR/24/40600/20/02596</t>
  </si>
  <si>
    <t>Apr 29 2024  9:27AM</t>
  </si>
  <si>
    <t>Breakdown di jerangau barat (28.4.2024) Bearing jem trelar</t>
  </si>
  <si>
    <t>May 10 2024 11:52AM</t>
  </si>
  <si>
    <t>MR/24/40600/20/02607</t>
  </si>
  <si>
    <t>Apr 29 2024 10:55AM</t>
  </si>
  <si>
    <t>May  2 2024 12:26PM</t>
  </si>
  <si>
    <t>MR/24/40600/20/02623</t>
  </si>
  <si>
    <t>Apr 29 2024  2:33PM</t>
  </si>
  <si>
    <t>May  7 2024 11:41AM</t>
  </si>
  <si>
    <t>MR/24/40600/20/02702</t>
  </si>
  <si>
    <t>May  3 2024  9:14AM</t>
  </si>
  <si>
    <t>May 21 2024  4:28PM</t>
  </si>
  <si>
    <t>MR/24/40600/20/02726</t>
  </si>
  <si>
    <t>May  3 2024  4:50PM</t>
  </si>
  <si>
    <t>Jun 13 2024 10:43AM</t>
  </si>
  <si>
    <t>MR/24/40600/20/02810</t>
  </si>
  <si>
    <t>May  6 2024  5:28PM</t>
  </si>
  <si>
    <t>Set bar  ekzos bocor</t>
  </si>
  <si>
    <t>May 23 2024 11:00AM</t>
  </si>
  <si>
    <t>MR/24/40600/20/02922</t>
  </si>
  <si>
    <t>May  9 2024  4:45PM</t>
  </si>
  <si>
    <t>May 20 2024 11:12AM</t>
  </si>
  <si>
    <t>MR/24/40600/20/02978</t>
  </si>
  <si>
    <t>May 12 2024 11:53AM</t>
  </si>
  <si>
    <t>May 18 2024 11:52AM</t>
  </si>
  <si>
    <t>MR/24/40600/20/03067</t>
  </si>
  <si>
    <t>May 15 2024  9:54AM</t>
  </si>
  <si>
    <t>May 18 2024  9:36AM</t>
  </si>
  <si>
    <t>MR/24/40600/20/03133</t>
  </si>
  <si>
    <t>May 17 2024 10:37AM</t>
  </si>
  <si>
    <t>Jun 14 2024 10:42AM</t>
  </si>
  <si>
    <t>MR/24/40600/20/03134</t>
  </si>
  <si>
    <t>Jun 19 2024  3:00PM</t>
  </si>
  <si>
    <t>MR/24/40600/20/03135</t>
  </si>
  <si>
    <t>May 17 2024 10:38AM</t>
  </si>
  <si>
    <t>May 21 2024  3:19PM</t>
  </si>
  <si>
    <t>MR/24/40600/20/03236</t>
  </si>
  <si>
    <t>May 20 2024 11:45AM</t>
  </si>
  <si>
    <t>axle patah</t>
  </si>
  <si>
    <t>MR/24/40600/20/03433</t>
  </si>
  <si>
    <t>May 27 2024  8:15AM</t>
  </si>
  <si>
    <t>azmi</t>
  </si>
  <si>
    <t xml:space="preserve">Projek khas Greasing bearing </t>
  </si>
  <si>
    <t>Jun 25 2024 11:18AM</t>
  </si>
  <si>
    <t>MR/24/40600/20/03843</t>
  </si>
  <si>
    <t>Jun 10 2024 12:00PM</t>
  </si>
  <si>
    <t>Jun 26 2024  5:14PM</t>
  </si>
  <si>
    <t>MR/24/40600/20/03891</t>
  </si>
  <si>
    <t>Jun 11 2024 12:01PM</t>
  </si>
  <si>
    <t>s</t>
  </si>
  <si>
    <t>Jun 26 2024  2:35PM</t>
  </si>
  <si>
    <t>MR/24/40600/20/03946</t>
  </si>
  <si>
    <t>Jun 13 2024 10:17AM</t>
  </si>
  <si>
    <t xml:space="preserve">servis </t>
  </si>
  <si>
    <t>Jun 13 2024 10:49AM</t>
  </si>
  <si>
    <t>MR/24/40600/20/03964</t>
  </si>
  <si>
    <t>Jun 13 2024  2:52PM</t>
  </si>
  <si>
    <t>S</t>
  </si>
  <si>
    <t>Jun 26 2024 11:41AM</t>
  </si>
  <si>
    <t>MR/24/40600/20/04012</t>
  </si>
  <si>
    <t>Jun 18 2024 11:13AM</t>
  </si>
  <si>
    <t>Jul  5 2024  3:32PM</t>
  </si>
  <si>
    <t>MR/24/40600/20/04023</t>
  </si>
  <si>
    <t>Jun 18 2024  3:54PM</t>
  </si>
  <si>
    <t>MR/24/40600/20/04078</t>
  </si>
  <si>
    <t>Jun 20 2024 10:30AM</t>
  </si>
  <si>
    <t xml:space="preserve">AIR DRYER </t>
  </si>
  <si>
    <t>Jun 24 2024  5:09PM</t>
  </si>
  <si>
    <t>MR/24/40600/20/04091</t>
  </si>
  <si>
    <t>Jun 20 2024 11:21AM</t>
  </si>
  <si>
    <t>Jun 24 2024  6:46PM</t>
  </si>
  <si>
    <t>MR/24/40600/20/04137</t>
  </si>
  <si>
    <t>Jun 21 2024  3:36PM</t>
  </si>
  <si>
    <t xml:space="preserve">Shahrul </t>
  </si>
  <si>
    <t xml:space="preserve">Check wiring  </t>
  </si>
  <si>
    <t>Jul 27 2024 10:10AM</t>
  </si>
  <si>
    <t>MR/24/40600/20/04156</t>
  </si>
  <si>
    <t>Jun 22 2024  9:51AM</t>
  </si>
  <si>
    <t>Jul  4 2024  5:22PM</t>
  </si>
  <si>
    <t>MR/24/40600/20/04159</t>
  </si>
  <si>
    <t>Jun 22 2024 11:29AM</t>
  </si>
  <si>
    <t>Jul 10 2024  4:17PM</t>
  </si>
  <si>
    <t>MR/24/40600/20/04201</t>
  </si>
  <si>
    <t>Jun 25 2024 10:07AM</t>
  </si>
  <si>
    <t>bdown di kijal 18/6/24 angin bocor</t>
  </si>
  <si>
    <t>Jun 27 2024  4:14PM</t>
  </si>
  <si>
    <t>MR/24/40600/20/04243</t>
  </si>
  <si>
    <t>Jun 26 2024  6:57AM</t>
  </si>
  <si>
    <t>bdown di gebeng 18/6/24 tampal tayar</t>
  </si>
  <si>
    <t>Oct  1 2024 10:12PM</t>
  </si>
  <si>
    <t>MR/24/40600/20/04298</t>
  </si>
  <si>
    <t>Jun 27 2024  3:37PM</t>
  </si>
  <si>
    <t>Jul  4 2024 10:44AM</t>
  </si>
  <si>
    <t>MR/24/40600/20/04328</t>
  </si>
  <si>
    <t>Jun 29 2024 10:47AM</t>
  </si>
  <si>
    <t>bar clutch</t>
  </si>
  <si>
    <t>Jul 17 2024 11:55AM</t>
  </si>
  <si>
    <t>MR/24/40600/20/04504</t>
  </si>
  <si>
    <t>Jul  5 2024 11:09AM</t>
  </si>
  <si>
    <t>shah</t>
  </si>
  <si>
    <t>Aug  2 2024 11:42AM</t>
  </si>
  <si>
    <t>MR/24/40600/20/04505</t>
  </si>
  <si>
    <t>shsh</t>
  </si>
  <si>
    <t>Jul 19 2024  6:22PM</t>
  </si>
  <si>
    <t>MR/24/40600/20/04527</t>
  </si>
  <si>
    <t>Jul  8 2024  2:44PM</t>
  </si>
  <si>
    <t>Check enjin tambah gas aircond speedlimit setting</t>
  </si>
  <si>
    <t>Jul 20 2024 11:16AM</t>
  </si>
  <si>
    <t>MR/24/40600/20/04532</t>
  </si>
  <si>
    <t>Jul  8 2024  3:40PM</t>
  </si>
  <si>
    <t>Cuci belakang tangki</t>
  </si>
  <si>
    <t>Jul 19 2024  5:49PM</t>
  </si>
  <si>
    <t>MR/24/40600/20/04942</t>
  </si>
  <si>
    <t>Jul 22 2024 11:43AM</t>
  </si>
  <si>
    <t>Aug  8 2024 10:53AM</t>
  </si>
  <si>
    <t>MR/24/40600/20/05009</t>
  </si>
  <si>
    <t>Jul 23 2024  2:21PM</t>
  </si>
  <si>
    <t>tukar fleksible exhaust sticker</t>
  </si>
  <si>
    <t>Aug 14 2024  5:35PM</t>
  </si>
  <si>
    <t>MR/24/40600/20/05038</t>
  </si>
  <si>
    <t>Jul 24 2024  4:03PM</t>
  </si>
  <si>
    <t>MR/24/40600/20/05042</t>
  </si>
  <si>
    <t>Jul 26 2024  8:20AM</t>
  </si>
  <si>
    <t>cuci belakang tangki</t>
  </si>
  <si>
    <t>Aug  6 2024  4:12PM</t>
  </si>
  <si>
    <t>MR/24/40600/20/05583</t>
  </si>
  <si>
    <t>Aug 14 2024  9:16AM</t>
  </si>
  <si>
    <t>Ridhuan</t>
  </si>
  <si>
    <t>Overhaul engine</t>
  </si>
  <si>
    <t>Aug 21 2024  8:18AM</t>
  </si>
  <si>
    <t>MR/24/40600/20/06318</t>
  </si>
  <si>
    <t>Sep 10 2024  3:02PM</t>
  </si>
  <si>
    <t>Oct  9 2024  5:46PM</t>
  </si>
  <si>
    <t>MR/24/40600/20/06325</t>
  </si>
  <si>
    <t>Sep 10 2024  4:53PM</t>
  </si>
  <si>
    <t>Oct  2 2024  4:56PM</t>
  </si>
  <si>
    <t>MR/24/40600/20/06342</t>
  </si>
  <si>
    <t>Sep 11 2024  8:50AM</t>
  </si>
  <si>
    <t>Oct 12 2024 10:25AM</t>
  </si>
  <si>
    <t>MR/24/40600/20/06424</t>
  </si>
  <si>
    <t>Sep 13 2024 10:38AM</t>
  </si>
  <si>
    <t>Oct  9 2024  2:58PM</t>
  </si>
  <si>
    <t>MR/24/40600/20/06434</t>
  </si>
  <si>
    <t>Sep 13 2024  4:03PM</t>
  </si>
  <si>
    <t>MR/24/40600/20/06435</t>
  </si>
  <si>
    <t>Sep 13 2024  4:26PM</t>
  </si>
  <si>
    <t>Oct 12 2024 10:30AM</t>
  </si>
  <si>
    <t>MR/24/40600/20/10111</t>
  </si>
  <si>
    <t>Sep 25 2024  4:07PM</t>
  </si>
  <si>
    <t>Minyak hidraulik  wiper</t>
  </si>
  <si>
    <t>Sep 30 2024  1:46PM</t>
  </si>
  <si>
    <t>MR/24/40600/20/10129</t>
  </si>
  <si>
    <t>Sep 25 2024  5:17PM</t>
  </si>
  <si>
    <t>bdown di k.krai 19/9/24 tukar spare</t>
  </si>
  <si>
    <t>MR/24/40600/20/10137</t>
  </si>
  <si>
    <t>Sep 25 2024  5:44PM</t>
  </si>
  <si>
    <t>baiki aircond  tukar lampu</t>
  </si>
  <si>
    <t>MR/24/40600/20/10195</t>
  </si>
  <si>
    <t>Sep 29 2024  9:06AM</t>
  </si>
  <si>
    <t>Cuci luar dalam 19/9/24</t>
  </si>
  <si>
    <t>Oct 22 2024  4:52PM</t>
  </si>
  <si>
    <t>MR/24/40600/20/10204</t>
  </si>
  <si>
    <t>Sep 29 2024  9:21AM</t>
  </si>
  <si>
    <t>Cuci luar dalam 21/9/24</t>
  </si>
  <si>
    <t>Oct 23 2024 10:27AM</t>
  </si>
  <si>
    <t>MR/24/40600/20/10222</t>
  </si>
  <si>
    <t>Sep 29 2024 11:11AM</t>
  </si>
  <si>
    <t>MR/24/40600/20/10255</t>
  </si>
  <si>
    <t>Sep 30 2024  8:17AM</t>
  </si>
  <si>
    <t>Nov  7 2024 10:51AM</t>
  </si>
  <si>
    <t>MR/24/40600/20/10256</t>
  </si>
  <si>
    <t>Sep 30 2024  8:18AM</t>
  </si>
  <si>
    <t>lining brake aircond welding tiang mudguard mudguard</t>
  </si>
  <si>
    <t>Oct  4 2024 11:40AM</t>
  </si>
  <si>
    <t>MR/24/40600/20/10353</t>
  </si>
  <si>
    <t>Sep 30 2024  4:28PM</t>
  </si>
  <si>
    <t>cuci luar 27/9/24</t>
  </si>
  <si>
    <t>Oct 23 2024  2:56PM</t>
  </si>
  <si>
    <t>MR/24/40600/20/10377</t>
  </si>
  <si>
    <t>Oct  1 2024  8:35AM</t>
  </si>
  <si>
    <t>Oct 23 2024  3:47PM</t>
  </si>
  <si>
    <t>MR/24/40600/20/10429</t>
  </si>
  <si>
    <t>Oct  2 2024  2:55PM</t>
  </si>
  <si>
    <t>Nov  6 2024  4:08PM</t>
  </si>
  <si>
    <t>MR/24/40600/20/10503</t>
  </si>
  <si>
    <t>Oct  4 2024 11:51AM</t>
  </si>
  <si>
    <t>Oct 16 2024  8:22AM</t>
  </si>
  <si>
    <t>MR/24/40600/20/10527</t>
  </si>
  <si>
    <t>Oct  7 2024 10:41AM</t>
  </si>
  <si>
    <t>Nov  5 2024  6:35PM</t>
  </si>
  <si>
    <t>MR/24/40600/20/10614</t>
  </si>
  <si>
    <t>Oct  8 2024 11:44AM</t>
  </si>
  <si>
    <t>BDOWN DI DUNGUN 7/10/24 TUKAR SPARE</t>
  </si>
  <si>
    <t>MR/24/40600/20/10659</t>
  </si>
  <si>
    <t>Oct  9 2024  5:15PM</t>
  </si>
  <si>
    <t>Nov  5 2024  5:00PM</t>
  </si>
  <si>
    <t>MR/24/40600/20/10677</t>
  </si>
  <si>
    <t>Oct 10 2024  8:25AM</t>
  </si>
  <si>
    <t>check aircond check wiring lampu</t>
  </si>
  <si>
    <t>Oct 24 2024 11:33AM</t>
  </si>
  <si>
    <t>MR/24/40600/20/10740</t>
  </si>
  <si>
    <t>Oct 12 2024 11:25AM</t>
  </si>
  <si>
    <t>Nov  8 2024  4:13PM</t>
  </si>
  <si>
    <t>MR/24/40600/20/10767</t>
  </si>
  <si>
    <t>Oct 14 2024  8:21AM</t>
  </si>
  <si>
    <t>Nov  5 2024 11:35AM</t>
  </si>
  <si>
    <t>MR/24/40600/20/10853</t>
  </si>
  <si>
    <t>Oct 16 2024 11:03AM</t>
  </si>
  <si>
    <t>rul</t>
  </si>
  <si>
    <t>Nov 12 2024 11:58AM</t>
  </si>
  <si>
    <t>MR/24/40600/20/10979</t>
  </si>
  <si>
    <t>Oct 21 2024 11:05AM</t>
  </si>
  <si>
    <t>bdown di tol jabor 29/9/24 tukar spare</t>
  </si>
  <si>
    <t>Nov 15 2024 12:18PM</t>
  </si>
  <si>
    <t>MR/24/40600/20/11017</t>
  </si>
  <si>
    <t>Oct 21 2024  6:14PM</t>
  </si>
  <si>
    <t>Coolant</t>
  </si>
  <si>
    <t>Oct 22 2024  3:09PM</t>
  </si>
  <si>
    <t>MR/24/40600/20/11105</t>
  </si>
  <si>
    <t>Oct 24 2024  4:15PM</t>
  </si>
  <si>
    <t>Nov 11 2024  2:34PM</t>
  </si>
  <si>
    <t>MR/24/40600/20/11197</t>
  </si>
  <si>
    <t>Oct 28 2024  2:54PM</t>
  </si>
  <si>
    <t>Mudguard</t>
  </si>
  <si>
    <t>MR/24/40600/20/11198</t>
  </si>
  <si>
    <t>Oct 28 2024  2:55PM</t>
  </si>
  <si>
    <t>Oct 31 2024  9:27AM</t>
  </si>
  <si>
    <t>MR/24/40600/20/11262</t>
  </si>
  <si>
    <t>Oct 30 2024  9:11AM</t>
  </si>
  <si>
    <t>bdown di tol dungun 23/10/24 tukar tayar</t>
  </si>
  <si>
    <t>Nov  6 2024  2:48PM</t>
  </si>
  <si>
    <t>MR/24/40600/20/11284</t>
  </si>
  <si>
    <t>Oct 30 2024  3:30PM</t>
  </si>
  <si>
    <t>Tukar bush cabin  Check aircond  Check wayering lampu</t>
  </si>
  <si>
    <t>Nov 13 2024  4:16PM</t>
  </si>
  <si>
    <t>MR/24/40600/20/11398</t>
  </si>
  <si>
    <t>Nov  5 2024 12:50PM</t>
  </si>
  <si>
    <t>Nov 27 2024 11:15AM</t>
  </si>
  <si>
    <t>MR/24/40600/20/11466</t>
  </si>
  <si>
    <t>Nov  7 2024 12:38PM</t>
  </si>
  <si>
    <t>Nov 25 2024  5:28PM</t>
  </si>
  <si>
    <t>MR/24/40600/20/11516</t>
  </si>
  <si>
    <t>Nov  9 2024 10:38AM</t>
  </si>
  <si>
    <t>Tukar paip air</t>
  </si>
  <si>
    <t>Nov 28 2024 10:13AM</t>
  </si>
  <si>
    <t>MR/24/40600/20/11523</t>
  </si>
  <si>
    <t>Nov  9 2024  3:36PM</t>
  </si>
  <si>
    <t xml:space="preserve">CUci luar </t>
  </si>
  <si>
    <t>Nov 25 2024  3:58PM</t>
  </si>
  <si>
    <t>MR/24/40600/20/11544</t>
  </si>
  <si>
    <t>Nov 11 2024 12:33PM</t>
  </si>
  <si>
    <t>Nov 25 2024  3:49PM</t>
  </si>
  <si>
    <t>MR/24/40600/20/11621</t>
  </si>
  <si>
    <t>Nov 13 2024 10:41AM</t>
  </si>
  <si>
    <t xml:space="preserve">Servis  Mudguard </t>
  </si>
  <si>
    <t>Nov 13 2024  3:11PM</t>
  </si>
  <si>
    <t>MR/24/40600/20/11647</t>
  </si>
  <si>
    <t>Nov 14 2024  2:37PM</t>
  </si>
  <si>
    <t>belt alternator paip jack cabin</t>
  </si>
  <si>
    <t>Nov 14 2024  5:22PM</t>
  </si>
  <si>
    <t>MR/24/40600/20/11784</t>
  </si>
  <si>
    <t>Nov 20 2024 12:14PM</t>
  </si>
  <si>
    <t>Dec 10 2024 10:24AM</t>
  </si>
  <si>
    <t>MR/24/40600/20/11855</t>
  </si>
  <si>
    <t>Nov 22 2024  6:16PM</t>
  </si>
  <si>
    <t>Nov 27 2024  8:34AM</t>
  </si>
  <si>
    <t>MR/24/40600/20/11899</t>
  </si>
  <si>
    <t>Nov 25 2024  2:43PM</t>
  </si>
  <si>
    <t>Dec  6 2024  4:16PM</t>
  </si>
  <si>
    <t>MR/24/40600/20/11956</t>
  </si>
  <si>
    <t>Nov 27 2024 11:51AM</t>
  </si>
  <si>
    <t>Pembaikan puspakom</t>
  </si>
  <si>
    <t>Nov 29 2024 10:11AM</t>
  </si>
  <si>
    <t>MR/24/40600/20/11957</t>
  </si>
  <si>
    <t>Nov 27 2024 11:52AM</t>
  </si>
  <si>
    <t>Cuci puspakom</t>
  </si>
  <si>
    <t>Dec  5 2024 10:31AM</t>
  </si>
  <si>
    <t>MR/24/40600/20/11958</t>
  </si>
  <si>
    <t xml:space="preserve">Shah </t>
  </si>
  <si>
    <t>Tayar puspakom</t>
  </si>
  <si>
    <t>Nov 30 2024 12:39PM</t>
  </si>
  <si>
    <t>MR/24/40600/20/12105</t>
  </si>
  <si>
    <t>Dec  4 2024 12:12PM</t>
  </si>
  <si>
    <t>studnut</t>
  </si>
  <si>
    <t>Dec 10 2024  3:46PM</t>
  </si>
  <si>
    <t>MR/24/40600/20/12205</t>
  </si>
  <si>
    <t>Dec  7 2024  8:26AM</t>
  </si>
  <si>
    <t>Dec 30 2024 11:04AM</t>
  </si>
  <si>
    <t>MR/24/40600/20/12233</t>
  </si>
  <si>
    <t>Dec  9 2024 11:24AM</t>
  </si>
  <si>
    <t>bdown di gebeng 6/12/24 gear x boleh masuk</t>
  </si>
  <si>
    <t>Dec 12 2024 12:36PM</t>
  </si>
  <si>
    <t>MR/24/40600/20/12241</t>
  </si>
  <si>
    <t>Dec  9 2024  5:17PM</t>
  </si>
  <si>
    <t>getah manhole</t>
  </si>
  <si>
    <t>Dec 12 2024 12:33PM</t>
  </si>
  <si>
    <t>MR/24/40600/20/12242</t>
  </si>
  <si>
    <t>Dec  9 2024  5:18PM</t>
  </si>
  <si>
    <t>Dec 19 2024  3:56PM</t>
  </si>
  <si>
    <t>MR/24/40600/20/12285</t>
  </si>
  <si>
    <t>Dec 11 2024 11:24AM</t>
  </si>
  <si>
    <t>Dec 19 2024  5:24PM</t>
  </si>
  <si>
    <t>MR/24/40600/20/12326</t>
  </si>
  <si>
    <t>Dec 12 2024 12:04PM</t>
  </si>
  <si>
    <t>Dec 12 2024  4:57PM</t>
  </si>
  <si>
    <t>MR/24/40600/20/12427</t>
  </si>
  <si>
    <t>Dec 17 2024 12:25PM</t>
  </si>
  <si>
    <t>Jan 13 2025 12:34PM</t>
  </si>
  <si>
    <t>MR/24/40600/20/12540</t>
  </si>
  <si>
    <t>Dec 20 2024  4:29PM</t>
  </si>
  <si>
    <t>studnut lining brake gearbox leaking</t>
  </si>
  <si>
    <t>Dec 23 2024  5:14PM</t>
  </si>
  <si>
    <t>MR/24/40600/20/12613</t>
  </si>
  <si>
    <t>Dec 24 2024  2:25PM</t>
  </si>
  <si>
    <t>Jan  7 2025  5:36PM</t>
  </si>
  <si>
    <t>MR/24/40600/20/12653</t>
  </si>
  <si>
    <t>Dec 27 2024  8:28AM</t>
  </si>
  <si>
    <t>Jan  7 2025  3:07PM</t>
  </si>
  <si>
    <t>MR/24/40600/20/12709</t>
  </si>
  <si>
    <t>Dec 30 2024 12:19PM</t>
  </si>
  <si>
    <t xml:space="preserve">suis angin lampu malam </t>
  </si>
  <si>
    <t>Dec 31 2024  3:58PM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</si>
</sst>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63C2-47B2-42FC-B9F0-1B0FF9C852DC}">
  <dimension ref="A1:AQ653"/>
  <sheetViews>
    <sheetView tabSelected="1" workbookViewId="0">
      <selection sqref="A1:AQ653"/>
    </sheetView>
  </sheetViews>
  <sheetFormatPr defaultRowHeight="14.25" x14ac:dyDescent="0.45"/>
  <sheetData>
    <row r="1" spans="1:4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45">
      <c r="A2">
        <v>636757</v>
      </c>
      <c r="B2" t="s">
        <v>43</v>
      </c>
      <c r="C2" t="s">
        <v>44</v>
      </c>
      <c r="D2" s="1">
        <v>43832.705196145835</v>
      </c>
      <c r="E2" t="s">
        <v>45</v>
      </c>
      <c r="F2" t="s">
        <v>46</v>
      </c>
      <c r="G2">
        <v>40600</v>
      </c>
      <c r="H2" t="s">
        <v>43</v>
      </c>
      <c r="I2">
        <v>442061020</v>
      </c>
      <c r="J2" t="s">
        <v>43</v>
      </c>
      <c r="K2" t="s">
        <v>47</v>
      </c>
      <c r="L2" s="1">
        <v>43839.374919907408</v>
      </c>
      <c r="M2" t="s">
        <v>48</v>
      </c>
      <c r="N2">
        <v>1700250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>
        <v>3</v>
      </c>
      <c r="Y2" s="1">
        <v>43832</v>
      </c>
      <c r="Z2" t="s">
        <v>43</v>
      </c>
      <c r="AA2">
        <v>1700250</v>
      </c>
      <c r="AB2" t="s">
        <v>43</v>
      </c>
      <c r="AC2" t="s">
        <v>43</v>
      </c>
      <c r="AD2" t="s">
        <v>43</v>
      </c>
      <c r="AE2" t="s">
        <v>43</v>
      </c>
      <c r="AF2">
        <v>1700135</v>
      </c>
      <c r="AG2">
        <v>1</v>
      </c>
      <c r="AH2">
        <v>0</v>
      </c>
      <c r="AI2" t="s">
        <v>49</v>
      </c>
      <c r="AJ2" t="s">
        <v>43</v>
      </c>
      <c r="AK2" t="s">
        <v>43</v>
      </c>
      <c r="AL2" t="s">
        <v>43</v>
      </c>
      <c r="AM2" t="s">
        <v>50</v>
      </c>
      <c r="AN2">
        <v>1700763</v>
      </c>
      <c r="AO2">
        <v>0</v>
      </c>
      <c r="AP2">
        <v>1</v>
      </c>
      <c r="AQ2">
        <v>0</v>
      </c>
    </row>
    <row r="3" spans="1:43" x14ac:dyDescent="0.45">
      <c r="A3">
        <v>641415</v>
      </c>
      <c r="B3" t="s">
        <v>43</v>
      </c>
      <c r="C3" t="s">
        <v>51</v>
      </c>
      <c r="D3" s="1">
        <v>43865.476515972223</v>
      </c>
      <c r="E3" t="s">
        <v>52</v>
      </c>
      <c r="F3" t="s">
        <v>46</v>
      </c>
      <c r="G3">
        <v>40600</v>
      </c>
      <c r="H3" t="s">
        <v>43</v>
      </c>
      <c r="I3">
        <v>442061020</v>
      </c>
      <c r="J3" t="s">
        <v>43</v>
      </c>
      <c r="K3" t="s">
        <v>53</v>
      </c>
      <c r="L3" s="1">
        <v>43865.510829710649</v>
      </c>
      <c r="M3" t="s">
        <v>54</v>
      </c>
      <c r="N3">
        <v>1700250</v>
      </c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>
        <v>3</v>
      </c>
      <c r="Y3" s="1">
        <v>43865</v>
      </c>
      <c r="Z3" t="s">
        <v>43</v>
      </c>
      <c r="AA3">
        <v>1700250</v>
      </c>
      <c r="AB3" t="s">
        <v>43</v>
      </c>
      <c r="AC3" t="s">
        <v>43</v>
      </c>
      <c r="AD3" t="s">
        <v>43</v>
      </c>
      <c r="AE3" t="s">
        <v>43</v>
      </c>
      <c r="AF3">
        <v>1700135</v>
      </c>
      <c r="AG3">
        <v>1</v>
      </c>
      <c r="AH3">
        <v>0</v>
      </c>
      <c r="AI3" t="s">
        <v>49</v>
      </c>
      <c r="AJ3" s="1">
        <v>43873.881550925929</v>
      </c>
      <c r="AK3" s="1">
        <v>43873.881550925929</v>
      </c>
      <c r="AL3">
        <v>1700135</v>
      </c>
      <c r="AM3" t="s">
        <v>50</v>
      </c>
      <c r="AN3">
        <v>1700763</v>
      </c>
      <c r="AO3">
        <v>0</v>
      </c>
      <c r="AP3">
        <v>1</v>
      </c>
      <c r="AQ3">
        <v>0</v>
      </c>
    </row>
    <row r="4" spans="1:43" x14ac:dyDescent="0.45">
      <c r="A4">
        <v>643441</v>
      </c>
      <c r="B4" t="s">
        <v>43</v>
      </c>
      <c r="C4" t="s">
        <v>55</v>
      </c>
      <c r="D4" s="1">
        <v>43887.394095057869</v>
      </c>
      <c r="E4" t="s">
        <v>56</v>
      </c>
      <c r="F4" t="s">
        <v>57</v>
      </c>
      <c r="G4">
        <v>40600</v>
      </c>
      <c r="H4" t="s">
        <v>43</v>
      </c>
      <c r="I4">
        <v>442061020</v>
      </c>
      <c r="J4" t="s">
        <v>43</v>
      </c>
      <c r="K4" t="s">
        <v>58</v>
      </c>
      <c r="L4" s="1">
        <v>43887.531478819445</v>
      </c>
      <c r="M4" t="s">
        <v>59</v>
      </c>
      <c r="N4">
        <v>1700250</v>
      </c>
      <c r="P4" t="s">
        <v>43</v>
      </c>
      <c r="Q4" t="s">
        <v>43</v>
      </c>
      <c r="R4" t="s">
        <v>43</v>
      </c>
      <c r="S4" t="s">
        <v>43</v>
      </c>
      <c r="T4" t="s">
        <v>43</v>
      </c>
      <c r="U4" t="s">
        <v>43</v>
      </c>
      <c r="V4" t="s">
        <v>43</v>
      </c>
      <c r="W4" t="s">
        <v>43</v>
      </c>
      <c r="X4">
        <v>3</v>
      </c>
      <c r="Y4" s="1">
        <v>43887</v>
      </c>
      <c r="Z4" t="s">
        <v>43</v>
      </c>
      <c r="AA4">
        <v>1700250</v>
      </c>
      <c r="AB4" t="s">
        <v>43</v>
      </c>
      <c r="AC4" t="s">
        <v>43</v>
      </c>
      <c r="AD4" t="s">
        <v>43</v>
      </c>
      <c r="AE4" t="s">
        <v>43</v>
      </c>
      <c r="AF4">
        <v>1700135</v>
      </c>
      <c r="AG4">
        <v>1</v>
      </c>
      <c r="AH4">
        <v>13975845</v>
      </c>
      <c r="AI4" t="s">
        <v>49</v>
      </c>
      <c r="AJ4" t="s">
        <v>43</v>
      </c>
      <c r="AK4" t="s">
        <v>43</v>
      </c>
      <c r="AL4" t="s">
        <v>43</v>
      </c>
      <c r="AM4" t="s">
        <v>50</v>
      </c>
      <c r="AN4">
        <v>1700763</v>
      </c>
      <c r="AO4">
        <v>0</v>
      </c>
      <c r="AP4">
        <v>1</v>
      </c>
      <c r="AQ4">
        <v>0</v>
      </c>
    </row>
    <row r="5" spans="1:43" x14ac:dyDescent="0.45">
      <c r="A5">
        <v>643442</v>
      </c>
      <c r="B5" t="s">
        <v>43</v>
      </c>
      <c r="C5" t="s">
        <v>60</v>
      </c>
      <c r="D5" s="1">
        <v>43887.39464471065</v>
      </c>
      <c r="E5" t="s">
        <v>61</v>
      </c>
      <c r="F5" t="s">
        <v>57</v>
      </c>
      <c r="G5">
        <v>40600</v>
      </c>
      <c r="H5" t="s">
        <v>43</v>
      </c>
      <c r="I5">
        <v>442061020</v>
      </c>
      <c r="J5" t="s">
        <v>43</v>
      </c>
      <c r="K5" t="s">
        <v>62</v>
      </c>
      <c r="L5" s="1">
        <v>43887.527621412039</v>
      </c>
      <c r="M5" t="s">
        <v>63</v>
      </c>
      <c r="N5">
        <v>1700250</v>
      </c>
      <c r="P5" t="s">
        <v>43</v>
      </c>
      <c r="Q5" t="s">
        <v>43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>
        <v>3</v>
      </c>
      <c r="Y5" s="1">
        <v>44098</v>
      </c>
      <c r="Z5" s="2">
        <v>0.53137731481481476</v>
      </c>
      <c r="AA5">
        <v>1700250</v>
      </c>
      <c r="AB5" t="s">
        <v>43</v>
      </c>
      <c r="AC5" t="s">
        <v>43</v>
      </c>
      <c r="AD5" t="s">
        <v>43</v>
      </c>
      <c r="AE5" t="s">
        <v>43</v>
      </c>
      <c r="AF5">
        <v>1700135</v>
      </c>
      <c r="AG5">
        <v>1</v>
      </c>
      <c r="AH5">
        <v>13975845</v>
      </c>
      <c r="AI5" t="s">
        <v>49</v>
      </c>
      <c r="AJ5" t="s">
        <v>43</v>
      </c>
      <c r="AK5" t="s">
        <v>43</v>
      </c>
      <c r="AL5" t="s">
        <v>43</v>
      </c>
      <c r="AM5" t="s">
        <v>50</v>
      </c>
      <c r="AN5">
        <v>1700763</v>
      </c>
      <c r="AO5">
        <v>0</v>
      </c>
      <c r="AP5">
        <v>3</v>
      </c>
      <c r="AQ5">
        <v>0</v>
      </c>
    </row>
    <row r="6" spans="1:43" x14ac:dyDescent="0.45">
      <c r="A6">
        <v>643444</v>
      </c>
      <c r="B6" t="s">
        <v>43</v>
      </c>
      <c r="C6" t="s">
        <v>64</v>
      </c>
      <c r="D6" s="1">
        <v>43887.395169560186</v>
      </c>
      <c r="E6" t="s">
        <v>65</v>
      </c>
      <c r="F6" t="s">
        <v>57</v>
      </c>
      <c r="G6">
        <v>40600</v>
      </c>
      <c r="H6" t="s">
        <v>43</v>
      </c>
      <c r="I6">
        <v>442061020</v>
      </c>
      <c r="J6" t="s">
        <v>43</v>
      </c>
      <c r="K6" t="s">
        <v>66</v>
      </c>
      <c r="L6" s="1">
        <v>43895.663118483797</v>
      </c>
      <c r="M6" t="s">
        <v>67</v>
      </c>
      <c r="N6">
        <v>1701243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>
        <v>3</v>
      </c>
      <c r="Y6" s="1">
        <v>44130</v>
      </c>
      <c r="Z6" s="2">
        <v>0.68925925925925924</v>
      </c>
      <c r="AA6">
        <v>1701243</v>
      </c>
      <c r="AB6" t="s">
        <v>43</v>
      </c>
      <c r="AC6" t="s">
        <v>43</v>
      </c>
      <c r="AD6" t="s">
        <v>43</v>
      </c>
      <c r="AE6" t="s">
        <v>43</v>
      </c>
      <c r="AF6">
        <v>1700135</v>
      </c>
      <c r="AG6">
        <v>1</v>
      </c>
      <c r="AH6">
        <v>13975845</v>
      </c>
      <c r="AI6" t="s">
        <v>49</v>
      </c>
      <c r="AJ6" t="s">
        <v>43</v>
      </c>
      <c r="AK6" t="s">
        <v>43</v>
      </c>
      <c r="AL6" t="s">
        <v>43</v>
      </c>
      <c r="AM6" t="s">
        <v>50</v>
      </c>
      <c r="AN6">
        <v>1700763</v>
      </c>
      <c r="AO6">
        <v>0</v>
      </c>
      <c r="AP6">
        <v>2</v>
      </c>
      <c r="AQ6">
        <v>0</v>
      </c>
    </row>
    <row r="7" spans="1:43" x14ac:dyDescent="0.45">
      <c r="A7">
        <v>646401</v>
      </c>
      <c r="B7" t="s">
        <v>43</v>
      </c>
      <c r="C7" t="s">
        <v>68</v>
      </c>
      <c r="D7" s="1">
        <v>43906.612457326388</v>
      </c>
      <c r="E7" t="s">
        <v>69</v>
      </c>
      <c r="F7" t="s">
        <v>57</v>
      </c>
      <c r="G7">
        <v>40600</v>
      </c>
      <c r="H7" t="s">
        <v>43</v>
      </c>
      <c r="I7">
        <v>442061020</v>
      </c>
      <c r="J7" t="s">
        <v>43</v>
      </c>
      <c r="K7" t="s">
        <v>70</v>
      </c>
      <c r="L7" s="1">
        <v>43906.647209259259</v>
      </c>
      <c r="M7" t="s">
        <v>71</v>
      </c>
      <c r="N7">
        <v>1700250</v>
      </c>
      <c r="P7" t="s">
        <v>43</v>
      </c>
      <c r="Q7" t="s">
        <v>43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>
        <v>3</v>
      </c>
      <c r="Y7" s="1">
        <v>43906</v>
      </c>
      <c r="Z7" t="s">
        <v>43</v>
      </c>
      <c r="AA7">
        <v>1700250</v>
      </c>
      <c r="AB7" t="s">
        <v>43</v>
      </c>
      <c r="AC7" t="s">
        <v>43</v>
      </c>
      <c r="AD7" t="s">
        <v>43</v>
      </c>
      <c r="AE7" t="s">
        <v>43</v>
      </c>
      <c r="AF7">
        <v>1700135</v>
      </c>
      <c r="AG7">
        <v>1</v>
      </c>
      <c r="AH7">
        <v>0</v>
      </c>
      <c r="AI7" t="s">
        <v>49</v>
      </c>
      <c r="AJ7" s="1">
        <v>43907.660647569443</v>
      </c>
      <c r="AK7" s="1">
        <v>43907.660647569443</v>
      </c>
      <c r="AL7">
        <v>1701051</v>
      </c>
      <c r="AM7" t="s">
        <v>50</v>
      </c>
      <c r="AN7">
        <v>1700763</v>
      </c>
      <c r="AO7">
        <v>0</v>
      </c>
      <c r="AP7">
        <v>1</v>
      </c>
      <c r="AQ7">
        <v>0</v>
      </c>
    </row>
    <row r="8" spans="1:43" x14ac:dyDescent="0.45">
      <c r="A8">
        <v>646824</v>
      </c>
      <c r="B8" t="s">
        <v>43</v>
      </c>
      <c r="C8" t="s">
        <v>72</v>
      </c>
      <c r="D8" s="1">
        <v>43913.45622670139</v>
      </c>
      <c r="E8" t="s">
        <v>73</v>
      </c>
      <c r="F8" t="s">
        <v>57</v>
      </c>
      <c r="G8">
        <v>40600</v>
      </c>
      <c r="H8" t="s">
        <v>43</v>
      </c>
      <c r="I8">
        <v>442061020</v>
      </c>
      <c r="J8" t="s">
        <v>43</v>
      </c>
      <c r="K8" t="s">
        <v>74</v>
      </c>
      <c r="L8" s="1">
        <v>43913.457945289352</v>
      </c>
      <c r="M8" t="s">
        <v>75</v>
      </c>
      <c r="N8">
        <v>1700250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>
        <v>3</v>
      </c>
      <c r="Y8" s="1">
        <v>43913</v>
      </c>
      <c r="Z8" t="s">
        <v>43</v>
      </c>
      <c r="AA8">
        <v>1700250</v>
      </c>
      <c r="AB8" t="s">
        <v>43</v>
      </c>
      <c r="AC8" t="s">
        <v>43</v>
      </c>
      <c r="AD8" t="s">
        <v>43</v>
      </c>
      <c r="AE8" t="s">
        <v>43</v>
      </c>
      <c r="AF8">
        <v>1700135</v>
      </c>
      <c r="AG8">
        <v>1</v>
      </c>
      <c r="AH8">
        <v>1367142</v>
      </c>
      <c r="AI8" t="s">
        <v>49</v>
      </c>
      <c r="AJ8" t="s">
        <v>43</v>
      </c>
      <c r="AK8" t="s">
        <v>43</v>
      </c>
      <c r="AL8" t="s">
        <v>43</v>
      </c>
      <c r="AM8" t="s">
        <v>50</v>
      </c>
      <c r="AN8">
        <v>1700763</v>
      </c>
      <c r="AO8">
        <v>0</v>
      </c>
      <c r="AP8">
        <v>1</v>
      </c>
      <c r="AQ8">
        <v>0</v>
      </c>
    </row>
    <row r="9" spans="1:43" x14ac:dyDescent="0.45">
      <c r="A9">
        <v>647074</v>
      </c>
      <c r="B9" t="s">
        <v>43</v>
      </c>
      <c r="C9" t="s">
        <v>76</v>
      </c>
      <c r="D9" s="1">
        <v>43916.63231385417</v>
      </c>
      <c r="E9" t="s">
        <v>77</v>
      </c>
      <c r="F9" t="s">
        <v>46</v>
      </c>
      <c r="G9">
        <v>40600</v>
      </c>
      <c r="H9" t="s">
        <v>43</v>
      </c>
      <c r="I9">
        <v>442061020</v>
      </c>
      <c r="J9" t="s">
        <v>43</v>
      </c>
      <c r="K9" t="s">
        <v>78</v>
      </c>
      <c r="L9" s="1">
        <v>43942.505443206021</v>
      </c>
      <c r="M9" t="s">
        <v>79</v>
      </c>
      <c r="N9">
        <v>1701243</v>
      </c>
      <c r="P9" t="s">
        <v>43</v>
      </c>
      <c r="Q9" t="s">
        <v>43</v>
      </c>
      <c r="R9" t="s">
        <v>43</v>
      </c>
      <c r="S9" t="s">
        <v>43</v>
      </c>
      <c r="T9" t="s">
        <v>43</v>
      </c>
      <c r="U9" t="s">
        <v>43</v>
      </c>
      <c r="V9" t="s">
        <v>43</v>
      </c>
      <c r="W9" t="s">
        <v>43</v>
      </c>
      <c r="X9">
        <v>3</v>
      </c>
      <c r="Y9" s="1">
        <v>44130</v>
      </c>
      <c r="Z9" s="2">
        <v>0.68925925925925924</v>
      </c>
      <c r="AA9">
        <v>1701243</v>
      </c>
      <c r="AB9" t="s">
        <v>43</v>
      </c>
      <c r="AC9" t="s">
        <v>43</v>
      </c>
      <c r="AD9" t="s">
        <v>43</v>
      </c>
      <c r="AE9" t="s">
        <v>43</v>
      </c>
      <c r="AF9">
        <v>1700135</v>
      </c>
      <c r="AG9">
        <v>1</v>
      </c>
      <c r="AH9">
        <v>1402587</v>
      </c>
      <c r="AI9" t="s">
        <v>49</v>
      </c>
      <c r="AJ9" t="s">
        <v>43</v>
      </c>
      <c r="AK9" t="s">
        <v>43</v>
      </c>
      <c r="AL9" t="s">
        <v>43</v>
      </c>
      <c r="AM9" t="s">
        <v>50</v>
      </c>
      <c r="AN9">
        <v>1700763</v>
      </c>
      <c r="AO9">
        <v>0</v>
      </c>
      <c r="AP9">
        <v>2</v>
      </c>
      <c r="AQ9">
        <v>0</v>
      </c>
    </row>
    <row r="10" spans="1:43" x14ac:dyDescent="0.45">
      <c r="A10">
        <v>647484</v>
      </c>
      <c r="B10" t="s">
        <v>43</v>
      </c>
      <c r="C10" t="s">
        <v>80</v>
      </c>
      <c r="D10" s="1">
        <v>43922.647252812501</v>
      </c>
      <c r="E10" t="s">
        <v>81</v>
      </c>
      <c r="F10" t="s">
        <v>46</v>
      </c>
      <c r="G10">
        <v>40600</v>
      </c>
      <c r="H10" t="s">
        <v>43</v>
      </c>
      <c r="I10">
        <v>442061020</v>
      </c>
      <c r="J10" t="s">
        <v>43</v>
      </c>
      <c r="K10" t="e">
        <f>-ADJUST BRAKE CHECK BEARING</f>
        <v>#NAME?</v>
      </c>
      <c r="L10" s="1">
        <v>43922.674324884261</v>
      </c>
      <c r="M10" t="s">
        <v>82</v>
      </c>
      <c r="N10">
        <v>1700250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>
        <v>3</v>
      </c>
      <c r="Y10" s="1">
        <v>43922</v>
      </c>
      <c r="Z10" t="s">
        <v>43</v>
      </c>
      <c r="AA10">
        <v>1700250</v>
      </c>
      <c r="AB10" t="s">
        <v>43</v>
      </c>
      <c r="AC10" t="s">
        <v>43</v>
      </c>
      <c r="AD10" t="s">
        <v>43</v>
      </c>
      <c r="AE10" t="s">
        <v>43</v>
      </c>
      <c r="AF10">
        <v>1700135</v>
      </c>
      <c r="AG10">
        <v>1</v>
      </c>
      <c r="AH10">
        <v>1404743</v>
      </c>
      <c r="AI10" t="s">
        <v>49</v>
      </c>
      <c r="AJ10" t="s">
        <v>43</v>
      </c>
      <c r="AK10" t="s">
        <v>43</v>
      </c>
      <c r="AL10" t="s">
        <v>43</v>
      </c>
      <c r="AM10" t="s">
        <v>50</v>
      </c>
      <c r="AN10">
        <v>1700763</v>
      </c>
      <c r="AO10">
        <v>0</v>
      </c>
      <c r="AP10">
        <v>1</v>
      </c>
      <c r="AQ10">
        <v>0</v>
      </c>
    </row>
    <row r="11" spans="1:43" x14ac:dyDescent="0.45">
      <c r="A11">
        <v>647747</v>
      </c>
      <c r="B11" t="s">
        <v>43</v>
      </c>
      <c r="C11" t="s">
        <v>83</v>
      </c>
      <c r="D11" s="1">
        <v>43925.63257681713</v>
      </c>
      <c r="E11" t="s">
        <v>84</v>
      </c>
      <c r="F11" t="s">
        <v>46</v>
      </c>
      <c r="G11">
        <v>40600</v>
      </c>
      <c r="H11" t="s">
        <v>43</v>
      </c>
      <c r="I11">
        <v>442061020</v>
      </c>
      <c r="J11" t="s">
        <v>43</v>
      </c>
      <c r="K11" t="s">
        <v>85</v>
      </c>
      <c r="L11" s="1">
        <v>43927.335415972222</v>
      </c>
      <c r="M11" t="s">
        <v>86</v>
      </c>
      <c r="N11">
        <v>1700250</v>
      </c>
      <c r="P11" t="s">
        <v>43</v>
      </c>
      <c r="Q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>
        <v>3</v>
      </c>
      <c r="Y11" s="1">
        <v>43925</v>
      </c>
      <c r="Z11" t="s">
        <v>43</v>
      </c>
      <c r="AA11">
        <v>1700250</v>
      </c>
      <c r="AB11" t="s">
        <v>43</v>
      </c>
      <c r="AC11" t="s">
        <v>43</v>
      </c>
      <c r="AD11" t="s">
        <v>43</v>
      </c>
      <c r="AE11" t="s">
        <v>43</v>
      </c>
      <c r="AF11">
        <v>1208621</v>
      </c>
      <c r="AG11">
        <v>1</v>
      </c>
      <c r="AH11">
        <v>1405903</v>
      </c>
      <c r="AI11" t="s">
        <v>49</v>
      </c>
      <c r="AJ11" t="s">
        <v>43</v>
      </c>
      <c r="AK11" t="s">
        <v>43</v>
      </c>
      <c r="AL11" t="s">
        <v>43</v>
      </c>
      <c r="AM11" t="s">
        <v>87</v>
      </c>
      <c r="AN11">
        <v>1700763</v>
      </c>
      <c r="AO11">
        <v>0</v>
      </c>
      <c r="AP11">
        <v>3</v>
      </c>
      <c r="AQ11">
        <v>0</v>
      </c>
    </row>
    <row r="12" spans="1:43" x14ac:dyDescent="0.45">
      <c r="A12">
        <v>647827</v>
      </c>
      <c r="B12" t="s">
        <v>43</v>
      </c>
      <c r="C12" t="s">
        <v>88</v>
      </c>
      <c r="D12" s="1">
        <v>43927.451162847225</v>
      </c>
      <c r="E12" t="s">
        <v>89</v>
      </c>
      <c r="F12" t="s">
        <v>46</v>
      </c>
      <c r="G12">
        <v>40600</v>
      </c>
      <c r="H12" t="s">
        <v>43</v>
      </c>
      <c r="I12">
        <v>442061020</v>
      </c>
      <c r="J12" t="s">
        <v>43</v>
      </c>
      <c r="K12" t="s">
        <v>90</v>
      </c>
      <c r="L12" s="1">
        <v>43927.462508252313</v>
      </c>
      <c r="M12" t="s">
        <v>91</v>
      </c>
      <c r="N12">
        <v>1700250</v>
      </c>
      <c r="P12" t="s">
        <v>43</v>
      </c>
      <c r="Q12" t="s">
        <v>43</v>
      </c>
      <c r="R12" t="s">
        <v>43</v>
      </c>
      <c r="S12" t="s">
        <v>43</v>
      </c>
      <c r="T12" t="s">
        <v>43</v>
      </c>
      <c r="U12" t="s">
        <v>43</v>
      </c>
      <c r="V12" t="s">
        <v>43</v>
      </c>
      <c r="W12" t="s">
        <v>43</v>
      </c>
      <c r="X12">
        <v>3</v>
      </c>
      <c r="Y12" s="1">
        <v>43927</v>
      </c>
      <c r="Z12" t="s">
        <v>43</v>
      </c>
      <c r="AA12">
        <v>1700250</v>
      </c>
      <c r="AB12" t="s">
        <v>43</v>
      </c>
      <c r="AC12" t="s">
        <v>43</v>
      </c>
      <c r="AD12" t="s">
        <v>43</v>
      </c>
      <c r="AE12" t="s">
        <v>43</v>
      </c>
      <c r="AF12">
        <v>1700135</v>
      </c>
      <c r="AG12">
        <v>1</v>
      </c>
      <c r="AH12">
        <v>1405903</v>
      </c>
      <c r="AI12" t="s">
        <v>49</v>
      </c>
      <c r="AJ12" t="s">
        <v>43</v>
      </c>
      <c r="AK12" t="s">
        <v>43</v>
      </c>
      <c r="AL12" t="s">
        <v>43</v>
      </c>
      <c r="AM12" t="s">
        <v>87</v>
      </c>
      <c r="AN12">
        <v>1700763</v>
      </c>
      <c r="AO12">
        <v>0</v>
      </c>
      <c r="AP12">
        <v>1</v>
      </c>
      <c r="AQ12">
        <v>0</v>
      </c>
    </row>
    <row r="13" spans="1:43" x14ac:dyDescent="0.45">
      <c r="A13">
        <v>647964</v>
      </c>
      <c r="B13" t="s">
        <v>43</v>
      </c>
      <c r="C13" t="s">
        <v>92</v>
      </c>
      <c r="D13" s="1">
        <v>43928.607050115737</v>
      </c>
      <c r="E13" t="s">
        <v>93</v>
      </c>
      <c r="F13" t="s">
        <v>46</v>
      </c>
      <c r="G13">
        <v>40600</v>
      </c>
      <c r="H13" t="s">
        <v>43</v>
      </c>
      <c r="I13">
        <v>442061020</v>
      </c>
      <c r="J13" t="s">
        <v>43</v>
      </c>
      <c r="K13" t="s">
        <v>78</v>
      </c>
      <c r="L13" s="1">
        <v>43951.459503969905</v>
      </c>
      <c r="M13" t="s">
        <v>94</v>
      </c>
      <c r="N13">
        <v>1701243</v>
      </c>
      <c r="P13" t="s">
        <v>43</v>
      </c>
      <c r="Q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>
        <v>3</v>
      </c>
      <c r="Y13" s="1">
        <v>44130</v>
      </c>
      <c r="Z13" s="2">
        <v>0.68925925925925924</v>
      </c>
      <c r="AA13">
        <v>1701243</v>
      </c>
      <c r="AB13" t="s">
        <v>43</v>
      </c>
      <c r="AC13" t="s">
        <v>43</v>
      </c>
      <c r="AD13" t="s">
        <v>43</v>
      </c>
      <c r="AE13" t="s">
        <v>43</v>
      </c>
      <c r="AF13">
        <v>1700135</v>
      </c>
      <c r="AG13">
        <v>1</v>
      </c>
      <c r="AH13">
        <v>1406858</v>
      </c>
      <c r="AI13" t="s">
        <v>49</v>
      </c>
      <c r="AJ13" t="s">
        <v>43</v>
      </c>
      <c r="AK13" t="s">
        <v>43</v>
      </c>
      <c r="AL13" t="s">
        <v>43</v>
      </c>
      <c r="AM13" t="s">
        <v>87</v>
      </c>
      <c r="AN13">
        <v>1700763</v>
      </c>
      <c r="AO13">
        <v>0</v>
      </c>
      <c r="AP13">
        <v>2</v>
      </c>
      <c r="AQ13">
        <v>0</v>
      </c>
    </row>
    <row r="14" spans="1:43" x14ac:dyDescent="0.45">
      <c r="A14">
        <v>648178</v>
      </c>
      <c r="B14" t="s">
        <v>43</v>
      </c>
      <c r="C14" t="s">
        <v>95</v>
      </c>
      <c r="D14" s="1">
        <v>43930.60294517361</v>
      </c>
      <c r="E14" t="s">
        <v>96</v>
      </c>
      <c r="F14" t="s">
        <v>57</v>
      </c>
      <c r="G14">
        <v>40600</v>
      </c>
      <c r="H14" t="s">
        <v>43</v>
      </c>
      <c r="I14">
        <v>442061020</v>
      </c>
      <c r="J14" t="s">
        <v>43</v>
      </c>
      <c r="K14" t="s">
        <v>97</v>
      </c>
      <c r="L14" s="1">
        <v>43934.355146724534</v>
      </c>
      <c r="M14" t="s">
        <v>98</v>
      </c>
      <c r="N14">
        <v>1700250</v>
      </c>
      <c r="P14" t="s">
        <v>43</v>
      </c>
      <c r="Q14" t="s">
        <v>43</v>
      </c>
      <c r="R14" t="s">
        <v>43</v>
      </c>
      <c r="S14" t="s">
        <v>43</v>
      </c>
      <c r="T14" t="s">
        <v>43</v>
      </c>
      <c r="U14" t="s">
        <v>43</v>
      </c>
      <c r="V14" t="s">
        <v>43</v>
      </c>
      <c r="W14" t="s">
        <v>43</v>
      </c>
      <c r="X14">
        <v>3</v>
      </c>
      <c r="Y14" s="1">
        <v>43930</v>
      </c>
      <c r="Z14" t="s">
        <v>43</v>
      </c>
      <c r="AA14">
        <v>1700250</v>
      </c>
      <c r="AB14" t="s">
        <v>43</v>
      </c>
      <c r="AC14" t="s">
        <v>43</v>
      </c>
      <c r="AD14" t="s">
        <v>43</v>
      </c>
      <c r="AE14" t="s">
        <v>43</v>
      </c>
      <c r="AF14">
        <v>1700135</v>
      </c>
      <c r="AG14">
        <v>1</v>
      </c>
      <c r="AH14">
        <v>1407579</v>
      </c>
      <c r="AI14" t="s">
        <v>49</v>
      </c>
      <c r="AJ14" t="s">
        <v>43</v>
      </c>
      <c r="AK14" t="s">
        <v>43</v>
      </c>
      <c r="AL14" t="s">
        <v>43</v>
      </c>
      <c r="AM14" t="s">
        <v>87</v>
      </c>
      <c r="AN14">
        <v>1700763</v>
      </c>
      <c r="AO14">
        <v>0</v>
      </c>
      <c r="AP14">
        <v>1</v>
      </c>
      <c r="AQ14">
        <v>0</v>
      </c>
    </row>
    <row r="15" spans="1:43" x14ac:dyDescent="0.45">
      <c r="A15">
        <v>648287</v>
      </c>
      <c r="B15" t="s">
        <v>43</v>
      </c>
      <c r="C15" t="s">
        <v>99</v>
      </c>
      <c r="D15" s="1">
        <v>43931.690212766203</v>
      </c>
      <c r="E15" t="s">
        <v>100</v>
      </c>
      <c r="F15" t="s">
        <v>57</v>
      </c>
      <c r="G15">
        <v>40600</v>
      </c>
      <c r="H15" t="s">
        <v>43</v>
      </c>
      <c r="I15">
        <v>442061020</v>
      </c>
      <c r="J15" t="s">
        <v>43</v>
      </c>
      <c r="K15" t="s">
        <v>101</v>
      </c>
      <c r="L15" s="1">
        <v>43934.348164699077</v>
      </c>
      <c r="M15" t="s">
        <v>102</v>
      </c>
      <c r="N15">
        <v>1700250</v>
      </c>
      <c r="P15" t="s">
        <v>43</v>
      </c>
      <c r="Q15" t="s">
        <v>43</v>
      </c>
      <c r="R15" t="s">
        <v>43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>
        <v>3</v>
      </c>
      <c r="Y15" s="1">
        <v>44130</v>
      </c>
      <c r="Z15" s="2">
        <v>0.68925925925925924</v>
      </c>
      <c r="AA15">
        <v>1700250</v>
      </c>
      <c r="AB15" t="s">
        <v>43</v>
      </c>
      <c r="AC15" t="s">
        <v>43</v>
      </c>
      <c r="AD15" t="s">
        <v>43</v>
      </c>
      <c r="AE15" t="s">
        <v>43</v>
      </c>
      <c r="AF15">
        <v>1700135</v>
      </c>
      <c r="AG15">
        <v>1</v>
      </c>
      <c r="AH15">
        <v>1407982</v>
      </c>
      <c r="AI15" t="s">
        <v>49</v>
      </c>
      <c r="AJ15" t="s">
        <v>43</v>
      </c>
      <c r="AK15" t="s">
        <v>43</v>
      </c>
      <c r="AL15" t="s">
        <v>43</v>
      </c>
      <c r="AM15" t="s">
        <v>103</v>
      </c>
      <c r="AN15">
        <v>1700763</v>
      </c>
      <c r="AO15">
        <v>0</v>
      </c>
      <c r="AP15">
        <v>3</v>
      </c>
      <c r="AQ15">
        <v>0</v>
      </c>
    </row>
    <row r="16" spans="1:43" x14ac:dyDescent="0.45">
      <c r="A16">
        <v>648399</v>
      </c>
      <c r="B16" t="s">
        <v>43</v>
      </c>
      <c r="C16" t="s">
        <v>104</v>
      </c>
      <c r="D16" s="1">
        <v>43934.394549965276</v>
      </c>
      <c r="E16" t="s">
        <v>105</v>
      </c>
      <c r="F16" t="s">
        <v>46</v>
      </c>
      <c r="G16">
        <v>40600</v>
      </c>
      <c r="H16" t="s">
        <v>43</v>
      </c>
      <c r="I16">
        <v>442061020</v>
      </c>
      <c r="J16" t="s">
        <v>43</v>
      </c>
      <c r="K16" t="s">
        <v>106</v>
      </c>
      <c r="L16" s="1">
        <v>43934.521978159719</v>
      </c>
      <c r="M16" t="s">
        <v>107</v>
      </c>
      <c r="N16">
        <v>1700250</v>
      </c>
      <c r="P16" t="s">
        <v>43</v>
      </c>
      <c r="Q16" t="s">
        <v>43</v>
      </c>
      <c r="R16" t="s">
        <v>43</v>
      </c>
      <c r="S16" t="s">
        <v>43</v>
      </c>
      <c r="T16" t="s">
        <v>43</v>
      </c>
      <c r="U16" t="s">
        <v>43</v>
      </c>
      <c r="V16" t="s">
        <v>43</v>
      </c>
      <c r="W16" t="s">
        <v>43</v>
      </c>
      <c r="X16">
        <v>3</v>
      </c>
      <c r="Y16" s="1">
        <v>43934</v>
      </c>
      <c r="Z16" t="s">
        <v>43</v>
      </c>
      <c r="AA16">
        <v>1700250</v>
      </c>
      <c r="AB16" t="s">
        <v>43</v>
      </c>
      <c r="AC16" t="s">
        <v>43</v>
      </c>
      <c r="AD16" t="s">
        <v>43</v>
      </c>
      <c r="AE16" t="s">
        <v>43</v>
      </c>
      <c r="AF16">
        <v>1700135</v>
      </c>
      <c r="AG16">
        <v>1</v>
      </c>
      <c r="AH16">
        <v>1408737</v>
      </c>
      <c r="AI16" t="s">
        <v>49</v>
      </c>
      <c r="AJ16" s="1">
        <v>43938.716971145834</v>
      </c>
      <c r="AK16" s="1">
        <v>43938.716971145834</v>
      </c>
      <c r="AL16">
        <v>1700135</v>
      </c>
      <c r="AM16" t="s">
        <v>87</v>
      </c>
      <c r="AN16">
        <v>1700763</v>
      </c>
      <c r="AO16">
        <v>0</v>
      </c>
      <c r="AP16">
        <v>1</v>
      </c>
      <c r="AQ16">
        <v>0</v>
      </c>
    </row>
    <row r="17" spans="1:43" x14ac:dyDescent="0.45">
      <c r="A17">
        <v>648963</v>
      </c>
      <c r="B17" t="s">
        <v>43</v>
      </c>
      <c r="C17" t="s">
        <v>108</v>
      </c>
      <c r="D17" s="1">
        <v>43939.544766747684</v>
      </c>
      <c r="E17" t="s">
        <v>109</v>
      </c>
      <c r="F17" t="s">
        <v>57</v>
      </c>
      <c r="G17">
        <v>40600</v>
      </c>
      <c r="H17" t="s">
        <v>43</v>
      </c>
      <c r="I17">
        <v>442061020</v>
      </c>
      <c r="J17" t="s">
        <v>43</v>
      </c>
      <c r="K17" t="s">
        <v>110</v>
      </c>
      <c r="L17" s="1">
        <v>43941.334111076387</v>
      </c>
      <c r="M17" t="s">
        <v>111</v>
      </c>
      <c r="N17">
        <v>1700250</v>
      </c>
      <c r="P17" t="s">
        <v>43</v>
      </c>
      <c r="Q17" t="s">
        <v>43</v>
      </c>
      <c r="R17" t="s">
        <v>43</v>
      </c>
      <c r="S17" t="s">
        <v>43</v>
      </c>
      <c r="T17" t="s">
        <v>43</v>
      </c>
      <c r="U17" t="s">
        <v>43</v>
      </c>
      <c r="V17" t="s">
        <v>43</v>
      </c>
      <c r="W17" t="s">
        <v>43</v>
      </c>
      <c r="X17">
        <v>3</v>
      </c>
      <c r="Y17" s="1">
        <v>43939</v>
      </c>
      <c r="Z17" t="s">
        <v>43</v>
      </c>
      <c r="AA17">
        <v>1700250</v>
      </c>
      <c r="AB17" t="s">
        <v>43</v>
      </c>
      <c r="AC17" t="s">
        <v>43</v>
      </c>
      <c r="AD17" t="s">
        <v>43</v>
      </c>
      <c r="AE17" t="s">
        <v>43</v>
      </c>
      <c r="AF17">
        <v>1700135</v>
      </c>
      <c r="AG17">
        <v>1</v>
      </c>
      <c r="AH17">
        <v>1410852</v>
      </c>
      <c r="AI17" t="s">
        <v>49</v>
      </c>
      <c r="AJ17" t="s">
        <v>43</v>
      </c>
      <c r="AK17" t="s">
        <v>43</v>
      </c>
      <c r="AL17" t="s">
        <v>43</v>
      </c>
      <c r="AM17" t="s">
        <v>87</v>
      </c>
      <c r="AN17">
        <v>1700763</v>
      </c>
      <c r="AO17">
        <v>0</v>
      </c>
      <c r="AP17">
        <v>1</v>
      </c>
      <c r="AQ17">
        <v>0</v>
      </c>
    </row>
    <row r="18" spans="1:43" x14ac:dyDescent="0.45">
      <c r="A18">
        <v>648964</v>
      </c>
      <c r="B18" t="s">
        <v>43</v>
      </c>
      <c r="C18" t="s">
        <v>112</v>
      </c>
      <c r="D18" s="1">
        <v>43939.546142361112</v>
      </c>
      <c r="E18" t="s">
        <v>113</v>
      </c>
      <c r="F18" t="s">
        <v>57</v>
      </c>
      <c r="G18">
        <v>40600</v>
      </c>
      <c r="H18" t="s">
        <v>43</v>
      </c>
      <c r="I18">
        <v>442061020</v>
      </c>
      <c r="J18" t="s">
        <v>43</v>
      </c>
      <c r="K18" t="s">
        <v>114</v>
      </c>
      <c r="L18" s="1">
        <v>43963.626503622683</v>
      </c>
      <c r="M18" t="s">
        <v>115</v>
      </c>
      <c r="N18">
        <v>1701243</v>
      </c>
      <c r="P18" t="s">
        <v>43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 t="s">
        <v>43</v>
      </c>
      <c r="X18">
        <v>3</v>
      </c>
      <c r="Y18" s="1">
        <v>44130</v>
      </c>
      <c r="Z18" s="2">
        <v>0.68925925925925924</v>
      </c>
      <c r="AA18">
        <v>1701243</v>
      </c>
      <c r="AB18" t="s">
        <v>43</v>
      </c>
      <c r="AC18" t="s">
        <v>43</v>
      </c>
      <c r="AD18" t="s">
        <v>43</v>
      </c>
      <c r="AE18" t="s">
        <v>43</v>
      </c>
      <c r="AF18">
        <v>1700135</v>
      </c>
      <c r="AG18">
        <v>1</v>
      </c>
      <c r="AH18">
        <v>1410852</v>
      </c>
      <c r="AI18" t="s">
        <v>49</v>
      </c>
      <c r="AJ18" t="s">
        <v>43</v>
      </c>
      <c r="AK18" t="s">
        <v>43</v>
      </c>
      <c r="AL18" t="s">
        <v>43</v>
      </c>
      <c r="AM18" t="s">
        <v>87</v>
      </c>
      <c r="AN18">
        <v>1700763</v>
      </c>
      <c r="AO18">
        <v>0</v>
      </c>
      <c r="AP18">
        <v>2</v>
      </c>
      <c r="AQ18">
        <v>0</v>
      </c>
    </row>
    <row r="19" spans="1:43" x14ac:dyDescent="0.45">
      <c r="A19">
        <v>649220</v>
      </c>
      <c r="B19" t="s">
        <v>43</v>
      </c>
      <c r="C19" t="s">
        <v>116</v>
      </c>
      <c r="D19" s="1">
        <v>43942.666190011572</v>
      </c>
      <c r="E19" t="s">
        <v>117</v>
      </c>
      <c r="F19" t="s">
        <v>46</v>
      </c>
      <c r="G19">
        <v>40600</v>
      </c>
      <c r="H19" t="s">
        <v>43</v>
      </c>
      <c r="I19">
        <v>442061020</v>
      </c>
      <c r="J19" t="s">
        <v>43</v>
      </c>
      <c r="K19" t="s">
        <v>118</v>
      </c>
      <c r="L19" s="1">
        <v>43943.382974386572</v>
      </c>
      <c r="M19" t="s">
        <v>119</v>
      </c>
      <c r="N19">
        <v>1700250</v>
      </c>
      <c r="P19" t="s">
        <v>43</v>
      </c>
      <c r="Q19" t="s">
        <v>43</v>
      </c>
      <c r="R19" t="s">
        <v>43</v>
      </c>
      <c r="S19" t="s">
        <v>43</v>
      </c>
      <c r="T19" t="s">
        <v>43</v>
      </c>
      <c r="U19" t="s">
        <v>43</v>
      </c>
      <c r="V19" t="s">
        <v>43</v>
      </c>
      <c r="W19" t="s">
        <v>43</v>
      </c>
      <c r="X19">
        <v>3</v>
      </c>
      <c r="Y19" s="1">
        <v>44130</v>
      </c>
      <c r="Z19" s="2">
        <v>0.68925925925925924</v>
      </c>
      <c r="AA19">
        <v>1700250</v>
      </c>
      <c r="AB19" t="s">
        <v>43</v>
      </c>
      <c r="AC19" t="s">
        <v>43</v>
      </c>
      <c r="AD19" t="s">
        <v>43</v>
      </c>
      <c r="AE19" t="s">
        <v>43</v>
      </c>
      <c r="AF19">
        <v>1700135</v>
      </c>
      <c r="AG19">
        <v>1</v>
      </c>
      <c r="AH19">
        <v>1412570</v>
      </c>
      <c r="AI19" t="s">
        <v>49</v>
      </c>
      <c r="AJ19" t="s">
        <v>43</v>
      </c>
      <c r="AK19" t="s">
        <v>43</v>
      </c>
      <c r="AL19" t="s">
        <v>43</v>
      </c>
      <c r="AM19" t="s">
        <v>87</v>
      </c>
      <c r="AN19">
        <v>1700763</v>
      </c>
      <c r="AO19">
        <v>0</v>
      </c>
      <c r="AP19">
        <v>3</v>
      </c>
      <c r="AQ19">
        <v>0</v>
      </c>
    </row>
    <row r="20" spans="1:43" x14ac:dyDescent="0.45">
      <c r="A20">
        <v>649535</v>
      </c>
      <c r="B20" t="s">
        <v>43</v>
      </c>
      <c r="C20" t="s">
        <v>120</v>
      </c>
      <c r="D20" s="1">
        <v>43946.539044872683</v>
      </c>
      <c r="E20" t="s">
        <v>121</v>
      </c>
      <c r="F20" t="s">
        <v>57</v>
      </c>
      <c r="G20">
        <v>40600</v>
      </c>
      <c r="H20" t="s">
        <v>43</v>
      </c>
      <c r="I20">
        <v>442061020</v>
      </c>
      <c r="J20" t="s">
        <v>43</v>
      </c>
      <c r="K20" t="e">
        <f>- CHECK brek trerler</f>
        <v>#NAME?</v>
      </c>
      <c r="L20" s="1">
        <v>43948.353022881944</v>
      </c>
      <c r="M20" t="s">
        <v>122</v>
      </c>
      <c r="N20">
        <v>1700250</v>
      </c>
      <c r="P20" t="s">
        <v>43</v>
      </c>
      <c r="Q20" t="s">
        <v>43</v>
      </c>
      <c r="R20" t="s">
        <v>43</v>
      </c>
      <c r="S20" t="s">
        <v>43</v>
      </c>
      <c r="T20" t="s">
        <v>43</v>
      </c>
      <c r="U20" t="s">
        <v>43</v>
      </c>
      <c r="V20" t="s">
        <v>43</v>
      </c>
      <c r="W20" t="s">
        <v>43</v>
      </c>
      <c r="X20">
        <v>3</v>
      </c>
      <c r="Y20" s="1">
        <v>43946</v>
      </c>
      <c r="Z20" t="s">
        <v>43</v>
      </c>
      <c r="AA20">
        <v>1700250</v>
      </c>
      <c r="AB20" t="s">
        <v>43</v>
      </c>
      <c r="AC20" t="s">
        <v>43</v>
      </c>
      <c r="AD20" t="s">
        <v>43</v>
      </c>
      <c r="AE20" t="s">
        <v>43</v>
      </c>
      <c r="AF20">
        <v>1700135</v>
      </c>
      <c r="AG20">
        <v>1</v>
      </c>
      <c r="AH20">
        <v>0</v>
      </c>
      <c r="AI20" t="s">
        <v>49</v>
      </c>
      <c r="AJ20" t="s">
        <v>43</v>
      </c>
      <c r="AK20" t="s">
        <v>43</v>
      </c>
      <c r="AL20" t="s">
        <v>43</v>
      </c>
      <c r="AM20" t="s">
        <v>87</v>
      </c>
      <c r="AN20">
        <v>1700763</v>
      </c>
      <c r="AO20">
        <v>0</v>
      </c>
      <c r="AP20">
        <v>1</v>
      </c>
      <c r="AQ20">
        <v>0</v>
      </c>
    </row>
    <row r="21" spans="1:43" x14ac:dyDescent="0.45">
      <c r="A21">
        <v>649594</v>
      </c>
      <c r="B21" t="s">
        <v>43</v>
      </c>
      <c r="C21" t="s">
        <v>123</v>
      </c>
      <c r="D21" s="1">
        <v>43948.335883136577</v>
      </c>
      <c r="E21" t="s">
        <v>124</v>
      </c>
      <c r="F21" t="s">
        <v>57</v>
      </c>
      <c r="G21">
        <v>40600</v>
      </c>
      <c r="H21" t="s">
        <v>43</v>
      </c>
      <c r="I21">
        <v>442061020</v>
      </c>
      <c r="J21" t="s">
        <v>43</v>
      </c>
      <c r="K21" t="e">
        <f>-tukar mudguard -CHECK BRAKE -CHECK ekszos BRAKE</f>
        <v>#NAME?</v>
      </c>
      <c r="L21" s="1">
        <v>43948.346005208332</v>
      </c>
      <c r="M21" t="s">
        <v>125</v>
      </c>
      <c r="N21">
        <v>1700250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>
        <v>3</v>
      </c>
      <c r="Y21" s="1">
        <v>43948</v>
      </c>
      <c r="Z21" t="s">
        <v>43</v>
      </c>
      <c r="AA21">
        <v>1700250</v>
      </c>
      <c r="AB21" t="s">
        <v>43</v>
      </c>
      <c r="AC21" t="s">
        <v>43</v>
      </c>
      <c r="AD21" t="s">
        <v>43</v>
      </c>
      <c r="AE21" t="s">
        <v>43</v>
      </c>
      <c r="AF21">
        <v>1700135</v>
      </c>
      <c r="AG21">
        <v>1</v>
      </c>
      <c r="AH21">
        <v>1414908</v>
      </c>
      <c r="AI21" t="s">
        <v>49</v>
      </c>
      <c r="AJ21" t="s">
        <v>43</v>
      </c>
      <c r="AK21" t="s">
        <v>43</v>
      </c>
      <c r="AL21" t="s">
        <v>43</v>
      </c>
      <c r="AM21" t="s">
        <v>87</v>
      </c>
      <c r="AN21">
        <v>1700763</v>
      </c>
      <c r="AO21">
        <v>0</v>
      </c>
      <c r="AP21">
        <v>1</v>
      </c>
      <c r="AQ21">
        <v>0</v>
      </c>
    </row>
    <row r="22" spans="1:43" x14ac:dyDescent="0.45">
      <c r="A22">
        <v>649595</v>
      </c>
      <c r="B22" t="s">
        <v>43</v>
      </c>
      <c r="C22" t="s">
        <v>126</v>
      </c>
      <c r="D22" s="1">
        <v>43948.33642615741</v>
      </c>
      <c r="E22" t="s">
        <v>127</v>
      </c>
      <c r="F22" t="s">
        <v>46</v>
      </c>
      <c r="G22">
        <v>40600</v>
      </c>
      <c r="H22" t="s">
        <v>43</v>
      </c>
      <c r="I22">
        <v>442061020</v>
      </c>
      <c r="J22" t="s">
        <v>43</v>
      </c>
      <c r="K22" t="s">
        <v>118</v>
      </c>
      <c r="L22" s="1">
        <v>43948.345680520833</v>
      </c>
      <c r="M22" t="s">
        <v>128</v>
      </c>
      <c r="N22">
        <v>1700250</v>
      </c>
      <c r="P22" t="s">
        <v>43</v>
      </c>
      <c r="Q22" t="s">
        <v>43</v>
      </c>
      <c r="R22" t="s">
        <v>43</v>
      </c>
      <c r="S22" t="s">
        <v>43</v>
      </c>
      <c r="T22" t="s">
        <v>43</v>
      </c>
      <c r="U22" t="s">
        <v>43</v>
      </c>
      <c r="V22" t="s">
        <v>43</v>
      </c>
      <c r="W22" t="s">
        <v>43</v>
      </c>
      <c r="X22">
        <v>3</v>
      </c>
      <c r="Y22" s="1">
        <v>44130</v>
      </c>
      <c r="Z22" s="2">
        <v>0.68925925925925924</v>
      </c>
      <c r="AA22">
        <v>1700250</v>
      </c>
      <c r="AB22" t="s">
        <v>43</v>
      </c>
      <c r="AC22" t="s">
        <v>43</v>
      </c>
      <c r="AD22" t="s">
        <v>43</v>
      </c>
      <c r="AE22" t="s">
        <v>43</v>
      </c>
      <c r="AF22">
        <v>1700135</v>
      </c>
      <c r="AG22">
        <v>1</v>
      </c>
      <c r="AH22">
        <v>0</v>
      </c>
      <c r="AI22" t="s">
        <v>49</v>
      </c>
      <c r="AJ22" t="s">
        <v>43</v>
      </c>
      <c r="AK22" t="s">
        <v>43</v>
      </c>
      <c r="AL22" t="s">
        <v>43</v>
      </c>
      <c r="AM22" t="s">
        <v>87</v>
      </c>
      <c r="AN22">
        <v>1700763</v>
      </c>
      <c r="AO22">
        <v>0</v>
      </c>
      <c r="AP22">
        <v>3</v>
      </c>
      <c r="AQ22">
        <v>0</v>
      </c>
    </row>
    <row r="23" spans="1:43" x14ac:dyDescent="0.45">
      <c r="A23">
        <v>649838</v>
      </c>
      <c r="B23" t="s">
        <v>43</v>
      </c>
      <c r="C23" t="s">
        <v>129</v>
      </c>
      <c r="D23" s="1">
        <v>43949.633191666668</v>
      </c>
      <c r="E23" t="s">
        <v>130</v>
      </c>
      <c r="F23" t="s">
        <v>46</v>
      </c>
      <c r="G23">
        <v>40600</v>
      </c>
      <c r="H23" t="s">
        <v>43</v>
      </c>
      <c r="I23">
        <v>442061020</v>
      </c>
      <c r="J23" t="s">
        <v>43</v>
      </c>
      <c r="K23" t="s">
        <v>78</v>
      </c>
      <c r="L23" s="1">
        <v>43959.639410300922</v>
      </c>
      <c r="M23" t="s">
        <v>131</v>
      </c>
      <c r="N23">
        <v>1701243</v>
      </c>
      <c r="P23" t="s">
        <v>43</v>
      </c>
      <c r="Q23" t="s">
        <v>43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>
        <v>3</v>
      </c>
      <c r="Y23" s="1">
        <v>44130</v>
      </c>
      <c r="Z23" s="2">
        <v>0.68925925925925924</v>
      </c>
      <c r="AA23">
        <v>1701243</v>
      </c>
      <c r="AB23" t="s">
        <v>43</v>
      </c>
      <c r="AC23" t="s">
        <v>43</v>
      </c>
      <c r="AD23" t="s">
        <v>43</v>
      </c>
      <c r="AE23" t="s">
        <v>43</v>
      </c>
      <c r="AF23">
        <v>1700135</v>
      </c>
      <c r="AG23">
        <v>1</v>
      </c>
      <c r="AH23">
        <v>1415225</v>
      </c>
      <c r="AI23" t="s">
        <v>49</v>
      </c>
      <c r="AJ23" t="s">
        <v>43</v>
      </c>
      <c r="AK23" t="s">
        <v>43</v>
      </c>
      <c r="AL23" t="s">
        <v>43</v>
      </c>
      <c r="AM23" t="s">
        <v>87</v>
      </c>
      <c r="AN23">
        <v>1700763</v>
      </c>
      <c r="AO23">
        <v>0</v>
      </c>
      <c r="AP23">
        <v>2</v>
      </c>
      <c r="AQ23">
        <v>0</v>
      </c>
    </row>
    <row r="24" spans="1:43" x14ac:dyDescent="0.45">
      <c r="A24">
        <v>650081</v>
      </c>
      <c r="B24" t="s">
        <v>43</v>
      </c>
      <c r="C24" t="s">
        <v>132</v>
      </c>
      <c r="D24" s="1">
        <v>43953.339062847219</v>
      </c>
      <c r="E24" t="s">
        <v>133</v>
      </c>
      <c r="F24" t="s">
        <v>57</v>
      </c>
      <c r="G24">
        <v>40600</v>
      </c>
      <c r="H24" t="s">
        <v>43</v>
      </c>
      <c r="I24">
        <v>442061020</v>
      </c>
      <c r="J24" t="s">
        <v>43</v>
      </c>
      <c r="K24" t="s">
        <v>134</v>
      </c>
      <c r="L24" s="1">
        <v>43955.322266747688</v>
      </c>
      <c r="M24" t="s">
        <v>135</v>
      </c>
      <c r="N24">
        <v>1700250</v>
      </c>
      <c r="P24" t="s">
        <v>43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>
        <v>3</v>
      </c>
      <c r="Y24" s="1">
        <v>43953</v>
      </c>
      <c r="Z24" t="s">
        <v>43</v>
      </c>
      <c r="AA24">
        <v>1700250</v>
      </c>
      <c r="AB24" t="s">
        <v>43</v>
      </c>
      <c r="AC24" t="s">
        <v>43</v>
      </c>
      <c r="AD24" t="s">
        <v>43</v>
      </c>
      <c r="AE24" t="s">
        <v>43</v>
      </c>
      <c r="AF24">
        <v>1700135</v>
      </c>
      <c r="AG24">
        <v>1</v>
      </c>
      <c r="AH24">
        <v>1416568</v>
      </c>
      <c r="AI24" t="s">
        <v>49</v>
      </c>
      <c r="AJ24" s="1">
        <v>43953.464408333333</v>
      </c>
      <c r="AK24" s="1">
        <v>43953.464408333333</v>
      </c>
      <c r="AL24">
        <v>1700135</v>
      </c>
      <c r="AM24" t="s">
        <v>87</v>
      </c>
      <c r="AN24">
        <v>1700763</v>
      </c>
      <c r="AO24">
        <v>0</v>
      </c>
      <c r="AP24">
        <v>1</v>
      </c>
      <c r="AQ24">
        <v>0</v>
      </c>
    </row>
    <row r="25" spans="1:43" x14ac:dyDescent="0.45">
      <c r="A25">
        <v>650172</v>
      </c>
      <c r="B25" t="s">
        <v>43</v>
      </c>
      <c r="C25" t="s">
        <v>136</v>
      </c>
      <c r="D25" s="1">
        <v>43954.655945833336</v>
      </c>
      <c r="E25" t="s">
        <v>137</v>
      </c>
      <c r="F25" t="s">
        <v>46</v>
      </c>
      <c r="G25">
        <v>40600</v>
      </c>
      <c r="H25" t="s">
        <v>43</v>
      </c>
      <c r="I25">
        <v>442061020</v>
      </c>
      <c r="J25" t="s">
        <v>43</v>
      </c>
      <c r="K25" t="s">
        <v>138</v>
      </c>
      <c r="L25" s="1">
        <v>43955.312390543979</v>
      </c>
      <c r="M25" t="s">
        <v>139</v>
      </c>
      <c r="N25">
        <v>1700250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>
        <v>3</v>
      </c>
      <c r="Y25" s="1">
        <v>43954</v>
      </c>
      <c r="Z25" t="s">
        <v>43</v>
      </c>
      <c r="AA25">
        <v>1700250</v>
      </c>
      <c r="AB25" t="s">
        <v>43</v>
      </c>
      <c r="AC25" t="s">
        <v>43</v>
      </c>
      <c r="AD25" t="s">
        <v>43</v>
      </c>
      <c r="AE25" t="s">
        <v>43</v>
      </c>
      <c r="AF25">
        <v>1700135</v>
      </c>
      <c r="AG25">
        <v>1</v>
      </c>
      <c r="AH25">
        <v>0</v>
      </c>
      <c r="AI25" t="s">
        <v>49</v>
      </c>
      <c r="AJ25" t="s">
        <v>43</v>
      </c>
      <c r="AK25" t="s">
        <v>43</v>
      </c>
      <c r="AL25" t="s">
        <v>43</v>
      </c>
      <c r="AM25" t="s">
        <v>87</v>
      </c>
      <c r="AN25">
        <v>1700763</v>
      </c>
      <c r="AO25">
        <v>0</v>
      </c>
      <c r="AP25">
        <v>1</v>
      </c>
      <c r="AQ25">
        <v>0</v>
      </c>
    </row>
    <row r="26" spans="1:43" x14ac:dyDescent="0.45">
      <c r="A26">
        <v>650527</v>
      </c>
      <c r="B26" t="s">
        <v>43</v>
      </c>
      <c r="C26" t="s">
        <v>140</v>
      </c>
      <c r="D26" s="1">
        <v>43957.410297337963</v>
      </c>
      <c r="E26" t="s">
        <v>141</v>
      </c>
      <c r="F26" t="s">
        <v>46</v>
      </c>
      <c r="G26">
        <v>40600</v>
      </c>
      <c r="H26" t="s">
        <v>43</v>
      </c>
      <c r="I26">
        <v>442061020</v>
      </c>
      <c r="J26" t="s">
        <v>43</v>
      </c>
      <c r="K26" t="e">
        <f>-DIESEL BOCOR -PASANG RE6</f>
        <v>#NAME?</v>
      </c>
      <c r="L26" s="1">
        <v>43957.43616597222</v>
      </c>
      <c r="M26" t="s">
        <v>142</v>
      </c>
      <c r="N26">
        <v>1700250</v>
      </c>
      <c r="P26" t="s">
        <v>43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>
        <v>3</v>
      </c>
      <c r="Y26" s="1">
        <v>43957</v>
      </c>
      <c r="Z26" t="s">
        <v>43</v>
      </c>
      <c r="AA26">
        <v>1700250</v>
      </c>
      <c r="AB26" t="s">
        <v>43</v>
      </c>
      <c r="AC26" t="s">
        <v>43</v>
      </c>
      <c r="AD26" t="s">
        <v>43</v>
      </c>
      <c r="AE26" t="s">
        <v>43</v>
      </c>
      <c r="AF26">
        <v>1700135</v>
      </c>
      <c r="AG26">
        <v>1</v>
      </c>
      <c r="AH26">
        <v>1418205</v>
      </c>
      <c r="AI26" t="s">
        <v>49</v>
      </c>
      <c r="AJ26" s="1">
        <v>43957.410970289355</v>
      </c>
      <c r="AK26" s="1">
        <v>43957.410970289355</v>
      </c>
      <c r="AL26">
        <v>1700135</v>
      </c>
      <c r="AM26" t="s">
        <v>87</v>
      </c>
      <c r="AN26">
        <v>1700763</v>
      </c>
      <c r="AO26">
        <v>0</v>
      </c>
      <c r="AP26">
        <v>1</v>
      </c>
      <c r="AQ26">
        <v>0</v>
      </c>
    </row>
    <row r="27" spans="1:43" x14ac:dyDescent="0.45">
      <c r="A27">
        <v>650620</v>
      </c>
      <c r="B27" t="s">
        <v>43</v>
      </c>
      <c r="C27" t="s">
        <v>143</v>
      </c>
      <c r="D27" s="1">
        <v>43957.65677303241</v>
      </c>
      <c r="E27" t="s">
        <v>144</v>
      </c>
      <c r="F27" t="s">
        <v>46</v>
      </c>
      <c r="G27">
        <v>40600</v>
      </c>
      <c r="H27" t="s">
        <v>43</v>
      </c>
      <c r="I27">
        <v>442061020</v>
      </c>
      <c r="J27" t="s">
        <v>43</v>
      </c>
      <c r="K27" t="s">
        <v>78</v>
      </c>
      <c r="L27" s="1">
        <v>43985.740723344905</v>
      </c>
      <c r="M27" t="s">
        <v>145</v>
      </c>
      <c r="N27">
        <v>1701243</v>
      </c>
      <c r="P27" t="s">
        <v>43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>
        <v>3</v>
      </c>
      <c r="Y27" s="1">
        <v>44130</v>
      </c>
      <c r="Z27" s="2">
        <v>0.68925925925925924</v>
      </c>
      <c r="AA27">
        <v>1701243</v>
      </c>
      <c r="AB27" t="s">
        <v>43</v>
      </c>
      <c r="AC27" t="s">
        <v>43</v>
      </c>
      <c r="AD27" t="s">
        <v>43</v>
      </c>
      <c r="AE27" t="s">
        <v>43</v>
      </c>
      <c r="AF27">
        <v>1700135</v>
      </c>
      <c r="AG27">
        <v>1</v>
      </c>
      <c r="AH27">
        <v>0</v>
      </c>
      <c r="AI27" t="s">
        <v>49</v>
      </c>
      <c r="AJ27" t="s">
        <v>43</v>
      </c>
      <c r="AK27" t="s">
        <v>43</v>
      </c>
      <c r="AL27" t="s">
        <v>43</v>
      </c>
      <c r="AM27" t="s">
        <v>87</v>
      </c>
      <c r="AN27">
        <v>1700763</v>
      </c>
      <c r="AO27">
        <v>0</v>
      </c>
      <c r="AP27">
        <v>2</v>
      </c>
      <c r="AQ27">
        <v>0</v>
      </c>
    </row>
    <row r="28" spans="1:43" x14ac:dyDescent="0.45">
      <c r="A28">
        <v>651209</v>
      </c>
      <c r="B28" t="s">
        <v>43</v>
      </c>
      <c r="C28" t="s">
        <v>146</v>
      </c>
      <c r="D28" s="1">
        <v>43964.374461539352</v>
      </c>
      <c r="E28" t="s">
        <v>147</v>
      </c>
      <c r="F28" t="s">
        <v>46</v>
      </c>
      <c r="G28">
        <v>40600</v>
      </c>
      <c r="H28" t="s">
        <v>43</v>
      </c>
      <c r="I28">
        <v>442061020</v>
      </c>
      <c r="J28" t="s">
        <v>43</v>
      </c>
      <c r="K28" t="s">
        <v>148</v>
      </c>
      <c r="L28" s="1">
        <v>43964.401054895832</v>
      </c>
      <c r="M28" t="s">
        <v>149</v>
      </c>
      <c r="N28">
        <v>1700250</v>
      </c>
      <c r="P28" t="s">
        <v>43</v>
      </c>
      <c r="Q28" t="s">
        <v>43</v>
      </c>
      <c r="R28" t="s">
        <v>43</v>
      </c>
      <c r="S28" t="s">
        <v>43</v>
      </c>
      <c r="T28" t="s">
        <v>43</v>
      </c>
      <c r="U28" t="s">
        <v>43</v>
      </c>
      <c r="V28" t="s">
        <v>43</v>
      </c>
      <c r="W28" t="s">
        <v>43</v>
      </c>
      <c r="X28">
        <v>3</v>
      </c>
      <c r="Y28" s="1">
        <v>43964</v>
      </c>
      <c r="Z28" t="s">
        <v>43</v>
      </c>
      <c r="AA28">
        <v>1700250</v>
      </c>
      <c r="AB28" t="s">
        <v>43</v>
      </c>
      <c r="AC28" t="s">
        <v>43</v>
      </c>
      <c r="AD28" t="s">
        <v>43</v>
      </c>
      <c r="AE28" t="s">
        <v>43</v>
      </c>
      <c r="AF28">
        <v>1700135</v>
      </c>
      <c r="AG28">
        <v>1</v>
      </c>
      <c r="AH28">
        <v>0</v>
      </c>
      <c r="AI28" t="s">
        <v>49</v>
      </c>
      <c r="AJ28" t="s">
        <v>43</v>
      </c>
      <c r="AK28" t="s">
        <v>43</v>
      </c>
      <c r="AL28" t="s">
        <v>43</v>
      </c>
      <c r="AM28" t="s">
        <v>87</v>
      </c>
      <c r="AN28">
        <v>1700763</v>
      </c>
      <c r="AO28">
        <v>0</v>
      </c>
      <c r="AP28">
        <v>1</v>
      </c>
      <c r="AQ28">
        <v>0</v>
      </c>
    </row>
    <row r="29" spans="1:43" x14ac:dyDescent="0.45">
      <c r="A29">
        <v>651281</v>
      </c>
      <c r="B29" t="s">
        <v>43</v>
      </c>
      <c r="C29" t="s">
        <v>150</v>
      </c>
      <c r="D29" s="1">
        <v>43964.613343865742</v>
      </c>
      <c r="E29" t="s">
        <v>151</v>
      </c>
      <c r="F29" t="s">
        <v>57</v>
      </c>
      <c r="G29">
        <v>40600</v>
      </c>
      <c r="H29" t="s">
        <v>43</v>
      </c>
      <c r="I29">
        <v>442061020</v>
      </c>
      <c r="J29" t="s">
        <v>43</v>
      </c>
      <c r="K29" t="s">
        <v>152</v>
      </c>
      <c r="L29" s="1">
        <v>43964.632221793981</v>
      </c>
      <c r="M29" t="s">
        <v>153</v>
      </c>
      <c r="N29">
        <v>1700250</v>
      </c>
      <c r="P29" t="s">
        <v>43</v>
      </c>
      <c r="Q29" t="s">
        <v>43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>
        <v>3</v>
      </c>
      <c r="Y29" s="1">
        <v>43964</v>
      </c>
      <c r="Z29" t="s">
        <v>43</v>
      </c>
      <c r="AA29">
        <v>1700250</v>
      </c>
      <c r="AB29" t="s">
        <v>43</v>
      </c>
      <c r="AC29" t="s">
        <v>43</v>
      </c>
      <c r="AD29" t="s">
        <v>43</v>
      </c>
      <c r="AE29" t="s">
        <v>43</v>
      </c>
      <c r="AF29">
        <v>1700135</v>
      </c>
      <c r="AG29">
        <v>1</v>
      </c>
      <c r="AH29">
        <v>1422216</v>
      </c>
      <c r="AI29" t="s">
        <v>49</v>
      </c>
      <c r="AJ29" s="1">
        <v>43965.585348379631</v>
      </c>
      <c r="AK29" s="1">
        <v>43965.585348379631</v>
      </c>
      <c r="AL29">
        <v>1701250</v>
      </c>
      <c r="AM29" t="s">
        <v>87</v>
      </c>
      <c r="AN29">
        <v>1700763</v>
      </c>
      <c r="AO29">
        <v>0</v>
      </c>
      <c r="AP29">
        <v>1</v>
      </c>
      <c r="AQ29">
        <v>0</v>
      </c>
    </row>
    <row r="30" spans="1:43" x14ac:dyDescent="0.45">
      <c r="A30">
        <v>652874</v>
      </c>
      <c r="B30" t="s">
        <v>43</v>
      </c>
      <c r="C30" t="s">
        <v>154</v>
      </c>
      <c r="D30" s="1">
        <v>43969.728283217592</v>
      </c>
      <c r="E30" t="s">
        <v>155</v>
      </c>
      <c r="F30" t="s">
        <v>46</v>
      </c>
      <c r="G30">
        <v>40600</v>
      </c>
      <c r="H30" t="s">
        <v>43</v>
      </c>
      <c r="I30">
        <v>442061020</v>
      </c>
      <c r="J30" t="s">
        <v>43</v>
      </c>
      <c r="K30" t="s">
        <v>156</v>
      </c>
      <c r="L30" s="1">
        <v>43970.354981793978</v>
      </c>
      <c r="M30" t="s">
        <v>157</v>
      </c>
      <c r="N30">
        <v>1700250</v>
      </c>
      <c r="P30" t="s">
        <v>43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>
        <v>3</v>
      </c>
      <c r="Y30" s="1">
        <v>44130</v>
      </c>
      <c r="Z30" s="2">
        <v>0.68925925925925924</v>
      </c>
      <c r="AA30">
        <v>1700250</v>
      </c>
      <c r="AB30" t="s">
        <v>43</v>
      </c>
      <c r="AC30" t="s">
        <v>43</v>
      </c>
      <c r="AD30" t="s">
        <v>43</v>
      </c>
      <c r="AE30" t="s">
        <v>43</v>
      </c>
      <c r="AF30">
        <v>1700135</v>
      </c>
      <c r="AG30">
        <v>1</v>
      </c>
      <c r="AH30">
        <v>1426360</v>
      </c>
      <c r="AI30" t="s">
        <v>49</v>
      </c>
      <c r="AJ30" t="s">
        <v>43</v>
      </c>
      <c r="AK30" t="s">
        <v>43</v>
      </c>
      <c r="AL30" t="s">
        <v>43</v>
      </c>
      <c r="AM30" t="s">
        <v>87</v>
      </c>
      <c r="AN30">
        <v>1700763</v>
      </c>
      <c r="AO30">
        <v>0</v>
      </c>
      <c r="AP30">
        <v>3</v>
      </c>
      <c r="AQ30">
        <v>0</v>
      </c>
    </row>
    <row r="31" spans="1:43" x14ac:dyDescent="0.45">
      <c r="A31">
        <v>652875</v>
      </c>
      <c r="B31" t="s">
        <v>43</v>
      </c>
      <c r="C31" t="s">
        <v>158</v>
      </c>
      <c r="D31" s="1">
        <v>43969.728907025463</v>
      </c>
      <c r="E31" t="s">
        <v>159</v>
      </c>
      <c r="F31" t="s">
        <v>46</v>
      </c>
      <c r="G31">
        <v>40600</v>
      </c>
      <c r="H31" t="s">
        <v>43</v>
      </c>
      <c r="I31">
        <v>442061020</v>
      </c>
      <c r="J31" t="s">
        <v>43</v>
      </c>
      <c r="K31" t="s">
        <v>160</v>
      </c>
      <c r="L31" s="1">
        <v>43970.354451770836</v>
      </c>
      <c r="M31" t="s">
        <v>161</v>
      </c>
      <c r="N31">
        <v>1700250</v>
      </c>
      <c r="P31" t="s">
        <v>43</v>
      </c>
      <c r="Q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>
        <v>3</v>
      </c>
      <c r="Y31" s="1">
        <v>43969</v>
      </c>
      <c r="Z31" t="s">
        <v>43</v>
      </c>
      <c r="AA31">
        <v>1700250</v>
      </c>
      <c r="AB31" t="s">
        <v>43</v>
      </c>
      <c r="AC31" t="s">
        <v>43</v>
      </c>
      <c r="AD31" t="s">
        <v>43</v>
      </c>
      <c r="AE31" t="s">
        <v>43</v>
      </c>
      <c r="AF31">
        <v>1700135</v>
      </c>
      <c r="AG31">
        <v>1</v>
      </c>
      <c r="AH31">
        <v>1426360</v>
      </c>
      <c r="AI31" t="s">
        <v>49</v>
      </c>
      <c r="AJ31" t="s">
        <v>43</v>
      </c>
      <c r="AK31" t="s">
        <v>43</v>
      </c>
      <c r="AL31" t="s">
        <v>43</v>
      </c>
      <c r="AM31" t="s">
        <v>87</v>
      </c>
      <c r="AN31">
        <v>1700763</v>
      </c>
      <c r="AO31">
        <v>0</v>
      </c>
      <c r="AP31">
        <v>1</v>
      </c>
      <c r="AQ31">
        <v>0</v>
      </c>
    </row>
    <row r="32" spans="1:43" x14ac:dyDescent="0.45">
      <c r="A32">
        <v>653378</v>
      </c>
      <c r="B32" t="s">
        <v>43</v>
      </c>
      <c r="C32" t="s">
        <v>162</v>
      </c>
      <c r="D32" s="1">
        <v>43978.655750844904</v>
      </c>
      <c r="E32" t="s">
        <v>163</v>
      </c>
      <c r="F32" t="s">
        <v>57</v>
      </c>
      <c r="G32">
        <v>40600</v>
      </c>
      <c r="H32" t="s">
        <v>43</v>
      </c>
      <c r="I32">
        <v>442061020</v>
      </c>
      <c r="J32" t="s">
        <v>43</v>
      </c>
      <c r="K32" t="s">
        <v>164</v>
      </c>
      <c r="L32" s="1">
        <v>43979.331725810189</v>
      </c>
      <c r="M32" t="s">
        <v>165</v>
      </c>
      <c r="N32">
        <v>1700250</v>
      </c>
      <c r="P32" t="s">
        <v>43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>
        <v>3</v>
      </c>
      <c r="Y32" s="1">
        <v>43978</v>
      </c>
      <c r="Z32" t="s">
        <v>43</v>
      </c>
      <c r="AA32">
        <v>1700250</v>
      </c>
      <c r="AB32" t="s">
        <v>43</v>
      </c>
      <c r="AC32" t="s">
        <v>43</v>
      </c>
      <c r="AD32" t="s">
        <v>43</v>
      </c>
      <c r="AE32" t="s">
        <v>43</v>
      </c>
      <c r="AF32">
        <v>1700135</v>
      </c>
      <c r="AG32">
        <v>1</v>
      </c>
      <c r="AH32">
        <v>1427414</v>
      </c>
      <c r="AI32" t="s">
        <v>49</v>
      </c>
      <c r="AJ32" t="s">
        <v>43</v>
      </c>
      <c r="AK32" t="s">
        <v>43</v>
      </c>
      <c r="AL32" t="s">
        <v>43</v>
      </c>
      <c r="AM32" t="s">
        <v>87</v>
      </c>
      <c r="AN32">
        <v>1700763</v>
      </c>
      <c r="AO32">
        <v>0</v>
      </c>
      <c r="AP32">
        <v>1</v>
      </c>
      <c r="AQ32">
        <v>0</v>
      </c>
    </row>
    <row r="33" spans="1:43" x14ac:dyDescent="0.45">
      <c r="A33">
        <v>653513</v>
      </c>
      <c r="B33" t="s">
        <v>43</v>
      </c>
      <c r="C33" t="s">
        <v>166</v>
      </c>
      <c r="D33" s="1">
        <v>43980.343127662039</v>
      </c>
      <c r="E33" t="s">
        <v>167</v>
      </c>
      <c r="F33" t="s">
        <v>57</v>
      </c>
      <c r="G33">
        <v>40600</v>
      </c>
      <c r="H33" t="s">
        <v>43</v>
      </c>
      <c r="I33">
        <v>442061020</v>
      </c>
      <c r="J33" t="s">
        <v>43</v>
      </c>
      <c r="K33" t="s">
        <v>168</v>
      </c>
      <c r="L33" s="1">
        <v>43980.354093055554</v>
      </c>
      <c r="M33" t="s">
        <v>169</v>
      </c>
      <c r="N33">
        <v>1701243</v>
      </c>
      <c r="P33" t="s">
        <v>43</v>
      </c>
      <c r="Q33" t="s">
        <v>43</v>
      </c>
      <c r="R33" t="s">
        <v>43</v>
      </c>
      <c r="S33" t="s">
        <v>43</v>
      </c>
      <c r="T33" t="s">
        <v>43</v>
      </c>
      <c r="U33" t="s">
        <v>43</v>
      </c>
      <c r="V33" t="s">
        <v>43</v>
      </c>
      <c r="W33" t="s">
        <v>43</v>
      </c>
      <c r="X33">
        <v>3</v>
      </c>
      <c r="Y33" s="1">
        <v>43980</v>
      </c>
      <c r="Z33" t="s">
        <v>43</v>
      </c>
      <c r="AA33">
        <v>1701243</v>
      </c>
      <c r="AB33" t="s">
        <v>43</v>
      </c>
      <c r="AC33" t="s">
        <v>43</v>
      </c>
      <c r="AD33" t="s">
        <v>43</v>
      </c>
      <c r="AE33" t="s">
        <v>43</v>
      </c>
      <c r="AF33">
        <v>1700135</v>
      </c>
      <c r="AG33">
        <v>1</v>
      </c>
      <c r="AH33">
        <v>1427828</v>
      </c>
      <c r="AI33" t="s">
        <v>49</v>
      </c>
      <c r="AJ33" t="s">
        <v>43</v>
      </c>
      <c r="AK33" t="s">
        <v>43</v>
      </c>
      <c r="AL33" t="s">
        <v>43</v>
      </c>
      <c r="AM33" t="s">
        <v>170</v>
      </c>
      <c r="AN33">
        <v>1700763</v>
      </c>
      <c r="AO33">
        <v>0</v>
      </c>
      <c r="AP33">
        <v>1</v>
      </c>
      <c r="AQ33">
        <v>0</v>
      </c>
    </row>
    <row r="34" spans="1:43" x14ac:dyDescent="0.45">
      <c r="A34">
        <v>653611</v>
      </c>
      <c r="B34" t="s">
        <v>43</v>
      </c>
      <c r="C34" t="s">
        <v>171</v>
      </c>
      <c r="D34" s="1">
        <v>43980.678041817133</v>
      </c>
      <c r="E34" t="s">
        <v>172</v>
      </c>
      <c r="F34" t="s">
        <v>57</v>
      </c>
      <c r="G34">
        <v>40600</v>
      </c>
      <c r="H34" t="s">
        <v>43</v>
      </c>
      <c r="I34">
        <v>442061020</v>
      </c>
      <c r="J34" t="s">
        <v>43</v>
      </c>
      <c r="K34" t="s">
        <v>173</v>
      </c>
      <c r="L34" s="1">
        <v>43981.328940162035</v>
      </c>
      <c r="M34" t="s">
        <v>174</v>
      </c>
      <c r="N34">
        <v>1700250</v>
      </c>
      <c r="P34" t="s">
        <v>43</v>
      </c>
      <c r="Q34" t="s">
        <v>43</v>
      </c>
      <c r="R34" t="s">
        <v>43</v>
      </c>
      <c r="S34" t="s">
        <v>43</v>
      </c>
      <c r="T34" t="s">
        <v>43</v>
      </c>
      <c r="U34" t="s">
        <v>43</v>
      </c>
      <c r="V34" t="s">
        <v>43</v>
      </c>
      <c r="W34" t="s">
        <v>43</v>
      </c>
      <c r="X34">
        <v>3</v>
      </c>
      <c r="Y34" s="1">
        <v>43980</v>
      </c>
      <c r="Z34" t="s">
        <v>43</v>
      </c>
      <c r="AA34">
        <v>1700250</v>
      </c>
      <c r="AB34" t="s">
        <v>43</v>
      </c>
      <c r="AC34" t="s">
        <v>43</v>
      </c>
      <c r="AD34" t="s">
        <v>43</v>
      </c>
      <c r="AE34" t="s">
        <v>43</v>
      </c>
      <c r="AF34">
        <v>1700135</v>
      </c>
      <c r="AG34">
        <v>1</v>
      </c>
      <c r="AH34">
        <v>0</v>
      </c>
      <c r="AI34" t="s">
        <v>49</v>
      </c>
      <c r="AJ34" t="s">
        <v>43</v>
      </c>
      <c r="AK34" t="s">
        <v>43</v>
      </c>
      <c r="AL34" t="s">
        <v>43</v>
      </c>
      <c r="AM34" t="s">
        <v>170</v>
      </c>
      <c r="AN34">
        <v>1700763</v>
      </c>
      <c r="AO34">
        <v>0</v>
      </c>
      <c r="AP34">
        <v>1</v>
      </c>
      <c r="AQ34">
        <v>0</v>
      </c>
    </row>
    <row r="35" spans="1:43" x14ac:dyDescent="0.45">
      <c r="A35">
        <v>653872</v>
      </c>
      <c r="B35" t="s">
        <v>43</v>
      </c>
      <c r="C35" t="s">
        <v>175</v>
      </c>
      <c r="D35" s="1">
        <v>43983.656202662038</v>
      </c>
      <c r="E35" t="s">
        <v>176</v>
      </c>
      <c r="F35" t="s">
        <v>57</v>
      </c>
      <c r="G35">
        <v>40600</v>
      </c>
      <c r="H35" t="s">
        <v>43</v>
      </c>
      <c r="I35">
        <v>442061020</v>
      </c>
      <c r="J35" t="s">
        <v>43</v>
      </c>
      <c r="K35" t="e">
        <f>-CHECK cabin -CHECK starter -boggie leaking</f>
        <v>#NAME?</v>
      </c>
      <c r="L35" s="1">
        <v>43983.699667627312</v>
      </c>
      <c r="M35" t="s">
        <v>177</v>
      </c>
      <c r="N35">
        <v>1700250</v>
      </c>
      <c r="P35" t="s">
        <v>43</v>
      </c>
      <c r="Q35" t="s">
        <v>43</v>
      </c>
      <c r="R35" t="s">
        <v>43</v>
      </c>
      <c r="S35" t="s">
        <v>43</v>
      </c>
      <c r="T35" t="s">
        <v>43</v>
      </c>
      <c r="U35" t="s">
        <v>43</v>
      </c>
      <c r="V35" t="s">
        <v>43</v>
      </c>
      <c r="W35" t="s">
        <v>43</v>
      </c>
      <c r="X35">
        <v>3</v>
      </c>
      <c r="Y35" s="1">
        <v>43983</v>
      </c>
      <c r="Z35" t="s">
        <v>43</v>
      </c>
      <c r="AA35">
        <v>1700250</v>
      </c>
      <c r="AB35" t="s">
        <v>43</v>
      </c>
      <c r="AC35" t="s">
        <v>43</v>
      </c>
      <c r="AD35" t="s">
        <v>43</v>
      </c>
      <c r="AE35" t="s">
        <v>43</v>
      </c>
      <c r="AF35">
        <v>1700135</v>
      </c>
      <c r="AG35">
        <v>1</v>
      </c>
      <c r="AH35">
        <v>0</v>
      </c>
      <c r="AI35" t="s">
        <v>49</v>
      </c>
      <c r="AJ35" t="s">
        <v>43</v>
      </c>
      <c r="AK35" t="s">
        <v>43</v>
      </c>
      <c r="AL35" t="s">
        <v>43</v>
      </c>
      <c r="AM35" t="s">
        <v>170</v>
      </c>
      <c r="AN35">
        <v>1700763</v>
      </c>
      <c r="AO35">
        <v>0</v>
      </c>
      <c r="AP35">
        <v>1</v>
      </c>
      <c r="AQ35">
        <v>0</v>
      </c>
    </row>
    <row r="36" spans="1:43" x14ac:dyDescent="0.45">
      <c r="A36">
        <v>654522</v>
      </c>
      <c r="B36" t="s">
        <v>43</v>
      </c>
      <c r="C36" t="s">
        <v>178</v>
      </c>
      <c r="D36" s="1">
        <v>43991.348114085646</v>
      </c>
      <c r="E36" t="s">
        <v>179</v>
      </c>
      <c r="F36" t="s">
        <v>46</v>
      </c>
      <c r="G36">
        <v>40600</v>
      </c>
      <c r="H36" t="s">
        <v>43</v>
      </c>
      <c r="I36">
        <v>442061020</v>
      </c>
      <c r="J36" t="s">
        <v>43</v>
      </c>
      <c r="K36" t="e">
        <f>-ENGINE UNDER POWER -TOPUP ENGINE OIL</f>
        <v>#NAME?</v>
      </c>
      <c r="L36" s="1">
        <v>43993.354027581016</v>
      </c>
      <c r="M36" t="s">
        <v>180</v>
      </c>
      <c r="N36">
        <v>1700250</v>
      </c>
      <c r="P36" t="s">
        <v>43</v>
      </c>
      <c r="Q36" t="s">
        <v>43</v>
      </c>
      <c r="R36" t="s">
        <v>43</v>
      </c>
      <c r="S36" t="s">
        <v>43</v>
      </c>
      <c r="T36" t="s">
        <v>43</v>
      </c>
      <c r="U36" t="s">
        <v>43</v>
      </c>
      <c r="V36" t="s">
        <v>43</v>
      </c>
      <c r="W36" t="s">
        <v>43</v>
      </c>
      <c r="X36">
        <v>3</v>
      </c>
      <c r="Y36" s="1">
        <v>43991</v>
      </c>
      <c r="Z36" t="s">
        <v>43</v>
      </c>
      <c r="AA36">
        <v>1700250</v>
      </c>
      <c r="AB36" t="s">
        <v>43</v>
      </c>
      <c r="AC36" t="s">
        <v>43</v>
      </c>
      <c r="AD36" t="s">
        <v>43</v>
      </c>
      <c r="AE36" t="s">
        <v>43</v>
      </c>
      <c r="AF36">
        <v>1700135</v>
      </c>
      <c r="AG36">
        <v>1</v>
      </c>
      <c r="AH36">
        <v>1429550</v>
      </c>
      <c r="AI36" t="s">
        <v>49</v>
      </c>
      <c r="AJ36" t="s">
        <v>43</v>
      </c>
      <c r="AK36" t="s">
        <v>43</v>
      </c>
      <c r="AL36" t="s">
        <v>43</v>
      </c>
      <c r="AM36" t="s">
        <v>170</v>
      </c>
      <c r="AN36">
        <v>1700763</v>
      </c>
      <c r="AO36">
        <v>0</v>
      </c>
      <c r="AP36">
        <v>1</v>
      </c>
      <c r="AQ36">
        <v>0</v>
      </c>
    </row>
    <row r="37" spans="1:43" x14ac:dyDescent="0.45">
      <c r="A37">
        <v>654772</v>
      </c>
      <c r="B37" t="s">
        <v>43</v>
      </c>
      <c r="C37" t="s">
        <v>181</v>
      </c>
      <c r="D37" s="1">
        <v>43992.594588113425</v>
      </c>
      <c r="E37" t="s">
        <v>182</v>
      </c>
      <c r="F37" t="s">
        <v>57</v>
      </c>
      <c r="G37">
        <v>40600</v>
      </c>
      <c r="H37" t="s">
        <v>43</v>
      </c>
      <c r="I37">
        <v>442061020</v>
      </c>
      <c r="J37" t="s">
        <v>43</v>
      </c>
      <c r="K37" t="e">
        <f>-tukar tayar -tampal tayar</f>
        <v>#NAME?</v>
      </c>
      <c r="L37" s="1">
        <v>43992.617992708336</v>
      </c>
      <c r="M37" t="s">
        <v>183</v>
      </c>
      <c r="N37">
        <v>1700250</v>
      </c>
      <c r="P37" t="s">
        <v>43</v>
      </c>
      <c r="Q37" t="s">
        <v>43</v>
      </c>
      <c r="R37" t="s">
        <v>43</v>
      </c>
      <c r="S37" t="s">
        <v>43</v>
      </c>
      <c r="T37" t="s">
        <v>43</v>
      </c>
      <c r="U37" t="s">
        <v>43</v>
      </c>
      <c r="V37" t="s">
        <v>43</v>
      </c>
      <c r="W37" t="s">
        <v>43</v>
      </c>
      <c r="X37">
        <v>3</v>
      </c>
      <c r="Y37" s="1">
        <v>45313</v>
      </c>
      <c r="Z37" s="2">
        <v>0.41636574074074073</v>
      </c>
      <c r="AA37">
        <v>1700250</v>
      </c>
      <c r="AB37" t="s">
        <v>43</v>
      </c>
      <c r="AC37" t="s">
        <v>43</v>
      </c>
      <c r="AD37" t="s">
        <v>43</v>
      </c>
      <c r="AE37" t="s">
        <v>43</v>
      </c>
      <c r="AF37">
        <v>1700135</v>
      </c>
      <c r="AG37">
        <v>1</v>
      </c>
      <c r="AH37">
        <v>1429903</v>
      </c>
      <c r="AI37" t="s">
        <v>49</v>
      </c>
      <c r="AJ37" t="s">
        <v>43</v>
      </c>
      <c r="AK37" t="s">
        <v>43</v>
      </c>
      <c r="AL37" t="s">
        <v>43</v>
      </c>
      <c r="AM37" t="s">
        <v>50</v>
      </c>
      <c r="AN37">
        <v>1700763</v>
      </c>
      <c r="AO37">
        <v>0</v>
      </c>
      <c r="AP37">
        <v>3</v>
      </c>
      <c r="AQ37">
        <v>0</v>
      </c>
    </row>
    <row r="38" spans="1:43" x14ac:dyDescent="0.45">
      <c r="A38">
        <v>654775</v>
      </c>
      <c r="B38" t="s">
        <v>43</v>
      </c>
      <c r="C38" t="s">
        <v>184</v>
      </c>
      <c r="D38" s="1">
        <v>43992.597309375</v>
      </c>
      <c r="E38" t="s">
        <v>185</v>
      </c>
      <c r="F38" t="s">
        <v>57</v>
      </c>
      <c r="G38">
        <v>40600</v>
      </c>
      <c r="H38" t="s">
        <v>43</v>
      </c>
      <c r="I38">
        <v>442061020</v>
      </c>
      <c r="J38" t="s">
        <v>43</v>
      </c>
      <c r="K38" t="e">
        <f>-CHECK high low -pump clutch</f>
        <v>#NAME?</v>
      </c>
      <c r="L38" s="1">
        <v>43994.329699386573</v>
      </c>
      <c r="M38" t="s">
        <v>186</v>
      </c>
      <c r="N38">
        <v>1700250</v>
      </c>
      <c r="P38" t="s">
        <v>43</v>
      </c>
      <c r="Q38" t="s">
        <v>43</v>
      </c>
      <c r="R38" t="s">
        <v>43</v>
      </c>
      <c r="S38" t="s">
        <v>43</v>
      </c>
      <c r="T38" t="s">
        <v>43</v>
      </c>
      <c r="U38" t="s">
        <v>43</v>
      </c>
      <c r="V38" t="s">
        <v>43</v>
      </c>
      <c r="W38" t="s">
        <v>43</v>
      </c>
      <c r="X38">
        <v>3</v>
      </c>
      <c r="Y38" s="1">
        <v>43992</v>
      </c>
      <c r="Z38" t="s">
        <v>43</v>
      </c>
      <c r="AA38">
        <v>1700250</v>
      </c>
      <c r="AB38" t="s">
        <v>43</v>
      </c>
      <c r="AC38" t="s">
        <v>43</v>
      </c>
      <c r="AD38" t="s">
        <v>43</v>
      </c>
      <c r="AE38" t="s">
        <v>43</v>
      </c>
      <c r="AF38">
        <v>1700135</v>
      </c>
      <c r="AG38">
        <v>1</v>
      </c>
      <c r="AH38">
        <v>1429903</v>
      </c>
      <c r="AI38" t="s">
        <v>49</v>
      </c>
      <c r="AJ38" t="s">
        <v>43</v>
      </c>
      <c r="AK38" t="s">
        <v>43</v>
      </c>
      <c r="AL38" t="s">
        <v>43</v>
      </c>
      <c r="AM38" t="s">
        <v>50</v>
      </c>
      <c r="AN38">
        <v>1700763</v>
      </c>
      <c r="AO38">
        <v>0</v>
      </c>
      <c r="AP38">
        <v>1</v>
      </c>
      <c r="AQ38">
        <v>0</v>
      </c>
    </row>
    <row r="39" spans="1:43" x14ac:dyDescent="0.45">
      <c r="A39">
        <v>654891</v>
      </c>
      <c r="B39" t="s">
        <v>43</v>
      </c>
      <c r="C39" t="s">
        <v>187</v>
      </c>
      <c r="D39" s="1">
        <v>43993.605910914353</v>
      </c>
      <c r="E39" t="s">
        <v>188</v>
      </c>
      <c r="F39" t="s">
        <v>57</v>
      </c>
      <c r="G39">
        <v>40600</v>
      </c>
      <c r="H39" t="s">
        <v>43</v>
      </c>
      <c r="I39">
        <v>442061020</v>
      </c>
      <c r="J39" t="s">
        <v>43</v>
      </c>
      <c r="K39" t="s">
        <v>189</v>
      </c>
      <c r="L39" s="1">
        <v>43993.649872604168</v>
      </c>
      <c r="M39" t="s">
        <v>190</v>
      </c>
      <c r="N39">
        <v>1700250</v>
      </c>
      <c r="P39" t="s">
        <v>43</v>
      </c>
      <c r="Q39" t="s">
        <v>43</v>
      </c>
      <c r="R39" t="s">
        <v>43</v>
      </c>
      <c r="S39" t="s">
        <v>43</v>
      </c>
      <c r="T39" t="s">
        <v>43</v>
      </c>
      <c r="U39" t="s">
        <v>43</v>
      </c>
      <c r="V39" t="s">
        <v>43</v>
      </c>
      <c r="W39" t="s">
        <v>43</v>
      </c>
      <c r="X39">
        <v>3</v>
      </c>
      <c r="Y39" s="1">
        <v>43993</v>
      </c>
      <c r="Z39" t="s">
        <v>43</v>
      </c>
      <c r="AA39">
        <v>1700250</v>
      </c>
      <c r="AB39" t="s">
        <v>43</v>
      </c>
      <c r="AC39" t="s">
        <v>43</v>
      </c>
      <c r="AD39" t="s">
        <v>43</v>
      </c>
      <c r="AE39" t="s">
        <v>43</v>
      </c>
      <c r="AF39">
        <v>1700135</v>
      </c>
      <c r="AG39">
        <v>1</v>
      </c>
      <c r="AH39">
        <v>1430303</v>
      </c>
      <c r="AI39" t="s">
        <v>49</v>
      </c>
      <c r="AJ39" t="s">
        <v>43</v>
      </c>
      <c r="AK39" t="s">
        <v>43</v>
      </c>
      <c r="AL39" t="s">
        <v>43</v>
      </c>
      <c r="AM39" t="s">
        <v>50</v>
      </c>
      <c r="AN39">
        <v>1700763</v>
      </c>
      <c r="AO39">
        <v>0</v>
      </c>
      <c r="AP39">
        <v>1</v>
      </c>
      <c r="AQ39">
        <v>0</v>
      </c>
    </row>
    <row r="40" spans="1:43" x14ac:dyDescent="0.45">
      <c r="A40">
        <v>655117</v>
      </c>
      <c r="B40" t="s">
        <v>43</v>
      </c>
      <c r="C40" t="s">
        <v>191</v>
      </c>
      <c r="D40" s="1">
        <v>43995.427034837965</v>
      </c>
      <c r="E40" t="s">
        <v>192</v>
      </c>
      <c r="F40" t="s">
        <v>46</v>
      </c>
      <c r="G40">
        <v>40600</v>
      </c>
      <c r="H40" t="s">
        <v>43</v>
      </c>
      <c r="I40">
        <v>442061020</v>
      </c>
      <c r="J40" t="s">
        <v>43</v>
      </c>
      <c r="K40" t="s">
        <v>193</v>
      </c>
      <c r="L40" s="1">
        <v>43995.447434374997</v>
      </c>
      <c r="M40" t="s">
        <v>194</v>
      </c>
      <c r="N40">
        <v>1700250</v>
      </c>
      <c r="P40" t="s">
        <v>43</v>
      </c>
      <c r="Q40" t="s">
        <v>43</v>
      </c>
      <c r="R40" t="s">
        <v>43</v>
      </c>
      <c r="S40" t="s">
        <v>43</v>
      </c>
      <c r="T40" t="s">
        <v>43</v>
      </c>
      <c r="U40" t="s">
        <v>43</v>
      </c>
      <c r="V40" t="s">
        <v>43</v>
      </c>
      <c r="W40" t="s">
        <v>43</v>
      </c>
      <c r="X40">
        <v>3</v>
      </c>
      <c r="Y40" s="1">
        <v>43995</v>
      </c>
      <c r="Z40" t="s">
        <v>43</v>
      </c>
      <c r="AA40">
        <v>1700250</v>
      </c>
      <c r="AB40" t="s">
        <v>43</v>
      </c>
      <c r="AC40" t="s">
        <v>43</v>
      </c>
      <c r="AD40" t="s">
        <v>43</v>
      </c>
      <c r="AE40" t="s">
        <v>43</v>
      </c>
      <c r="AF40">
        <v>1700135</v>
      </c>
      <c r="AG40">
        <v>1</v>
      </c>
      <c r="AH40">
        <v>1431079</v>
      </c>
      <c r="AI40" t="s">
        <v>49</v>
      </c>
      <c r="AJ40" s="1">
        <v>43995.637001122683</v>
      </c>
      <c r="AK40" s="1">
        <v>43995.637001122683</v>
      </c>
      <c r="AL40">
        <v>1701250</v>
      </c>
      <c r="AM40" t="s">
        <v>50</v>
      </c>
      <c r="AN40">
        <v>1700763</v>
      </c>
      <c r="AO40">
        <v>0</v>
      </c>
      <c r="AP40">
        <v>1</v>
      </c>
      <c r="AQ40">
        <v>0</v>
      </c>
    </row>
    <row r="41" spans="1:43" x14ac:dyDescent="0.45">
      <c r="A41">
        <v>655458</v>
      </c>
      <c r="B41" t="s">
        <v>43</v>
      </c>
      <c r="C41" t="s">
        <v>195</v>
      </c>
      <c r="D41" s="1">
        <v>43998.622158599537</v>
      </c>
      <c r="E41" t="s">
        <v>196</v>
      </c>
      <c r="F41" t="s">
        <v>57</v>
      </c>
      <c r="G41">
        <v>40600</v>
      </c>
      <c r="H41" t="s">
        <v>43</v>
      </c>
      <c r="I41">
        <v>442061020</v>
      </c>
      <c r="J41" t="s">
        <v>43</v>
      </c>
      <c r="K41" t="s">
        <v>197</v>
      </c>
      <c r="L41" s="1">
        <v>43998.677782523147</v>
      </c>
      <c r="M41" t="s">
        <v>198</v>
      </c>
      <c r="N41">
        <v>1700250</v>
      </c>
      <c r="P41" t="s">
        <v>43</v>
      </c>
      <c r="Q41" t="s">
        <v>43</v>
      </c>
      <c r="R41" t="s">
        <v>43</v>
      </c>
      <c r="S41" t="s">
        <v>43</v>
      </c>
      <c r="T41" t="s">
        <v>43</v>
      </c>
      <c r="U41" t="s">
        <v>43</v>
      </c>
      <c r="V41" t="s">
        <v>43</v>
      </c>
      <c r="W41" t="s">
        <v>43</v>
      </c>
      <c r="X41">
        <v>3</v>
      </c>
      <c r="Y41" s="1">
        <v>43998</v>
      </c>
      <c r="Z41" t="s">
        <v>43</v>
      </c>
      <c r="AA41">
        <v>1700250</v>
      </c>
      <c r="AB41" t="s">
        <v>43</v>
      </c>
      <c r="AC41" t="s">
        <v>43</v>
      </c>
      <c r="AD41" t="s">
        <v>43</v>
      </c>
      <c r="AE41" t="s">
        <v>43</v>
      </c>
      <c r="AF41">
        <v>1700135</v>
      </c>
      <c r="AG41">
        <v>1</v>
      </c>
      <c r="AH41">
        <v>1431079</v>
      </c>
      <c r="AI41" t="s">
        <v>49</v>
      </c>
      <c r="AJ41" t="s">
        <v>43</v>
      </c>
      <c r="AK41" t="s">
        <v>43</v>
      </c>
      <c r="AL41" t="s">
        <v>43</v>
      </c>
      <c r="AM41" t="s">
        <v>50</v>
      </c>
      <c r="AN41">
        <v>1700763</v>
      </c>
      <c r="AO41">
        <v>0</v>
      </c>
      <c r="AP41">
        <v>1</v>
      </c>
      <c r="AQ41">
        <v>0</v>
      </c>
    </row>
    <row r="42" spans="1:43" x14ac:dyDescent="0.45">
      <c r="A42">
        <v>655604</v>
      </c>
      <c r="B42" t="s">
        <v>43</v>
      </c>
      <c r="C42" t="s">
        <v>199</v>
      </c>
      <c r="D42" s="1">
        <v>43999.669482175923</v>
      </c>
      <c r="E42" t="s">
        <v>200</v>
      </c>
      <c r="F42" t="s">
        <v>57</v>
      </c>
      <c r="G42">
        <v>40600</v>
      </c>
      <c r="H42" t="s">
        <v>43</v>
      </c>
      <c r="I42">
        <v>442061020</v>
      </c>
      <c r="J42" t="s">
        <v>43</v>
      </c>
      <c r="K42" t="s">
        <v>201</v>
      </c>
      <c r="L42" s="1">
        <v>44001.356226655094</v>
      </c>
      <c r="M42" t="s">
        <v>202</v>
      </c>
      <c r="N42">
        <v>1700250</v>
      </c>
      <c r="P42" t="s">
        <v>43</v>
      </c>
      <c r="Q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>
        <v>3</v>
      </c>
      <c r="Y42" s="1">
        <v>45313</v>
      </c>
      <c r="Z42" s="2">
        <v>0.41636574074074073</v>
      </c>
      <c r="AA42">
        <v>1700250</v>
      </c>
      <c r="AB42" t="s">
        <v>43</v>
      </c>
      <c r="AC42" t="s">
        <v>43</v>
      </c>
      <c r="AD42" t="s">
        <v>43</v>
      </c>
      <c r="AE42" t="s">
        <v>43</v>
      </c>
      <c r="AF42">
        <v>1700135</v>
      </c>
      <c r="AG42">
        <v>1</v>
      </c>
      <c r="AH42">
        <v>1432360</v>
      </c>
      <c r="AI42" t="s">
        <v>49</v>
      </c>
      <c r="AJ42" t="s">
        <v>43</v>
      </c>
      <c r="AK42" t="s">
        <v>43</v>
      </c>
      <c r="AL42" t="s">
        <v>43</v>
      </c>
      <c r="AM42" t="s">
        <v>50</v>
      </c>
      <c r="AN42">
        <v>1700763</v>
      </c>
      <c r="AO42">
        <v>0</v>
      </c>
      <c r="AP42">
        <v>3</v>
      </c>
      <c r="AQ42">
        <v>0</v>
      </c>
    </row>
    <row r="43" spans="1:43" x14ac:dyDescent="0.45">
      <c r="A43">
        <v>655605</v>
      </c>
      <c r="B43" t="s">
        <v>43</v>
      </c>
      <c r="C43" t="s">
        <v>203</v>
      </c>
      <c r="D43" s="1">
        <v>43999.670121296294</v>
      </c>
      <c r="E43" t="s">
        <v>200</v>
      </c>
      <c r="F43" t="s">
        <v>57</v>
      </c>
      <c r="G43">
        <v>40600</v>
      </c>
      <c r="H43" t="s">
        <v>43</v>
      </c>
      <c r="I43">
        <v>442061020</v>
      </c>
      <c r="J43" t="s">
        <v>43</v>
      </c>
      <c r="K43" t="s">
        <v>204</v>
      </c>
      <c r="L43" s="1">
        <v>44001.355891979169</v>
      </c>
      <c r="M43" t="s">
        <v>202</v>
      </c>
      <c r="N43">
        <v>1700250</v>
      </c>
      <c r="P43" t="s">
        <v>43</v>
      </c>
      <c r="Q43" t="s">
        <v>43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>
        <v>3</v>
      </c>
      <c r="Y43" s="1">
        <v>43999</v>
      </c>
      <c r="Z43" t="s">
        <v>43</v>
      </c>
      <c r="AA43">
        <v>1700250</v>
      </c>
      <c r="AB43" t="s">
        <v>43</v>
      </c>
      <c r="AC43" t="s">
        <v>43</v>
      </c>
      <c r="AD43" t="s">
        <v>43</v>
      </c>
      <c r="AE43" t="s">
        <v>43</v>
      </c>
      <c r="AF43">
        <v>1700135</v>
      </c>
      <c r="AG43">
        <v>1</v>
      </c>
      <c r="AH43">
        <v>1432360</v>
      </c>
      <c r="AI43" t="s">
        <v>49</v>
      </c>
      <c r="AJ43" t="s">
        <v>43</v>
      </c>
      <c r="AK43" t="s">
        <v>43</v>
      </c>
      <c r="AL43" t="s">
        <v>43</v>
      </c>
      <c r="AM43" t="s">
        <v>50</v>
      </c>
      <c r="AN43">
        <v>1700763</v>
      </c>
      <c r="AO43">
        <v>0</v>
      </c>
      <c r="AP43">
        <v>1</v>
      </c>
      <c r="AQ43">
        <v>0</v>
      </c>
    </row>
    <row r="44" spans="1:43" x14ac:dyDescent="0.45">
      <c r="A44">
        <v>656083</v>
      </c>
      <c r="B44" t="s">
        <v>43</v>
      </c>
      <c r="C44" t="s">
        <v>205</v>
      </c>
      <c r="D44" s="1">
        <v>44004.672275266203</v>
      </c>
      <c r="E44" t="s">
        <v>206</v>
      </c>
      <c r="F44" t="s">
        <v>46</v>
      </c>
      <c r="G44">
        <v>40600</v>
      </c>
      <c r="H44" t="s">
        <v>43</v>
      </c>
      <c r="I44">
        <v>442061020</v>
      </c>
      <c r="J44" t="s">
        <v>43</v>
      </c>
      <c r="K44" t="s">
        <v>207</v>
      </c>
      <c r="L44" s="1">
        <v>44014.499907175923</v>
      </c>
      <c r="M44" t="s">
        <v>208</v>
      </c>
      <c r="N44">
        <v>1700250</v>
      </c>
      <c r="P44" t="s">
        <v>43</v>
      </c>
      <c r="Q44" t="s">
        <v>43</v>
      </c>
      <c r="R44" t="s">
        <v>43</v>
      </c>
      <c r="S44" t="s">
        <v>43</v>
      </c>
      <c r="T44" t="s">
        <v>43</v>
      </c>
      <c r="U44" t="s">
        <v>43</v>
      </c>
      <c r="V44" t="s">
        <v>43</v>
      </c>
      <c r="W44" t="s">
        <v>43</v>
      </c>
      <c r="X44">
        <v>3</v>
      </c>
      <c r="Y44" s="1">
        <v>44004</v>
      </c>
      <c r="Z44" t="s">
        <v>43</v>
      </c>
      <c r="AA44">
        <v>1700250</v>
      </c>
      <c r="AB44" t="s">
        <v>43</v>
      </c>
      <c r="AC44" t="s">
        <v>43</v>
      </c>
      <c r="AD44" t="s">
        <v>43</v>
      </c>
      <c r="AE44" t="s">
        <v>43</v>
      </c>
      <c r="AF44">
        <v>1700135</v>
      </c>
      <c r="AG44">
        <v>1</v>
      </c>
      <c r="AH44">
        <v>1432361</v>
      </c>
      <c r="AI44" t="s">
        <v>49</v>
      </c>
      <c r="AJ44" t="s">
        <v>43</v>
      </c>
      <c r="AK44" t="s">
        <v>43</v>
      </c>
      <c r="AL44" t="s">
        <v>43</v>
      </c>
      <c r="AM44" t="s">
        <v>50</v>
      </c>
      <c r="AN44">
        <v>1700763</v>
      </c>
      <c r="AO44">
        <v>0</v>
      </c>
      <c r="AP44">
        <v>1</v>
      </c>
      <c r="AQ44">
        <v>0</v>
      </c>
    </row>
    <row r="45" spans="1:43" x14ac:dyDescent="0.45">
      <c r="A45">
        <v>656322</v>
      </c>
      <c r="B45" t="s">
        <v>43</v>
      </c>
      <c r="C45" t="s">
        <v>209</v>
      </c>
      <c r="D45" s="1">
        <v>44006.817603738426</v>
      </c>
      <c r="E45" t="s">
        <v>210</v>
      </c>
      <c r="F45" t="s">
        <v>46</v>
      </c>
      <c r="G45">
        <v>40600</v>
      </c>
      <c r="H45" t="s">
        <v>43</v>
      </c>
      <c r="I45">
        <v>442061020</v>
      </c>
      <c r="J45" t="s">
        <v>43</v>
      </c>
      <c r="K45" t="s">
        <v>211</v>
      </c>
      <c r="L45" s="1">
        <v>44012.687557442128</v>
      </c>
      <c r="M45" t="s">
        <v>212</v>
      </c>
      <c r="N45">
        <v>1700250</v>
      </c>
      <c r="P45" t="s">
        <v>43</v>
      </c>
      <c r="Q45" t="s">
        <v>43</v>
      </c>
      <c r="R45" t="s">
        <v>43</v>
      </c>
      <c r="S45" t="s">
        <v>43</v>
      </c>
      <c r="T45" t="s">
        <v>43</v>
      </c>
      <c r="U45" t="s">
        <v>43</v>
      </c>
      <c r="V45" t="s">
        <v>43</v>
      </c>
      <c r="W45" t="s">
        <v>43</v>
      </c>
      <c r="X45">
        <v>3</v>
      </c>
      <c r="Y45" s="1">
        <v>44006</v>
      </c>
      <c r="Z45" t="s">
        <v>43</v>
      </c>
      <c r="AA45">
        <v>1700250</v>
      </c>
      <c r="AB45" t="s">
        <v>43</v>
      </c>
      <c r="AC45" t="s">
        <v>43</v>
      </c>
      <c r="AD45" t="s">
        <v>43</v>
      </c>
      <c r="AE45" t="s">
        <v>43</v>
      </c>
      <c r="AF45">
        <v>1700135</v>
      </c>
      <c r="AG45">
        <v>1</v>
      </c>
      <c r="AH45">
        <v>0</v>
      </c>
      <c r="AI45" t="s">
        <v>49</v>
      </c>
      <c r="AJ45" t="s">
        <v>43</v>
      </c>
      <c r="AK45" t="s">
        <v>43</v>
      </c>
      <c r="AL45" t="s">
        <v>43</v>
      </c>
      <c r="AM45" t="s">
        <v>50</v>
      </c>
      <c r="AN45">
        <v>1700763</v>
      </c>
      <c r="AO45">
        <v>0</v>
      </c>
      <c r="AP45">
        <v>1</v>
      </c>
      <c r="AQ45">
        <v>0</v>
      </c>
    </row>
    <row r="46" spans="1:43" x14ac:dyDescent="0.45">
      <c r="A46">
        <v>656432</v>
      </c>
      <c r="B46" t="s">
        <v>43</v>
      </c>
      <c r="C46" t="s">
        <v>213</v>
      </c>
      <c r="D46" s="1">
        <v>44007.677554594906</v>
      </c>
      <c r="E46" t="s">
        <v>214</v>
      </c>
      <c r="F46" t="s">
        <v>46</v>
      </c>
      <c r="G46">
        <v>40600</v>
      </c>
      <c r="H46" t="s">
        <v>43</v>
      </c>
      <c r="I46">
        <v>442061020</v>
      </c>
      <c r="J46" t="s">
        <v>43</v>
      </c>
      <c r="K46" t="s">
        <v>78</v>
      </c>
      <c r="L46" s="1">
        <v>44026.471953900465</v>
      </c>
      <c r="M46" t="s">
        <v>215</v>
      </c>
      <c r="N46">
        <v>1701243</v>
      </c>
      <c r="P46" t="s">
        <v>43</v>
      </c>
      <c r="Q46" t="s">
        <v>43</v>
      </c>
      <c r="R46" t="s">
        <v>43</v>
      </c>
      <c r="S46" t="s">
        <v>43</v>
      </c>
      <c r="T46" t="s">
        <v>43</v>
      </c>
      <c r="U46" t="s">
        <v>43</v>
      </c>
      <c r="V46" t="s">
        <v>43</v>
      </c>
      <c r="W46" t="s">
        <v>43</v>
      </c>
      <c r="X46">
        <v>3</v>
      </c>
      <c r="Y46" s="1">
        <v>45313</v>
      </c>
      <c r="Z46" s="2">
        <v>0.41636574074074073</v>
      </c>
      <c r="AA46">
        <v>1701243</v>
      </c>
      <c r="AB46" t="s">
        <v>43</v>
      </c>
      <c r="AC46" t="s">
        <v>43</v>
      </c>
      <c r="AD46" t="s">
        <v>43</v>
      </c>
      <c r="AE46" t="s">
        <v>43</v>
      </c>
      <c r="AF46">
        <v>1700135</v>
      </c>
      <c r="AG46">
        <v>1</v>
      </c>
      <c r="AH46">
        <v>1436028</v>
      </c>
      <c r="AI46" t="s">
        <v>49</v>
      </c>
      <c r="AJ46" t="s">
        <v>43</v>
      </c>
      <c r="AK46" t="s">
        <v>43</v>
      </c>
      <c r="AL46" t="s">
        <v>43</v>
      </c>
      <c r="AM46" t="s">
        <v>50</v>
      </c>
      <c r="AN46">
        <v>1700763</v>
      </c>
      <c r="AO46">
        <v>0</v>
      </c>
      <c r="AP46">
        <v>2</v>
      </c>
      <c r="AQ46">
        <v>0</v>
      </c>
    </row>
    <row r="47" spans="1:43" x14ac:dyDescent="0.45">
      <c r="A47">
        <v>656579</v>
      </c>
      <c r="B47" t="s">
        <v>43</v>
      </c>
      <c r="C47" t="s">
        <v>216</v>
      </c>
      <c r="D47" s="1">
        <v>44008.709993946759</v>
      </c>
      <c r="E47" t="s">
        <v>217</v>
      </c>
      <c r="F47" t="s">
        <v>46</v>
      </c>
      <c r="G47">
        <v>40600</v>
      </c>
      <c r="H47" t="s">
        <v>43</v>
      </c>
      <c r="I47">
        <v>442061020</v>
      </c>
      <c r="J47" t="s">
        <v>43</v>
      </c>
      <c r="K47" t="s">
        <v>218</v>
      </c>
      <c r="L47" s="1">
        <v>44010.697039548613</v>
      </c>
      <c r="M47" t="s">
        <v>219</v>
      </c>
      <c r="N47">
        <v>1700250</v>
      </c>
      <c r="P47" t="s">
        <v>43</v>
      </c>
      <c r="Q47" t="s">
        <v>43</v>
      </c>
      <c r="R47" t="s">
        <v>43</v>
      </c>
      <c r="S47" t="s">
        <v>43</v>
      </c>
      <c r="T47" t="s">
        <v>43</v>
      </c>
      <c r="U47" t="s">
        <v>43</v>
      </c>
      <c r="V47" t="s">
        <v>43</v>
      </c>
      <c r="W47" t="s">
        <v>43</v>
      </c>
      <c r="X47">
        <v>3</v>
      </c>
      <c r="Y47" s="1">
        <v>44008</v>
      </c>
      <c r="Z47" t="s">
        <v>43</v>
      </c>
      <c r="AA47">
        <v>1700250</v>
      </c>
      <c r="AB47" t="s">
        <v>43</v>
      </c>
      <c r="AC47" t="s">
        <v>43</v>
      </c>
      <c r="AD47" t="s">
        <v>43</v>
      </c>
      <c r="AE47" t="s">
        <v>43</v>
      </c>
      <c r="AF47">
        <v>1700135</v>
      </c>
      <c r="AG47">
        <v>1</v>
      </c>
      <c r="AH47">
        <v>1436111</v>
      </c>
      <c r="AI47" t="s">
        <v>49</v>
      </c>
      <c r="AJ47" t="s">
        <v>43</v>
      </c>
      <c r="AK47" t="s">
        <v>43</v>
      </c>
      <c r="AL47" t="s">
        <v>43</v>
      </c>
      <c r="AM47" t="s">
        <v>50</v>
      </c>
      <c r="AN47">
        <v>1700763</v>
      </c>
      <c r="AO47">
        <v>0</v>
      </c>
      <c r="AP47">
        <v>1</v>
      </c>
      <c r="AQ47">
        <v>0</v>
      </c>
    </row>
    <row r="48" spans="1:43" x14ac:dyDescent="0.45">
      <c r="A48">
        <v>656773</v>
      </c>
      <c r="B48" t="s">
        <v>43</v>
      </c>
      <c r="C48" t="s">
        <v>220</v>
      </c>
      <c r="D48" s="1">
        <v>44011.587976273149</v>
      </c>
      <c r="E48" t="s">
        <v>221</v>
      </c>
      <c r="F48" t="s">
        <v>57</v>
      </c>
      <c r="G48">
        <v>40600</v>
      </c>
      <c r="H48" t="s">
        <v>43</v>
      </c>
      <c r="I48">
        <v>442061020</v>
      </c>
      <c r="J48" t="s">
        <v>43</v>
      </c>
      <c r="K48" t="s">
        <v>101</v>
      </c>
      <c r="L48" s="1">
        <v>44048.329495104168</v>
      </c>
      <c r="M48" t="s">
        <v>222</v>
      </c>
      <c r="N48">
        <v>1700250</v>
      </c>
      <c r="P48" t="s">
        <v>43</v>
      </c>
      <c r="Q48" t="s">
        <v>43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 t="s">
        <v>43</v>
      </c>
      <c r="X48">
        <v>3</v>
      </c>
      <c r="Y48" s="1">
        <v>45313</v>
      </c>
      <c r="Z48" s="2">
        <v>0.41636574074074073</v>
      </c>
      <c r="AA48">
        <v>1700250</v>
      </c>
      <c r="AB48" t="s">
        <v>43</v>
      </c>
      <c r="AC48" t="s">
        <v>43</v>
      </c>
      <c r="AD48" t="s">
        <v>43</v>
      </c>
      <c r="AE48" t="s">
        <v>43</v>
      </c>
      <c r="AF48">
        <v>1700135</v>
      </c>
      <c r="AG48">
        <v>1</v>
      </c>
      <c r="AH48">
        <v>1437693</v>
      </c>
      <c r="AI48" t="s">
        <v>49</v>
      </c>
      <c r="AJ48" t="s">
        <v>43</v>
      </c>
      <c r="AK48" t="s">
        <v>43</v>
      </c>
      <c r="AL48" t="s">
        <v>43</v>
      </c>
      <c r="AM48" t="s">
        <v>50</v>
      </c>
      <c r="AN48">
        <v>1700763</v>
      </c>
      <c r="AO48">
        <v>0</v>
      </c>
      <c r="AP48">
        <v>3</v>
      </c>
      <c r="AQ48">
        <v>0</v>
      </c>
    </row>
    <row r="49" spans="1:43" x14ac:dyDescent="0.45">
      <c r="A49">
        <v>656901</v>
      </c>
      <c r="B49" t="s">
        <v>43</v>
      </c>
      <c r="C49" t="s">
        <v>223</v>
      </c>
      <c r="D49" s="1">
        <v>44012.596595868054</v>
      </c>
      <c r="E49" t="s">
        <v>224</v>
      </c>
      <c r="F49" t="s">
        <v>46</v>
      </c>
      <c r="G49">
        <v>40600</v>
      </c>
      <c r="H49" t="s">
        <v>43</v>
      </c>
      <c r="I49">
        <v>442061020</v>
      </c>
      <c r="J49" t="s">
        <v>43</v>
      </c>
      <c r="K49" t="s">
        <v>225</v>
      </c>
      <c r="L49" s="1">
        <v>44014.507287118053</v>
      </c>
      <c r="M49" t="s">
        <v>226</v>
      </c>
      <c r="N49">
        <v>1700250</v>
      </c>
      <c r="P49" t="s">
        <v>43</v>
      </c>
      <c r="Q49" t="s">
        <v>43</v>
      </c>
      <c r="R49" t="s">
        <v>43</v>
      </c>
      <c r="S49" t="s">
        <v>43</v>
      </c>
      <c r="T49" t="s">
        <v>43</v>
      </c>
      <c r="U49" t="s">
        <v>43</v>
      </c>
      <c r="V49" t="s">
        <v>43</v>
      </c>
      <c r="W49" t="s">
        <v>43</v>
      </c>
      <c r="X49">
        <v>3</v>
      </c>
      <c r="Y49" s="1">
        <v>44012</v>
      </c>
      <c r="Z49" t="s">
        <v>43</v>
      </c>
      <c r="AA49">
        <v>1700250</v>
      </c>
      <c r="AB49" t="s">
        <v>43</v>
      </c>
      <c r="AC49" t="s">
        <v>43</v>
      </c>
      <c r="AD49" t="s">
        <v>43</v>
      </c>
      <c r="AE49" t="s">
        <v>43</v>
      </c>
      <c r="AF49">
        <v>1700135</v>
      </c>
      <c r="AG49">
        <v>1</v>
      </c>
      <c r="AH49">
        <v>1438092</v>
      </c>
      <c r="AI49" t="s">
        <v>49</v>
      </c>
      <c r="AJ49" t="s">
        <v>43</v>
      </c>
      <c r="AK49" t="s">
        <v>43</v>
      </c>
      <c r="AL49" t="s">
        <v>43</v>
      </c>
      <c r="AM49" t="s">
        <v>50</v>
      </c>
      <c r="AN49">
        <v>1700763</v>
      </c>
      <c r="AO49">
        <v>0</v>
      </c>
      <c r="AP49">
        <v>1</v>
      </c>
      <c r="AQ49">
        <v>0</v>
      </c>
    </row>
    <row r="50" spans="1:43" x14ac:dyDescent="0.45">
      <c r="A50">
        <v>659499</v>
      </c>
      <c r="B50" t="s">
        <v>43</v>
      </c>
      <c r="C50" t="s">
        <v>227</v>
      </c>
      <c r="D50" s="1">
        <v>44027.601564583332</v>
      </c>
      <c r="E50" t="s">
        <v>228</v>
      </c>
      <c r="F50" t="s">
        <v>57</v>
      </c>
      <c r="G50">
        <v>40600</v>
      </c>
      <c r="H50" t="s">
        <v>43</v>
      </c>
      <c r="I50">
        <v>442061020</v>
      </c>
      <c r="J50" t="s">
        <v>43</v>
      </c>
      <c r="K50" t="s">
        <v>229</v>
      </c>
      <c r="L50" s="1">
        <v>44028.37550790509</v>
      </c>
      <c r="M50" t="s">
        <v>230</v>
      </c>
      <c r="N50">
        <v>1700250</v>
      </c>
      <c r="P50" t="s">
        <v>43</v>
      </c>
      <c r="Q50" t="s">
        <v>43</v>
      </c>
      <c r="R50" t="s">
        <v>43</v>
      </c>
      <c r="S50" t="s">
        <v>43</v>
      </c>
      <c r="T50" t="s">
        <v>43</v>
      </c>
      <c r="U50" t="s">
        <v>43</v>
      </c>
      <c r="V50" t="s">
        <v>43</v>
      </c>
      <c r="W50" t="s">
        <v>43</v>
      </c>
      <c r="X50">
        <v>3</v>
      </c>
      <c r="Y50" s="1">
        <v>44026</v>
      </c>
      <c r="Z50" t="s">
        <v>43</v>
      </c>
      <c r="AA50">
        <v>1700250</v>
      </c>
      <c r="AB50" t="s">
        <v>43</v>
      </c>
      <c r="AC50" t="s">
        <v>43</v>
      </c>
      <c r="AD50" t="s">
        <v>43</v>
      </c>
      <c r="AE50" t="s">
        <v>43</v>
      </c>
      <c r="AF50">
        <v>1700135</v>
      </c>
      <c r="AG50">
        <v>1</v>
      </c>
      <c r="AH50">
        <v>1438973</v>
      </c>
      <c r="AI50" t="s">
        <v>49</v>
      </c>
      <c r="AJ50" t="s">
        <v>43</v>
      </c>
      <c r="AK50" t="s">
        <v>43</v>
      </c>
      <c r="AL50" t="s">
        <v>43</v>
      </c>
      <c r="AM50" t="s">
        <v>50</v>
      </c>
      <c r="AN50">
        <v>1700763</v>
      </c>
      <c r="AO50">
        <v>0</v>
      </c>
      <c r="AP50">
        <v>1</v>
      </c>
      <c r="AQ50">
        <v>0</v>
      </c>
    </row>
    <row r="51" spans="1:43" x14ac:dyDescent="0.45">
      <c r="A51">
        <v>659500</v>
      </c>
      <c r="B51" t="s">
        <v>43</v>
      </c>
      <c r="C51" t="s">
        <v>231</v>
      </c>
      <c r="D51" s="1">
        <v>44027.60200486111</v>
      </c>
      <c r="E51" t="s">
        <v>228</v>
      </c>
      <c r="F51" t="s">
        <v>57</v>
      </c>
      <c r="G51">
        <v>40600</v>
      </c>
      <c r="H51" t="s">
        <v>43</v>
      </c>
      <c r="I51">
        <v>442061020</v>
      </c>
      <c r="J51" t="s">
        <v>43</v>
      </c>
      <c r="K51" t="s">
        <v>101</v>
      </c>
      <c r="L51" s="1">
        <v>44027.667782291668</v>
      </c>
      <c r="M51" t="s">
        <v>232</v>
      </c>
      <c r="N51">
        <v>1701243</v>
      </c>
      <c r="P51" t="s">
        <v>43</v>
      </c>
      <c r="Q51" t="s">
        <v>43</v>
      </c>
      <c r="R51" t="s">
        <v>43</v>
      </c>
      <c r="S51" t="s">
        <v>43</v>
      </c>
      <c r="T51" t="s">
        <v>43</v>
      </c>
      <c r="U51" t="s">
        <v>43</v>
      </c>
      <c r="V51" t="s">
        <v>43</v>
      </c>
      <c r="W51" t="s">
        <v>43</v>
      </c>
      <c r="X51">
        <v>3</v>
      </c>
      <c r="Y51" s="1">
        <v>45313</v>
      </c>
      <c r="Z51" s="2">
        <v>0.41636574074074073</v>
      </c>
      <c r="AA51">
        <v>1701243</v>
      </c>
      <c r="AB51" t="s">
        <v>43</v>
      </c>
      <c r="AC51" t="s">
        <v>43</v>
      </c>
      <c r="AD51" t="s">
        <v>43</v>
      </c>
      <c r="AE51" t="s">
        <v>43</v>
      </c>
      <c r="AF51">
        <v>1700135</v>
      </c>
      <c r="AG51">
        <v>1</v>
      </c>
      <c r="AH51">
        <v>1438973</v>
      </c>
      <c r="AI51" t="s">
        <v>49</v>
      </c>
      <c r="AJ51" t="s">
        <v>43</v>
      </c>
      <c r="AK51" t="s">
        <v>43</v>
      </c>
      <c r="AL51" t="s">
        <v>43</v>
      </c>
      <c r="AM51" t="s">
        <v>50</v>
      </c>
      <c r="AN51">
        <v>1700763</v>
      </c>
      <c r="AO51">
        <v>0</v>
      </c>
      <c r="AP51">
        <v>3</v>
      </c>
      <c r="AQ51">
        <v>0</v>
      </c>
    </row>
    <row r="52" spans="1:43" x14ac:dyDescent="0.45">
      <c r="A52">
        <v>659848</v>
      </c>
      <c r="B52" t="s">
        <v>43</v>
      </c>
      <c r="C52" t="s">
        <v>233</v>
      </c>
      <c r="D52" s="1">
        <v>44030.679721064815</v>
      </c>
      <c r="E52" t="s">
        <v>234</v>
      </c>
      <c r="F52" t="s">
        <v>46</v>
      </c>
      <c r="G52">
        <v>40600</v>
      </c>
      <c r="H52" t="s">
        <v>43</v>
      </c>
      <c r="I52">
        <v>442061020</v>
      </c>
      <c r="J52" t="s">
        <v>43</v>
      </c>
      <c r="K52" t="s">
        <v>235</v>
      </c>
      <c r="L52" s="1">
        <v>44034.650852430554</v>
      </c>
      <c r="M52" t="s">
        <v>236</v>
      </c>
      <c r="N52">
        <v>1700250</v>
      </c>
      <c r="P52" t="s">
        <v>43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>
        <v>3</v>
      </c>
      <c r="Y52" s="1">
        <v>44030</v>
      </c>
      <c r="Z52" t="s">
        <v>43</v>
      </c>
      <c r="AA52">
        <v>1700250</v>
      </c>
      <c r="AB52" t="s">
        <v>43</v>
      </c>
      <c r="AC52" t="s">
        <v>43</v>
      </c>
      <c r="AD52" t="s">
        <v>43</v>
      </c>
      <c r="AE52" t="s">
        <v>43</v>
      </c>
      <c r="AF52">
        <v>1700135</v>
      </c>
      <c r="AG52">
        <v>1</v>
      </c>
      <c r="AH52">
        <v>1440205</v>
      </c>
      <c r="AI52" t="s">
        <v>49</v>
      </c>
      <c r="AJ52" s="1">
        <v>44032.348053321759</v>
      </c>
      <c r="AK52" s="1">
        <v>44032.348053321759</v>
      </c>
      <c r="AL52">
        <v>1700135</v>
      </c>
      <c r="AM52" t="s">
        <v>50</v>
      </c>
      <c r="AN52">
        <v>1700763</v>
      </c>
      <c r="AO52">
        <v>0</v>
      </c>
      <c r="AP52">
        <v>1</v>
      </c>
      <c r="AQ52">
        <v>0</v>
      </c>
    </row>
    <row r="53" spans="1:43" x14ac:dyDescent="0.45">
      <c r="A53">
        <v>659886</v>
      </c>
      <c r="B53" t="s">
        <v>43</v>
      </c>
      <c r="C53" t="s">
        <v>237</v>
      </c>
      <c r="D53" s="1">
        <v>44032.370881365743</v>
      </c>
      <c r="E53" t="s">
        <v>238</v>
      </c>
      <c r="F53" t="s">
        <v>46</v>
      </c>
      <c r="G53">
        <v>40600</v>
      </c>
      <c r="H53" t="s">
        <v>43</v>
      </c>
      <c r="I53">
        <v>442061020</v>
      </c>
      <c r="J53" t="s">
        <v>43</v>
      </c>
      <c r="K53" t="s">
        <v>78</v>
      </c>
      <c r="L53" s="1">
        <v>44060.448179432868</v>
      </c>
      <c r="M53" t="s">
        <v>239</v>
      </c>
      <c r="N53">
        <v>1701243</v>
      </c>
      <c r="P53" t="s">
        <v>43</v>
      </c>
      <c r="Q53" t="s">
        <v>43</v>
      </c>
      <c r="R53" t="s">
        <v>43</v>
      </c>
      <c r="S53" t="s">
        <v>43</v>
      </c>
      <c r="T53" t="s">
        <v>43</v>
      </c>
      <c r="U53" t="s">
        <v>43</v>
      </c>
      <c r="V53" t="s">
        <v>43</v>
      </c>
      <c r="W53" t="s">
        <v>43</v>
      </c>
      <c r="X53">
        <v>3</v>
      </c>
      <c r="Y53" s="1">
        <v>45313</v>
      </c>
      <c r="Z53" s="2">
        <v>0.41636574074074073</v>
      </c>
      <c r="AA53">
        <v>1701243</v>
      </c>
      <c r="AB53" t="s">
        <v>43</v>
      </c>
      <c r="AC53" t="s">
        <v>43</v>
      </c>
      <c r="AD53" t="s">
        <v>43</v>
      </c>
      <c r="AE53" t="s">
        <v>43</v>
      </c>
      <c r="AF53">
        <v>1700135</v>
      </c>
      <c r="AG53">
        <v>1</v>
      </c>
      <c r="AH53">
        <v>1440205</v>
      </c>
      <c r="AI53" t="s">
        <v>49</v>
      </c>
      <c r="AJ53" t="s">
        <v>43</v>
      </c>
      <c r="AK53" t="s">
        <v>43</v>
      </c>
      <c r="AL53" t="s">
        <v>43</v>
      </c>
      <c r="AM53" t="s">
        <v>50</v>
      </c>
      <c r="AN53">
        <v>1700763</v>
      </c>
      <c r="AO53">
        <v>0</v>
      </c>
      <c r="AP53">
        <v>2</v>
      </c>
      <c r="AQ53">
        <v>0</v>
      </c>
    </row>
    <row r="54" spans="1:43" x14ac:dyDescent="0.45">
      <c r="A54">
        <v>660781</v>
      </c>
      <c r="B54" t="s">
        <v>43</v>
      </c>
      <c r="C54" t="s">
        <v>240</v>
      </c>
      <c r="D54" s="1">
        <v>44040.618520798613</v>
      </c>
      <c r="E54" t="s">
        <v>241</v>
      </c>
      <c r="F54" t="s">
        <v>57</v>
      </c>
      <c r="G54">
        <v>40600</v>
      </c>
      <c r="H54" t="s">
        <v>43</v>
      </c>
      <c r="I54">
        <v>442061020</v>
      </c>
      <c r="J54" t="s">
        <v>43</v>
      </c>
      <c r="K54" t="s">
        <v>242</v>
      </c>
      <c r="L54" s="1">
        <v>44053.429352002313</v>
      </c>
      <c r="M54" t="s">
        <v>243</v>
      </c>
      <c r="N54">
        <v>1700250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>
        <v>3</v>
      </c>
      <c r="Y54" s="1">
        <v>45313</v>
      </c>
      <c r="Z54" s="2">
        <v>0.41636574074074073</v>
      </c>
      <c r="AA54">
        <v>1700250</v>
      </c>
      <c r="AB54" t="s">
        <v>43</v>
      </c>
      <c r="AC54" t="s">
        <v>43</v>
      </c>
      <c r="AD54" t="s">
        <v>43</v>
      </c>
      <c r="AE54" t="s">
        <v>43</v>
      </c>
      <c r="AF54">
        <v>1700135</v>
      </c>
      <c r="AG54">
        <v>1</v>
      </c>
      <c r="AH54">
        <v>1442105</v>
      </c>
      <c r="AI54" t="s">
        <v>49</v>
      </c>
      <c r="AJ54" t="s">
        <v>43</v>
      </c>
      <c r="AK54" t="s">
        <v>43</v>
      </c>
      <c r="AL54" t="s">
        <v>43</v>
      </c>
      <c r="AM54" t="s">
        <v>50</v>
      </c>
      <c r="AN54">
        <v>1700763</v>
      </c>
      <c r="AO54">
        <v>0</v>
      </c>
      <c r="AP54">
        <v>3</v>
      </c>
      <c r="AQ54">
        <v>0</v>
      </c>
    </row>
    <row r="55" spans="1:43" x14ac:dyDescent="0.45">
      <c r="A55">
        <v>661349</v>
      </c>
      <c r="B55" t="s">
        <v>43</v>
      </c>
      <c r="C55" t="s">
        <v>244</v>
      </c>
      <c r="D55" s="1">
        <v>44048.45812653935</v>
      </c>
      <c r="E55" t="s">
        <v>245</v>
      </c>
      <c r="F55" t="s">
        <v>246</v>
      </c>
      <c r="G55">
        <v>40600</v>
      </c>
      <c r="H55" t="s">
        <v>43</v>
      </c>
      <c r="I55">
        <v>442061020</v>
      </c>
      <c r="J55" t="s">
        <v>43</v>
      </c>
      <c r="K55" t="s">
        <v>247</v>
      </c>
      <c r="L55" s="1">
        <v>44048.594186689814</v>
      </c>
      <c r="M55" t="s">
        <v>248</v>
      </c>
      <c r="N55">
        <v>1700250</v>
      </c>
      <c r="P55" t="s">
        <v>43</v>
      </c>
      <c r="Q55" t="s">
        <v>43</v>
      </c>
      <c r="R55" t="s">
        <v>43</v>
      </c>
      <c r="S55" t="s">
        <v>43</v>
      </c>
      <c r="T55" t="s">
        <v>43</v>
      </c>
      <c r="U55" t="s">
        <v>43</v>
      </c>
      <c r="V55" t="s">
        <v>43</v>
      </c>
      <c r="W55" t="s">
        <v>43</v>
      </c>
      <c r="X55">
        <v>3</v>
      </c>
      <c r="Y55" s="1">
        <v>44048</v>
      </c>
      <c r="Z55" t="s">
        <v>43</v>
      </c>
      <c r="AA55">
        <v>1700250</v>
      </c>
      <c r="AB55" t="s">
        <v>43</v>
      </c>
      <c r="AC55" t="s">
        <v>43</v>
      </c>
      <c r="AD55" t="s">
        <v>43</v>
      </c>
      <c r="AE55" t="s">
        <v>43</v>
      </c>
      <c r="AF55">
        <v>1700135</v>
      </c>
      <c r="AG55">
        <v>1</v>
      </c>
      <c r="AH55">
        <v>0</v>
      </c>
      <c r="AI55" t="s">
        <v>49</v>
      </c>
      <c r="AJ55" t="s">
        <v>43</v>
      </c>
      <c r="AK55" t="s">
        <v>43</v>
      </c>
      <c r="AL55" t="s">
        <v>43</v>
      </c>
      <c r="AM55" t="s">
        <v>50</v>
      </c>
      <c r="AN55">
        <v>1700763</v>
      </c>
      <c r="AO55">
        <v>0</v>
      </c>
      <c r="AP55">
        <v>1</v>
      </c>
      <c r="AQ55">
        <v>0</v>
      </c>
    </row>
    <row r="56" spans="1:43" x14ac:dyDescent="0.45">
      <c r="A56">
        <v>661489</v>
      </c>
      <c r="B56" t="s">
        <v>43</v>
      </c>
      <c r="C56" t="s">
        <v>249</v>
      </c>
      <c r="D56" s="1">
        <v>44049.622883217591</v>
      </c>
      <c r="E56" t="s">
        <v>250</v>
      </c>
      <c r="F56" t="s">
        <v>46</v>
      </c>
      <c r="G56">
        <v>40600</v>
      </c>
      <c r="H56" t="s">
        <v>43</v>
      </c>
      <c r="I56">
        <v>442061020</v>
      </c>
      <c r="J56" t="s">
        <v>43</v>
      </c>
      <c r="K56" t="e">
        <f>-CHECK BRAKE</f>
        <v>#NAME?</v>
      </c>
      <c r="L56" s="1">
        <v>44053.423000266201</v>
      </c>
      <c r="M56" t="s">
        <v>251</v>
      </c>
      <c r="N56">
        <v>1700250</v>
      </c>
      <c r="P56" t="s">
        <v>43</v>
      </c>
      <c r="Q56" t="s">
        <v>43</v>
      </c>
      <c r="R56" t="s">
        <v>43</v>
      </c>
      <c r="S56" t="s">
        <v>43</v>
      </c>
      <c r="T56" t="s">
        <v>43</v>
      </c>
      <c r="U56" t="s">
        <v>43</v>
      </c>
      <c r="V56" t="s">
        <v>43</v>
      </c>
      <c r="W56" t="s">
        <v>43</v>
      </c>
      <c r="X56">
        <v>3</v>
      </c>
      <c r="Y56" s="1">
        <v>44049</v>
      </c>
      <c r="Z56" t="s">
        <v>43</v>
      </c>
      <c r="AA56">
        <v>1700250</v>
      </c>
      <c r="AB56" t="s">
        <v>43</v>
      </c>
      <c r="AC56" t="s">
        <v>43</v>
      </c>
      <c r="AD56" t="s">
        <v>43</v>
      </c>
      <c r="AE56" t="s">
        <v>43</v>
      </c>
      <c r="AF56">
        <v>1700135</v>
      </c>
      <c r="AG56">
        <v>1</v>
      </c>
      <c r="AH56">
        <v>1444120</v>
      </c>
      <c r="AI56" t="s">
        <v>49</v>
      </c>
      <c r="AJ56" t="s">
        <v>43</v>
      </c>
      <c r="AK56" t="s">
        <v>43</v>
      </c>
      <c r="AL56" t="s">
        <v>43</v>
      </c>
      <c r="AM56" t="s">
        <v>50</v>
      </c>
      <c r="AN56">
        <v>1700763</v>
      </c>
      <c r="AO56">
        <v>0</v>
      </c>
      <c r="AP56">
        <v>1</v>
      </c>
      <c r="AQ56">
        <v>0</v>
      </c>
    </row>
    <row r="57" spans="1:43" x14ac:dyDescent="0.45">
      <c r="A57">
        <v>661490</v>
      </c>
      <c r="B57" t="s">
        <v>43</v>
      </c>
      <c r="C57" t="s">
        <v>252</v>
      </c>
      <c r="D57" s="1">
        <v>44049.623453009262</v>
      </c>
      <c r="E57" t="s">
        <v>253</v>
      </c>
      <c r="F57" t="s">
        <v>46</v>
      </c>
      <c r="G57">
        <v>40600</v>
      </c>
      <c r="H57" t="s">
        <v>43</v>
      </c>
      <c r="I57">
        <v>442061020</v>
      </c>
      <c r="J57" t="s">
        <v>43</v>
      </c>
      <c r="K57" t="s">
        <v>78</v>
      </c>
      <c r="L57" s="1">
        <v>44084.653755671294</v>
      </c>
      <c r="M57" t="s">
        <v>254</v>
      </c>
      <c r="N57">
        <v>1701243</v>
      </c>
      <c r="P57" t="s">
        <v>43</v>
      </c>
      <c r="Q57" t="s">
        <v>43</v>
      </c>
      <c r="R57" t="s">
        <v>43</v>
      </c>
      <c r="S57" t="s">
        <v>43</v>
      </c>
      <c r="T57" t="s">
        <v>43</v>
      </c>
      <c r="U57" t="s">
        <v>43</v>
      </c>
      <c r="V57" t="s">
        <v>43</v>
      </c>
      <c r="W57" t="s">
        <v>43</v>
      </c>
      <c r="X57">
        <v>3</v>
      </c>
      <c r="Y57" s="1">
        <v>45313</v>
      </c>
      <c r="Z57" s="2">
        <v>0.41636574074074073</v>
      </c>
      <c r="AA57">
        <v>1701243</v>
      </c>
      <c r="AB57" t="s">
        <v>43</v>
      </c>
      <c r="AC57" t="s">
        <v>43</v>
      </c>
      <c r="AD57" t="s">
        <v>43</v>
      </c>
      <c r="AE57" t="s">
        <v>43</v>
      </c>
      <c r="AF57">
        <v>1700135</v>
      </c>
      <c r="AG57">
        <v>1</v>
      </c>
      <c r="AH57">
        <v>1444120</v>
      </c>
      <c r="AI57" t="s">
        <v>49</v>
      </c>
      <c r="AJ57" t="s">
        <v>43</v>
      </c>
      <c r="AK57" t="s">
        <v>43</v>
      </c>
      <c r="AL57" t="s">
        <v>43</v>
      </c>
      <c r="AM57" t="s">
        <v>50</v>
      </c>
      <c r="AN57">
        <v>1700763</v>
      </c>
      <c r="AO57">
        <v>0</v>
      </c>
      <c r="AP57">
        <v>2</v>
      </c>
      <c r="AQ57">
        <v>0</v>
      </c>
    </row>
    <row r="58" spans="1:43" x14ac:dyDescent="0.45">
      <c r="A58">
        <v>661839</v>
      </c>
      <c r="B58" t="s">
        <v>43</v>
      </c>
      <c r="C58" t="s">
        <v>255</v>
      </c>
      <c r="D58" s="1">
        <v>44053.631004201387</v>
      </c>
      <c r="E58" t="s">
        <v>256</v>
      </c>
      <c r="F58" t="s">
        <v>46</v>
      </c>
      <c r="G58">
        <v>40600</v>
      </c>
      <c r="H58" t="s">
        <v>43</v>
      </c>
      <c r="I58">
        <v>442061020</v>
      </c>
      <c r="J58" t="s">
        <v>43</v>
      </c>
      <c r="K58" t="s">
        <v>257</v>
      </c>
      <c r="L58" t="s">
        <v>43</v>
      </c>
      <c r="M58" t="s">
        <v>43</v>
      </c>
      <c r="N58" t="s">
        <v>43</v>
      </c>
      <c r="O58" t="s">
        <v>43</v>
      </c>
      <c r="P58" t="s">
        <v>43</v>
      </c>
      <c r="Q58" t="s">
        <v>43</v>
      </c>
      <c r="R58" t="s">
        <v>43</v>
      </c>
      <c r="S58" t="s">
        <v>43</v>
      </c>
      <c r="T58" t="s">
        <v>43</v>
      </c>
      <c r="U58" t="s">
        <v>43</v>
      </c>
      <c r="V58" t="s">
        <v>43</v>
      </c>
      <c r="W58" t="s">
        <v>43</v>
      </c>
      <c r="X58">
        <v>0</v>
      </c>
      <c r="Y58" s="1">
        <v>44053</v>
      </c>
      <c r="Z58" t="s">
        <v>43</v>
      </c>
      <c r="AA58" t="s">
        <v>43</v>
      </c>
      <c r="AB58" t="s">
        <v>43</v>
      </c>
      <c r="AC58" t="s">
        <v>43</v>
      </c>
      <c r="AD58" t="s">
        <v>43</v>
      </c>
      <c r="AE58" t="s">
        <v>43</v>
      </c>
      <c r="AF58">
        <v>1700135</v>
      </c>
      <c r="AG58">
        <v>1</v>
      </c>
      <c r="AH58">
        <v>1445758</v>
      </c>
      <c r="AI58" t="s">
        <v>49</v>
      </c>
      <c r="AJ58" t="s">
        <v>43</v>
      </c>
      <c r="AK58" t="s">
        <v>43</v>
      </c>
      <c r="AL58" t="s">
        <v>43</v>
      </c>
      <c r="AM58" t="s">
        <v>50</v>
      </c>
      <c r="AN58">
        <v>1700763</v>
      </c>
      <c r="AO58">
        <v>0</v>
      </c>
      <c r="AP58">
        <v>1</v>
      </c>
      <c r="AQ58">
        <v>0</v>
      </c>
    </row>
    <row r="59" spans="1:43" x14ac:dyDescent="0.45">
      <c r="A59">
        <v>662221</v>
      </c>
      <c r="B59" t="s">
        <v>43</v>
      </c>
      <c r="C59" t="s">
        <v>258</v>
      </c>
      <c r="D59" s="1">
        <v>44056.65678892361</v>
      </c>
      <c r="E59" t="s">
        <v>259</v>
      </c>
      <c r="F59" t="s">
        <v>57</v>
      </c>
      <c r="G59">
        <v>40600</v>
      </c>
      <c r="H59" t="s">
        <v>43</v>
      </c>
      <c r="I59">
        <v>442061020</v>
      </c>
      <c r="J59" t="s">
        <v>43</v>
      </c>
      <c r="K59" t="s">
        <v>260</v>
      </c>
      <c r="L59" t="s">
        <v>43</v>
      </c>
      <c r="M59" t="s">
        <v>43</v>
      </c>
      <c r="N59" t="s">
        <v>43</v>
      </c>
      <c r="O59" t="s">
        <v>43</v>
      </c>
      <c r="P59" t="s">
        <v>43</v>
      </c>
      <c r="Q59" t="s">
        <v>43</v>
      </c>
      <c r="R59" t="s">
        <v>43</v>
      </c>
      <c r="S59" t="s">
        <v>43</v>
      </c>
      <c r="T59" t="s">
        <v>43</v>
      </c>
      <c r="U59" t="s">
        <v>43</v>
      </c>
      <c r="V59" t="s">
        <v>43</v>
      </c>
      <c r="W59" t="s">
        <v>43</v>
      </c>
      <c r="X59">
        <v>0</v>
      </c>
      <c r="Y59" s="1">
        <v>44056</v>
      </c>
      <c r="Z59" t="s">
        <v>43</v>
      </c>
      <c r="AA59" t="s">
        <v>43</v>
      </c>
      <c r="AB59" t="s">
        <v>43</v>
      </c>
      <c r="AC59" t="s">
        <v>43</v>
      </c>
      <c r="AD59" t="s">
        <v>43</v>
      </c>
      <c r="AE59" t="s">
        <v>43</v>
      </c>
      <c r="AF59">
        <v>1700135</v>
      </c>
      <c r="AG59">
        <v>1</v>
      </c>
      <c r="AH59">
        <v>1446981</v>
      </c>
      <c r="AI59" t="s">
        <v>49</v>
      </c>
      <c r="AJ59" t="s">
        <v>43</v>
      </c>
      <c r="AK59" t="s">
        <v>43</v>
      </c>
      <c r="AL59" t="s">
        <v>43</v>
      </c>
      <c r="AM59" t="s">
        <v>50</v>
      </c>
      <c r="AN59">
        <v>1700763</v>
      </c>
      <c r="AO59">
        <v>0</v>
      </c>
      <c r="AP59">
        <v>1</v>
      </c>
      <c r="AQ59">
        <v>0</v>
      </c>
    </row>
    <row r="60" spans="1:43" x14ac:dyDescent="0.45">
      <c r="A60">
        <v>662223</v>
      </c>
      <c r="B60" t="s">
        <v>43</v>
      </c>
      <c r="C60" t="s">
        <v>261</v>
      </c>
      <c r="D60" s="1">
        <v>44056.660002696757</v>
      </c>
      <c r="E60" t="s">
        <v>262</v>
      </c>
      <c r="F60" t="s">
        <v>46</v>
      </c>
      <c r="G60">
        <v>40600</v>
      </c>
      <c r="H60" t="s">
        <v>43</v>
      </c>
      <c r="I60">
        <v>442061020</v>
      </c>
      <c r="J60" t="s">
        <v>43</v>
      </c>
      <c r="K60" t="s">
        <v>118</v>
      </c>
      <c r="L60" s="1">
        <v>44057.339446840277</v>
      </c>
      <c r="M60" t="s">
        <v>263</v>
      </c>
      <c r="N60">
        <v>1700250</v>
      </c>
      <c r="P60" t="s">
        <v>43</v>
      </c>
      <c r="Q60" t="s">
        <v>43</v>
      </c>
      <c r="R60" t="s">
        <v>43</v>
      </c>
      <c r="S60" t="s">
        <v>43</v>
      </c>
      <c r="T60" t="s">
        <v>43</v>
      </c>
      <c r="U60" t="s">
        <v>43</v>
      </c>
      <c r="V60" t="s">
        <v>43</v>
      </c>
      <c r="W60" t="s">
        <v>43</v>
      </c>
      <c r="X60">
        <v>3</v>
      </c>
      <c r="Y60" s="1">
        <v>44056</v>
      </c>
      <c r="Z60" t="s">
        <v>43</v>
      </c>
      <c r="AA60">
        <v>1700250</v>
      </c>
      <c r="AB60" t="s">
        <v>43</v>
      </c>
      <c r="AC60" t="s">
        <v>43</v>
      </c>
      <c r="AD60" t="s">
        <v>43</v>
      </c>
      <c r="AE60" t="s">
        <v>43</v>
      </c>
      <c r="AF60">
        <v>1700135</v>
      </c>
      <c r="AG60">
        <v>1</v>
      </c>
      <c r="AH60">
        <v>1446981</v>
      </c>
      <c r="AI60" t="s">
        <v>49</v>
      </c>
      <c r="AJ60" t="s">
        <v>43</v>
      </c>
      <c r="AK60" t="s">
        <v>43</v>
      </c>
      <c r="AL60" t="s">
        <v>43</v>
      </c>
      <c r="AM60" t="s">
        <v>50</v>
      </c>
      <c r="AN60">
        <v>1700763</v>
      </c>
      <c r="AO60">
        <v>0</v>
      </c>
      <c r="AP60">
        <v>3</v>
      </c>
      <c r="AQ60">
        <v>0</v>
      </c>
    </row>
    <row r="61" spans="1:43" x14ac:dyDescent="0.45">
      <c r="A61">
        <v>662532</v>
      </c>
      <c r="B61" t="s">
        <v>43</v>
      </c>
      <c r="C61" t="s">
        <v>264</v>
      </c>
      <c r="D61" s="1">
        <v>44060.618656562503</v>
      </c>
      <c r="E61" t="s">
        <v>265</v>
      </c>
      <c r="F61" t="s">
        <v>46</v>
      </c>
      <c r="G61">
        <v>40600</v>
      </c>
      <c r="H61" t="s">
        <v>43</v>
      </c>
      <c r="I61">
        <v>442061020</v>
      </c>
      <c r="J61" t="s">
        <v>43</v>
      </c>
      <c r="K61" t="s">
        <v>266</v>
      </c>
      <c r="L61" s="1">
        <v>44062.629262071758</v>
      </c>
      <c r="M61" t="s">
        <v>267</v>
      </c>
      <c r="N61">
        <v>1700250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>
        <v>3</v>
      </c>
      <c r="Y61" s="1">
        <v>44060</v>
      </c>
      <c r="Z61" t="s">
        <v>43</v>
      </c>
      <c r="AA61">
        <v>1700250</v>
      </c>
      <c r="AB61" t="s">
        <v>43</v>
      </c>
      <c r="AC61" t="s">
        <v>43</v>
      </c>
      <c r="AD61" t="s">
        <v>43</v>
      </c>
      <c r="AE61" t="s">
        <v>43</v>
      </c>
      <c r="AF61">
        <v>1700135</v>
      </c>
      <c r="AG61">
        <v>1</v>
      </c>
      <c r="AH61">
        <v>1448610</v>
      </c>
      <c r="AI61" t="s">
        <v>49</v>
      </c>
      <c r="AJ61" t="s">
        <v>43</v>
      </c>
      <c r="AK61" t="s">
        <v>43</v>
      </c>
      <c r="AL61" t="s">
        <v>43</v>
      </c>
      <c r="AM61" t="s">
        <v>50</v>
      </c>
      <c r="AN61">
        <v>1700763</v>
      </c>
      <c r="AO61">
        <v>0</v>
      </c>
      <c r="AP61">
        <v>1</v>
      </c>
      <c r="AQ61">
        <v>0</v>
      </c>
    </row>
    <row r="62" spans="1:43" x14ac:dyDescent="0.45">
      <c r="A62">
        <v>664502</v>
      </c>
      <c r="B62" t="s">
        <v>43</v>
      </c>
      <c r="C62" t="s">
        <v>268</v>
      </c>
      <c r="D62" s="1">
        <v>44069.421122685184</v>
      </c>
      <c r="E62" t="s">
        <v>269</v>
      </c>
      <c r="F62" t="s">
        <v>57</v>
      </c>
      <c r="G62">
        <v>40600</v>
      </c>
      <c r="H62" t="s">
        <v>43</v>
      </c>
      <c r="I62">
        <v>442061020</v>
      </c>
      <c r="J62" t="s">
        <v>43</v>
      </c>
      <c r="K62" t="e">
        <f>-starter problem -water coolant</f>
        <v>#NAME?</v>
      </c>
      <c r="L62" s="1">
        <v>44069.626793136573</v>
      </c>
      <c r="M62" t="s">
        <v>270</v>
      </c>
      <c r="N62">
        <v>1700250</v>
      </c>
      <c r="P62" t="s">
        <v>43</v>
      </c>
      <c r="Q62" t="s">
        <v>43</v>
      </c>
      <c r="R62" t="s">
        <v>43</v>
      </c>
      <c r="S62" t="s">
        <v>43</v>
      </c>
      <c r="T62" t="s">
        <v>43</v>
      </c>
      <c r="U62" t="s">
        <v>43</v>
      </c>
      <c r="V62" t="s">
        <v>43</v>
      </c>
      <c r="W62" t="s">
        <v>43</v>
      </c>
      <c r="X62">
        <v>3</v>
      </c>
      <c r="Y62" s="1">
        <v>44069</v>
      </c>
      <c r="Z62" t="s">
        <v>43</v>
      </c>
      <c r="AA62">
        <v>1700250</v>
      </c>
      <c r="AB62" t="s">
        <v>43</v>
      </c>
      <c r="AC62" t="s">
        <v>43</v>
      </c>
      <c r="AD62" t="s">
        <v>43</v>
      </c>
      <c r="AE62" t="s">
        <v>43</v>
      </c>
      <c r="AF62">
        <v>1700135</v>
      </c>
      <c r="AG62">
        <v>1</v>
      </c>
      <c r="AH62">
        <v>1448610</v>
      </c>
      <c r="AI62" t="s">
        <v>49</v>
      </c>
      <c r="AJ62" s="1">
        <v>44069.621942939812</v>
      </c>
      <c r="AK62" s="1">
        <v>44069.621942939812</v>
      </c>
      <c r="AL62">
        <v>1700135</v>
      </c>
      <c r="AM62" t="s">
        <v>50</v>
      </c>
      <c r="AN62">
        <v>1700763</v>
      </c>
      <c r="AO62">
        <v>0</v>
      </c>
      <c r="AP62">
        <v>1</v>
      </c>
      <c r="AQ62">
        <v>0</v>
      </c>
    </row>
    <row r="63" spans="1:43" x14ac:dyDescent="0.45">
      <c r="A63">
        <v>665049</v>
      </c>
      <c r="B63" t="s">
        <v>43</v>
      </c>
      <c r="C63" t="s">
        <v>271</v>
      </c>
      <c r="D63" s="1">
        <v>44075.649788275463</v>
      </c>
      <c r="E63" t="s">
        <v>272</v>
      </c>
      <c r="F63" t="s">
        <v>46</v>
      </c>
      <c r="G63">
        <v>40600</v>
      </c>
      <c r="H63" t="s">
        <v>43</v>
      </c>
      <c r="I63">
        <v>442061020</v>
      </c>
      <c r="J63" t="s">
        <v>43</v>
      </c>
      <c r="K63" t="e">
        <f>-ADJUST BRAKE</f>
        <v>#NAME?</v>
      </c>
      <c r="L63" t="s">
        <v>43</v>
      </c>
      <c r="M63" t="s">
        <v>43</v>
      </c>
      <c r="N63" t="s">
        <v>43</v>
      </c>
      <c r="O63" t="s">
        <v>43</v>
      </c>
      <c r="P63" t="s">
        <v>43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>
        <v>0</v>
      </c>
      <c r="Y63" s="1">
        <v>44075</v>
      </c>
      <c r="Z63" t="s">
        <v>43</v>
      </c>
      <c r="AA63" t="s">
        <v>43</v>
      </c>
      <c r="AB63" t="s">
        <v>43</v>
      </c>
      <c r="AC63" t="s">
        <v>43</v>
      </c>
      <c r="AD63" t="s">
        <v>43</v>
      </c>
      <c r="AE63" t="s">
        <v>43</v>
      </c>
      <c r="AF63">
        <v>1700135</v>
      </c>
      <c r="AG63">
        <v>1</v>
      </c>
      <c r="AH63">
        <v>145457</v>
      </c>
      <c r="AI63" t="s">
        <v>49</v>
      </c>
      <c r="AJ63" t="s">
        <v>43</v>
      </c>
      <c r="AK63" t="s">
        <v>43</v>
      </c>
      <c r="AL63" t="s">
        <v>43</v>
      </c>
      <c r="AM63" t="s">
        <v>50</v>
      </c>
      <c r="AN63">
        <v>1700763</v>
      </c>
      <c r="AO63">
        <v>0</v>
      </c>
      <c r="AP63">
        <v>1</v>
      </c>
      <c r="AQ63">
        <v>0</v>
      </c>
    </row>
    <row r="64" spans="1:43" x14ac:dyDescent="0.45">
      <c r="A64">
        <v>665050</v>
      </c>
      <c r="B64" t="s">
        <v>43</v>
      </c>
      <c r="C64" t="s">
        <v>273</v>
      </c>
      <c r="D64" s="1">
        <v>44075.650559293979</v>
      </c>
      <c r="E64" t="s">
        <v>274</v>
      </c>
      <c r="F64" t="s">
        <v>46</v>
      </c>
      <c r="G64">
        <v>40600</v>
      </c>
      <c r="H64" t="s">
        <v>43</v>
      </c>
      <c r="I64">
        <v>442061020</v>
      </c>
      <c r="J64" t="s">
        <v>43</v>
      </c>
      <c r="K64" t="s">
        <v>78</v>
      </c>
      <c r="L64" s="1">
        <v>44098.4875215625</v>
      </c>
      <c r="M64" t="s">
        <v>275</v>
      </c>
      <c r="N64">
        <v>1701243</v>
      </c>
      <c r="P64" t="s">
        <v>43</v>
      </c>
      <c r="Q64" t="s">
        <v>43</v>
      </c>
      <c r="R64" t="s">
        <v>43</v>
      </c>
      <c r="S64" t="s">
        <v>43</v>
      </c>
      <c r="T64" t="s">
        <v>43</v>
      </c>
      <c r="U64" t="s">
        <v>43</v>
      </c>
      <c r="V64" t="s">
        <v>43</v>
      </c>
      <c r="W64" t="s">
        <v>43</v>
      </c>
      <c r="X64">
        <v>3</v>
      </c>
      <c r="Y64" s="1">
        <v>45313</v>
      </c>
      <c r="Z64" s="2">
        <v>0.41636574074074073</v>
      </c>
      <c r="AA64">
        <v>1701243</v>
      </c>
      <c r="AB64" t="s">
        <v>43</v>
      </c>
      <c r="AC64" t="s">
        <v>43</v>
      </c>
      <c r="AD64" t="s">
        <v>43</v>
      </c>
      <c r="AE64" t="s">
        <v>43</v>
      </c>
      <c r="AF64">
        <v>1700135</v>
      </c>
      <c r="AG64">
        <v>1</v>
      </c>
      <c r="AH64">
        <v>145457</v>
      </c>
      <c r="AI64" t="s">
        <v>49</v>
      </c>
      <c r="AJ64" t="s">
        <v>43</v>
      </c>
      <c r="AK64" t="s">
        <v>43</v>
      </c>
      <c r="AL64" t="s">
        <v>43</v>
      </c>
      <c r="AM64" t="s">
        <v>50</v>
      </c>
      <c r="AN64">
        <v>1700763</v>
      </c>
      <c r="AO64">
        <v>0</v>
      </c>
      <c r="AP64">
        <v>2</v>
      </c>
      <c r="AQ64">
        <v>0</v>
      </c>
    </row>
    <row r="65" spans="1:43" x14ac:dyDescent="0.45">
      <c r="A65">
        <v>665177</v>
      </c>
      <c r="B65" t="s">
        <v>43</v>
      </c>
      <c r="C65" t="s">
        <v>276</v>
      </c>
      <c r="D65" s="1">
        <v>44076.645598842595</v>
      </c>
      <c r="E65" t="s">
        <v>277</v>
      </c>
      <c r="F65" t="s">
        <v>57</v>
      </c>
      <c r="G65">
        <v>40600</v>
      </c>
      <c r="H65" t="s">
        <v>43</v>
      </c>
      <c r="I65">
        <v>442061020</v>
      </c>
      <c r="J65" t="s">
        <v>43</v>
      </c>
      <c r="K65" t="s">
        <v>101</v>
      </c>
      <c r="L65" s="1">
        <v>44076.654948530093</v>
      </c>
      <c r="M65" t="s">
        <v>278</v>
      </c>
      <c r="N65">
        <v>1700250</v>
      </c>
      <c r="P65" t="s">
        <v>43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>
        <v>3</v>
      </c>
      <c r="Y65" s="1">
        <v>45313</v>
      </c>
      <c r="Z65" s="2">
        <v>0.41636574074074073</v>
      </c>
      <c r="AA65">
        <v>1700250</v>
      </c>
      <c r="AB65" t="s">
        <v>43</v>
      </c>
      <c r="AC65" t="s">
        <v>43</v>
      </c>
      <c r="AD65" t="s">
        <v>43</v>
      </c>
      <c r="AE65" t="s">
        <v>43</v>
      </c>
      <c r="AF65">
        <v>1700135</v>
      </c>
      <c r="AG65">
        <v>1</v>
      </c>
      <c r="AH65">
        <v>145497</v>
      </c>
      <c r="AI65" t="s">
        <v>49</v>
      </c>
      <c r="AJ65" t="s">
        <v>43</v>
      </c>
      <c r="AK65" t="s">
        <v>43</v>
      </c>
      <c r="AL65" t="s">
        <v>43</v>
      </c>
      <c r="AM65" t="s">
        <v>50</v>
      </c>
      <c r="AN65">
        <v>1700763</v>
      </c>
      <c r="AO65">
        <v>0</v>
      </c>
      <c r="AP65">
        <v>1</v>
      </c>
      <c r="AQ65">
        <v>0</v>
      </c>
    </row>
    <row r="66" spans="1:43" x14ac:dyDescent="0.45">
      <c r="A66">
        <v>665440</v>
      </c>
      <c r="B66" t="s">
        <v>43</v>
      </c>
      <c r="C66" t="s">
        <v>279</v>
      </c>
      <c r="D66" s="1">
        <v>44078.716551273152</v>
      </c>
      <c r="E66" t="s">
        <v>280</v>
      </c>
      <c r="F66" t="s">
        <v>46</v>
      </c>
      <c r="G66">
        <v>40600</v>
      </c>
      <c r="H66" t="s">
        <v>43</v>
      </c>
      <c r="I66">
        <v>442061020</v>
      </c>
      <c r="J66" t="s">
        <v>43</v>
      </c>
      <c r="K66" t="e">
        <f>-tukar mudguard -pump clutch BOCOR -ANGIN BOCOR -PASANG starter -STUD NUT</f>
        <v>#NAME?</v>
      </c>
      <c r="L66" t="s">
        <v>43</v>
      </c>
      <c r="M66" t="s">
        <v>43</v>
      </c>
      <c r="N66" t="s">
        <v>43</v>
      </c>
      <c r="O66" t="s">
        <v>43</v>
      </c>
      <c r="P66" t="s">
        <v>43</v>
      </c>
      <c r="Q66" t="s">
        <v>43</v>
      </c>
      <c r="R66" t="s">
        <v>43</v>
      </c>
      <c r="S66" t="s">
        <v>43</v>
      </c>
      <c r="T66" t="s">
        <v>43</v>
      </c>
      <c r="U66" t="s">
        <v>43</v>
      </c>
      <c r="V66" t="s">
        <v>43</v>
      </c>
      <c r="W66" t="s">
        <v>43</v>
      </c>
      <c r="X66">
        <v>0</v>
      </c>
      <c r="Y66" s="1">
        <v>44078</v>
      </c>
      <c r="Z66" t="s">
        <v>43</v>
      </c>
      <c r="AA66" t="s">
        <v>43</v>
      </c>
      <c r="AB66" t="s">
        <v>43</v>
      </c>
      <c r="AC66" t="s">
        <v>43</v>
      </c>
      <c r="AD66" t="s">
        <v>43</v>
      </c>
      <c r="AE66" t="s">
        <v>43</v>
      </c>
      <c r="AF66">
        <v>1700135</v>
      </c>
      <c r="AG66">
        <v>1</v>
      </c>
      <c r="AH66">
        <v>145586</v>
      </c>
      <c r="AI66" t="s">
        <v>49</v>
      </c>
      <c r="AJ66" t="s">
        <v>43</v>
      </c>
      <c r="AK66" t="s">
        <v>43</v>
      </c>
      <c r="AL66" t="s">
        <v>43</v>
      </c>
      <c r="AM66" t="s">
        <v>50</v>
      </c>
      <c r="AN66">
        <v>1700763</v>
      </c>
      <c r="AO66">
        <v>0</v>
      </c>
      <c r="AP66">
        <v>1</v>
      </c>
      <c r="AQ66">
        <v>0</v>
      </c>
    </row>
    <row r="67" spans="1:43" x14ac:dyDescent="0.45">
      <c r="A67">
        <v>665442</v>
      </c>
      <c r="B67" t="s">
        <v>43</v>
      </c>
      <c r="C67" t="s">
        <v>281</v>
      </c>
      <c r="D67" s="1">
        <v>44078.717172453704</v>
      </c>
      <c r="E67" t="s">
        <v>282</v>
      </c>
      <c r="F67" t="s">
        <v>46</v>
      </c>
      <c r="G67">
        <v>40600</v>
      </c>
      <c r="H67" t="s">
        <v>43</v>
      </c>
      <c r="I67">
        <v>442061020</v>
      </c>
      <c r="J67" t="s">
        <v>43</v>
      </c>
      <c r="K67" t="s">
        <v>118</v>
      </c>
      <c r="L67" s="1">
        <v>44078.723119826391</v>
      </c>
      <c r="M67" t="s">
        <v>283</v>
      </c>
      <c r="N67">
        <v>1700250</v>
      </c>
      <c r="P67" t="s">
        <v>43</v>
      </c>
      <c r="Q67" t="s">
        <v>43</v>
      </c>
      <c r="R67" t="s">
        <v>43</v>
      </c>
      <c r="S67" t="s">
        <v>43</v>
      </c>
      <c r="T67" t="s">
        <v>43</v>
      </c>
      <c r="U67" t="s">
        <v>43</v>
      </c>
      <c r="V67" t="s">
        <v>43</v>
      </c>
      <c r="W67" t="s">
        <v>43</v>
      </c>
      <c r="X67">
        <v>3</v>
      </c>
      <c r="Y67" s="1">
        <v>44078</v>
      </c>
      <c r="Z67" t="s">
        <v>43</v>
      </c>
      <c r="AA67">
        <v>1700250</v>
      </c>
      <c r="AB67" t="s">
        <v>43</v>
      </c>
      <c r="AC67" t="s">
        <v>43</v>
      </c>
      <c r="AD67" t="s">
        <v>43</v>
      </c>
      <c r="AE67" t="s">
        <v>43</v>
      </c>
      <c r="AF67">
        <v>1700135</v>
      </c>
      <c r="AG67">
        <v>1</v>
      </c>
      <c r="AH67">
        <v>145586</v>
      </c>
      <c r="AI67" t="s">
        <v>49</v>
      </c>
      <c r="AJ67" t="s">
        <v>43</v>
      </c>
      <c r="AK67" t="s">
        <v>43</v>
      </c>
      <c r="AL67" t="s">
        <v>43</v>
      </c>
      <c r="AM67" t="s">
        <v>50</v>
      </c>
      <c r="AN67">
        <v>1700763</v>
      </c>
      <c r="AO67">
        <v>0</v>
      </c>
      <c r="AP67">
        <v>3</v>
      </c>
      <c r="AQ67">
        <v>0</v>
      </c>
    </row>
    <row r="68" spans="1:43" x14ac:dyDescent="0.45">
      <c r="A68">
        <v>665443</v>
      </c>
      <c r="B68" t="s">
        <v>43</v>
      </c>
      <c r="C68" t="s">
        <v>284</v>
      </c>
      <c r="D68" s="1">
        <v>44078.723518749997</v>
      </c>
      <c r="E68" t="s">
        <v>283</v>
      </c>
      <c r="F68" t="s">
        <v>46</v>
      </c>
      <c r="G68">
        <v>40600</v>
      </c>
      <c r="H68" t="s">
        <v>43</v>
      </c>
      <c r="I68">
        <v>442061020</v>
      </c>
      <c r="J68" t="s">
        <v>43</v>
      </c>
      <c r="K68" t="s">
        <v>285</v>
      </c>
      <c r="L68" s="1">
        <v>44097.67872152778</v>
      </c>
      <c r="M68" t="s">
        <v>286</v>
      </c>
      <c r="N68">
        <v>1701243</v>
      </c>
      <c r="P68" t="s">
        <v>43</v>
      </c>
      <c r="Q68" t="s">
        <v>43</v>
      </c>
      <c r="R68" t="s">
        <v>43</v>
      </c>
      <c r="S68" t="s">
        <v>43</v>
      </c>
      <c r="T68" t="s">
        <v>43</v>
      </c>
      <c r="U68" t="s">
        <v>43</v>
      </c>
      <c r="V68" t="s">
        <v>43</v>
      </c>
      <c r="W68" t="s">
        <v>43</v>
      </c>
      <c r="X68">
        <v>3</v>
      </c>
      <c r="Y68" s="1">
        <v>45313</v>
      </c>
      <c r="Z68" s="2">
        <v>0.41636574074074073</v>
      </c>
      <c r="AA68">
        <v>1701243</v>
      </c>
      <c r="AB68" t="s">
        <v>43</v>
      </c>
      <c r="AC68" t="s">
        <v>43</v>
      </c>
      <c r="AD68" t="s">
        <v>43</v>
      </c>
      <c r="AE68" t="s">
        <v>43</v>
      </c>
      <c r="AF68">
        <v>1700135</v>
      </c>
      <c r="AG68">
        <v>1</v>
      </c>
      <c r="AH68">
        <v>145586</v>
      </c>
      <c r="AI68" t="s">
        <v>49</v>
      </c>
      <c r="AJ68" t="s">
        <v>43</v>
      </c>
      <c r="AK68" t="s">
        <v>43</v>
      </c>
      <c r="AL68" t="s">
        <v>43</v>
      </c>
      <c r="AM68" t="s">
        <v>50</v>
      </c>
      <c r="AN68">
        <v>1700763</v>
      </c>
      <c r="AO68">
        <v>0</v>
      </c>
      <c r="AP68">
        <v>2</v>
      </c>
      <c r="AQ68">
        <v>0</v>
      </c>
    </row>
    <row r="69" spans="1:43" x14ac:dyDescent="0.45">
      <c r="A69">
        <v>665444</v>
      </c>
      <c r="B69" t="s">
        <v>43</v>
      </c>
      <c r="C69" t="s">
        <v>287</v>
      </c>
      <c r="D69" s="1">
        <v>44078.724039432869</v>
      </c>
      <c r="E69" t="s">
        <v>288</v>
      </c>
      <c r="F69" t="s">
        <v>46</v>
      </c>
      <c r="G69">
        <v>40600</v>
      </c>
      <c r="H69" t="s">
        <v>43</v>
      </c>
      <c r="I69">
        <v>442061020</v>
      </c>
      <c r="J69" t="s">
        <v>43</v>
      </c>
      <c r="K69" t="s">
        <v>289</v>
      </c>
      <c r="L69" s="1">
        <v>44079.662287233798</v>
      </c>
      <c r="M69" t="s">
        <v>290</v>
      </c>
      <c r="N69">
        <v>1701250</v>
      </c>
      <c r="P69" t="s">
        <v>43</v>
      </c>
      <c r="Q69" t="s">
        <v>43</v>
      </c>
      <c r="R69" t="s">
        <v>43</v>
      </c>
      <c r="S69" t="s">
        <v>43</v>
      </c>
      <c r="T69" t="s">
        <v>43</v>
      </c>
      <c r="U69" t="s">
        <v>43</v>
      </c>
      <c r="V69" t="s">
        <v>43</v>
      </c>
      <c r="W69" t="s">
        <v>43</v>
      </c>
      <c r="X69">
        <v>3</v>
      </c>
      <c r="Y69" s="1">
        <v>44078</v>
      </c>
      <c r="Z69" t="s">
        <v>43</v>
      </c>
      <c r="AA69">
        <v>1701250</v>
      </c>
      <c r="AB69" t="s">
        <v>43</v>
      </c>
      <c r="AC69" t="s">
        <v>43</v>
      </c>
      <c r="AD69" t="s">
        <v>43</v>
      </c>
      <c r="AE69" t="s">
        <v>43</v>
      </c>
      <c r="AF69">
        <v>1700135</v>
      </c>
      <c r="AG69">
        <v>1</v>
      </c>
      <c r="AH69">
        <v>145586</v>
      </c>
      <c r="AI69" t="s">
        <v>49</v>
      </c>
      <c r="AJ69" t="s">
        <v>43</v>
      </c>
      <c r="AK69" t="s">
        <v>43</v>
      </c>
      <c r="AL69" t="s">
        <v>43</v>
      </c>
      <c r="AM69" t="s">
        <v>50</v>
      </c>
      <c r="AN69">
        <v>1700763</v>
      </c>
      <c r="AO69">
        <v>0</v>
      </c>
      <c r="AP69">
        <v>1</v>
      </c>
      <c r="AQ69">
        <v>0</v>
      </c>
    </row>
    <row r="70" spans="1:43" x14ac:dyDescent="0.45">
      <c r="A70">
        <v>665445</v>
      </c>
      <c r="B70" t="s">
        <v>43</v>
      </c>
      <c r="C70" t="s">
        <v>291</v>
      </c>
      <c r="D70" s="1">
        <v>44078.725013888892</v>
      </c>
      <c r="E70" t="s">
        <v>292</v>
      </c>
      <c r="F70" t="s">
        <v>46</v>
      </c>
      <c r="G70">
        <v>40600</v>
      </c>
      <c r="H70" t="s">
        <v>43</v>
      </c>
      <c r="I70">
        <v>442061020</v>
      </c>
      <c r="J70" t="s">
        <v>43</v>
      </c>
      <c r="K70" t="s">
        <v>293</v>
      </c>
      <c r="L70" s="1">
        <v>44079.360079317128</v>
      </c>
      <c r="M70" t="s">
        <v>294</v>
      </c>
      <c r="N70">
        <v>1700250</v>
      </c>
      <c r="P70" t="s">
        <v>43</v>
      </c>
      <c r="Q70" t="s">
        <v>43</v>
      </c>
      <c r="R70" t="s">
        <v>43</v>
      </c>
      <c r="S70" t="s">
        <v>43</v>
      </c>
      <c r="T70" t="s">
        <v>43</v>
      </c>
      <c r="U70" t="s">
        <v>43</v>
      </c>
      <c r="V70" t="s">
        <v>43</v>
      </c>
      <c r="W70" t="s">
        <v>43</v>
      </c>
      <c r="X70">
        <v>3</v>
      </c>
      <c r="Y70" s="1">
        <v>45313</v>
      </c>
      <c r="Z70" s="2">
        <v>0.41636574074074073</v>
      </c>
      <c r="AA70">
        <v>1700250</v>
      </c>
      <c r="AB70" t="s">
        <v>43</v>
      </c>
      <c r="AC70" t="s">
        <v>43</v>
      </c>
      <c r="AD70" t="s">
        <v>43</v>
      </c>
      <c r="AE70" t="s">
        <v>43</v>
      </c>
      <c r="AF70">
        <v>1700135</v>
      </c>
      <c r="AG70">
        <v>1</v>
      </c>
      <c r="AH70">
        <v>145586</v>
      </c>
      <c r="AI70" t="s">
        <v>49</v>
      </c>
      <c r="AJ70" t="s">
        <v>43</v>
      </c>
      <c r="AK70" t="s">
        <v>43</v>
      </c>
      <c r="AL70" t="s">
        <v>43</v>
      </c>
      <c r="AM70" t="s">
        <v>50</v>
      </c>
      <c r="AN70">
        <v>1700763</v>
      </c>
      <c r="AO70">
        <v>0</v>
      </c>
      <c r="AP70">
        <v>3</v>
      </c>
      <c r="AQ70">
        <v>0</v>
      </c>
    </row>
    <row r="71" spans="1:43" x14ac:dyDescent="0.45">
      <c r="A71">
        <v>667645</v>
      </c>
      <c r="B71" t="s">
        <v>43</v>
      </c>
      <c r="C71" t="s">
        <v>295</v>
      </c>
      <c r="D71" s="1">
        <v>44102.652586111108</v>
      </c>
      <c r="E71" t="s">
        <v>296</v>
      </c>
      <c r="F71" t="s">
        <v>46</v>
      </c>
      <c r="G71">
        <v>40600</v>
      </c>
      <c r="H71" t="s">
        <v>43</v>
      </c>
      <c r="I71">
        <v>442061020</v>
      </c>
      <c r="J71" t="s">
        <v>43</v>
      </c>
      <c r="K71" t="s">
        <v>297</v>
      </c>
      <c r="L71" s="1">
        <v>44103.624723148147</v>
      </c>
      <c r="M71" t="s">
        <v>298</v>
      </c>
      <c r="N71">
        <v>1700250</v>
      </c>
      <c r="P71" t="s">
        <v>43</v>
      </c>
      <c r="Q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>
        <v>3</v>
      </c>
      <c r="Y71" s="1">
        <v>44102</v>
      </c>
      <c r="Z71" t="s">
        <v>43</v>
      </c>
      <c r="AA71">
        <v>1700250</v>
      </c>
      <c r="AB71" t="s">
        <v>43</v>
      </c>
      <c r="AC71" t="s">
        <v>43</v>
      </c>
      <c r="AD71" t="s">
        <v>43</v>
      </c>
      <c r="AE71" t="s">
        <v>43</v>
      </c>
      <c r="AF71">
        <v>1700135</v>
      </c>
      <c r="AG71">
        <v>1</v>
      </c>
      <c r="AH71">
        <v>145869</v>
      </c>
      <c r="AI71" t="s">
        <v>49</v>
      </c>
      <c r="AJ71" t="s">
        <v>43</v>
      </c>
      <c r="AK71" t="s">
        <v>43</v>
      </c>
      <c r="AL71" t="s">
        <v>43</v>
      </c>
      <c r="AM71" t="s">
        <v>50</v>
      </c>
      <c r="AN71">
        <v>1700763</v>
      </c>
      <c r="AO71">
        <v>0</v>
      </c>
      <c r="AP71">
        <v>1</v>
      </c>
      <c r="AQ71">
        <v>0</v>
      </c>
    </row>
    <row r="72" spans="1:43" x14ac:dyDescent="0.45">
      <c r="A72">
        <v>667924</v>
      </c>
      <c r="B72" t="s">
        <v>43</v>
      </c>
      <c r="C72" t="s">
        <v>299</v>
      </c>
      <c r="D72" s="1">
        <v>44105.335341747683</v>
      </c>
      <c r="E72" t="s">
        <v>300</v>
      </c>
      <c r="F72" t="s">
        <v>46</v>
      </c>
      <c r="G72">
        <v>40600</v>
      </c>
      <c r="H72" t="s">
        <v>43</v>
      </c>
      <c r="I72">
        <v>442061020</v>
      </c>
      <c r="J72" t="s">
        <v>43</v>
      </c>
      <c r="K72" t="s">
        <v>301</v>
      </c>
      <c r="L72" s="1">
        <v>44105.343665821762</v>
      </c>
      <c r="M72" t="s">
        <v>302</v>
      </c>
      <c r="N72">
        <v>1701243</v>
      </c>
      <c r="P72" t="s">
        <v>43</v>
      </c>
      <c r="Q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>
        <v>3</v>
      </c>
      <c r="Y72" s="1">
        <v>44105</v>
      </c>
      <c r="Z72" t="s">
        <v>43</v>
      </c>
      <c r="AA72">
        <v>1701243</v>
      </c>
      <c r="AB72" t="s">
        <v>43</v>
      </c>
      <c r="AC72" t="s">
        <v>43</v>
      </c>
      <c r="AD72" t="s">
        <v>43</v>
      </c>
      <c r="AE72" t="s">
        <v>43</v>
      </c>
      <c r="AF72">
        <v>1700135</v>
      </c>
      <c r="AG72">
        <v>1</v>
      </c>
      <c r="AH72">
        <v>1459510</v>
      </c>
      <c r="AI72" t="s">
        <v>49</v>
      </c>
      <c r="AJ72" s="1">
        <v>44105.343359687497</v>
      </c>
      <c r="AK72" s="1">
        <v>44105.343359687497</v>
      </c>
      <c r="AL72">
        <v>1701243</v>
      </c>
      <c r="AM72" t="s">
        <v>50</v>
      </c>
      <c r="AN72">
        <v>1700763</v>
      </c>
      <c r="AO72">
        <v>0</v>
      </c>
      <c r="AP72">
        <v>1</v>
      </c>
      <c r="AQ72">
        <v>0</v>
      </c>
    </row>
    <row r="73" spans="1:43" x14ac:dyDescent="0.45">
      <c r="A73">
        <v>668043</v>
      </c>
      <c r="B73" t="s">
        <v>43</v>
      </c>
      <c r="C73" t="s">
        <v>303</v>
      </c>
      <c r="D73" s="1">
        <v>44105.658134872683</v>
      </c>
      <c r="E73" t="s">
        <v>304</v>
      </c>
      <c r="F73" t="s">
        <v>57</v>
      </c>
      <c r="G73">
        <v>40600</v>
      </c>
      <c r="H73" t="s">
        <v>43</v>
      </c>
      <c r="I73">
        <v>442061020</v>
      </c>
      <c r="J73" t="s">
        <v>43</v>
      </c>
      <c r="K73" t="s">
        <v>114</v>
      </c>
      <c r="L73" t="s">
        <v>43</v>
      </c>
      <c r="M73" t="s">
        <v>43</v>
      </c>
      <c r="N73" t="s">
        <v>43</v>
      </c>
      <c r="O73" t="s">
        <v>43</v>
      </c>
      <c r="P73" t="s">
        <v>43</v>
      </c>
      <c r="Q73" t="s">
        <v>43</v>
      </c>
      <c r="R73" t="s">
        <v>43</v>
      </c>
      <c r="S73" t="s">
        <v>43</v>
      </c>
      <c r="T73" t="s">
        <v>43</v>
      </c>
      <c r="U73" t="s">
        <v>43</v>
      </c>
      <c r="V73" t="s">
        <v>43</v>
      </c>
      <c r="W73" t="s">
        <v>43</v>
      </c>
      <c r="X73">
        <v>0</v>
      </c>
      <c r="Y73" s="1">
        <v>44105</v>
      </c>
      <c r="Z73" t="s">
        <v>43</v>
      </c>
      <c r="AA73" t="s">
        <v>43</v>
      </c>
      <c r="AB73" t="s">
        <v>43</v>
      </c>
      <c r="AC73" t="s">
        <v>43</v>
      </c>
      <c r="AD73" t="s">
        <v>43</v>
      </c>
      <c r="AE73" t="s">
        <v>43</v>
      </c>
      <c r="AF73">
        <v>1700135</v>
      </c>
      <c r="AG73">
        <v>1</v>
      </c>
      <c r="AH73">
        <v>0</v>
      </c>
      <c r="AI73" t="s">
        <v>49</v>
      </c>
      <c r="AJ73" t="s">
        <v>43</v>
      </c>
      <c r="AK73" t="s">
        <v>43</v>
      </c>
      <c r="AL73" t="s">
        <v>43</v>
      </c>
      <c r="AM73" t="s">
        <v>50</v>
      </c>
      <c r="AN73">
        <v>1700763</v>
      </c>
      <c r="AO73">
        <v>0</v>
      </c>
      <c r="AP73">
        <v>2</v>
      </c>
      <c r="AQ73">
        <v>0</v>
      </c>
    </row>
    <row r="74" spans="1:43" x14ac:dyDescent="0.45">
      <c r="A74">
        <v>668213</v>
      </c>
      <c r="B74" t="s">
        <v>43</v>
      </c>
      <c r="C74" t="s">
        <v>305</v>
      </c>
      <c r="D74" s="1">
        <v>44106.736016782408</v>
      </c>
      <c r="E74" t="s">
        <v>306</v>
      </c>
      <c r="F74" t="s">
        <v>46</v>
      </c>
      <c r="G74">
        <v>40600</v>
      </c>
      <c r="H74" t="s">
        <v>43</v>
      </c>
      <c r="I74">
        <v>442061020</v>
      </c>
      <c r="J74" t="s">
        <v>43</v>
      </c>
      <c r="K74" t="s">
        <v>307</v>
      </c>
      <c r="L74" s="1">
        <v>44109.334815162038</v>
      </c>
      <c r="M74" t="s">
        <v>308</v>
      </c>
      <c r="N74">
        <v>1700250</v>
      </c>
      <c r="P74" t="s">
        <v>43</v>
      </c>
      <c r="Q74" t="s">
        <v>43</v>
      </c>
      <c r="R74" t="s">
        <v>43</v>
      </c>
      <c r="S74" t="s">
        <v>43</v>
      </c>
      <c r="T74" t="s">
        <v>43</v>
      </c>
      <c r="U74" t="s">
        <v>43</v>
      </c>
      <c r="V74" t="s">
        <v>43</v>
      </c>
      <c r="W74" t="s">
        <v>43</v>
      </c>
      <c r="X74">
        <v>3</v>
      </c>
      <c r="Y74" s="1">
        <v>45313</v>
      </c>
      <c r="Z74" s="2">
        <v>0.41636574074074073</v>
      </c>
      <c r="AA74">
        <v>1700250</v>
      </c>
      <c r="AB74" t="s">
        <v>43</v>
      </c>
      <c r="AC74" t="s">
        <v>43</v>
      </c>
      <c r="AD74" t="s">
        <v>43</v>
      </c>
      <c r="AE74" t="s">
        <v>43</v>
      </c>
      <c r="AF74">
        <v>1700135</v>
      </c>
      <c r="AG74">
        <v>1</v>
      </c>
      <c r="AH74">
        <v>1459918</v>
      </c>
      <c r="AI74" t="s">
        <v>49</v>
      </c>
      <c r="AJ74" t="s">
        <v>43</v>
      </c>
      <c r="AK74" t="s">
        <v>43</v>
      </c>
      <c r="AL74" t="s">
        <v>43</v>
      </c>
      <c r="AM74" t="s">
        <v>50</v>
      </c>
      <c r="AN74">
        <v>1700763</v>
      </c>
      <c r="AO74">
        <v>0</v>
      </c>
      <c r="AP74">
        <v>3</v>
      </c>
      <c r="AQ74">
        <v>0</v>
      </c>
    </row>
    <row r="75" spans="1:43" x14ac:dyDescent="0.45">
      <c r="A75">
        <v>668374</v>
      </c>
      <c r="B75" t="s">
        <v>43</v>
      </c>
      <c r="C75" t="s">
        <v>309</v>
      </c>
      <c r="D75" s="1">
        <v>44109.460307094909</v>
      </c>
      <c r="E75" t="s">
        <v>310</v>
      </c>
      <c r="F75" t="s">
        <v>57</v>
      </c>
      <c r="G75">
        <v>40600</v>
      </c>
      <c r="H75" t="s">
        <v>43</v>
      </c>
      <c r="I75">
        <v>442061020</v>
      </c>
      <c r="J75" t="s">
        <v>43</v>
      </c>
      <c r="K75" t="s">
        <v>311</v>
      </c>
      <c r="L75" s="1">
        <v>44117.623872303244</v>
      </c>
      <c r="M75" t="s">
        <v>312</v>
      </c>
      <c r="N75">
        <v>1700250</v>
      </c>
      <c r="P75" t="s">
        <v>43</v>
      </c>
      <c r="Q75" t="s">
        <v>43</v>
      </c>
      <c r="R75" t="s">
        <v>43</v>
      </c>
      <c r="S75" t="s">
        <v>43</v>
      </c>
      <c r="T75" t="s">
        <v>43</v>
      </c>
      <c r="U75" t="s">
        <v>43</v>
      </c>
      <c r="V75" t="s">
        <v>43</v>
      </c>
      <c r="W75" t="s">
        <v>43</v>
      </c>
      <c r="X75">
        <v>3</v>
      </c>
      <c r="Y75" s="1">
        <v>44109</v>
      </c>
      <c r="Z75" t="s">
        <v>43</v>
      </c>
      <c r="AA75">
        <v>1700250</v>
      </c>
      <c r="AB75" t="s">
        <v>43</v>
      </c>
      <c r="AC75" t="s">
        <v>43</v>
      </c>
      <c r="AD75" t="s">
        <v>43</v>
      </c>
      <c r="AE75" t="s">
        <v>43</v>
      </c>
      <c r="AF75">
        <v>1701286</v>
      </c>
      <c r="AG75">
        <v>1</v>
      </c>
      <c r="AH75">
        <v>0</v>
      </c>
      <c r="AI75" t="s">
        <v>49</v>
      </c>
      <c r="AJ75" t="s">
        <v>43</v>
      </c>
      <c r="AK75" t="s">
        <v>43</v>
      </c>
      <c r="AL75" t="s">
        <v>43</v>
      </c>
      <c r="AM75" t="s">
        <v>50</v>
      </c>
      <c r="AN75">
        <v>1700763</v>
      </c>
      <c r="AO75">
        <v>0</v>
      </c>
      <c r="AP75">
        <v>1</v>
      </c>
      <c r="AQ75">
        <v>0</v>
      </c>
    </row>
    <row r="76" spans="1:43" x14ac:dyDescent="0.45">
      <c r="A76">
        <v>668626</v>
      </c>
      <c r="B76" t="s">
        <v>43</v>
      </c>
      <c r="C76" t="s">
        <v>313</v>
      </c>
      <c r="D76" s="1">
        <v>44111.335528009258</v>
      </c>
      <c r="E76" t="s">
        <v>314</v>
      </c>
      <c r="F76" t="s">
        <v>46</v>
      </c>
      <c r="G76">
        <v>40600</v>
      </c>
      <c r="H76" t="s">
        <v>43</v>
      </c>
      <c r="I76">
        <v>442061020</v>
      </c>
      <c r="J76" t="s">
        <v>43</v>
      </c>
      <c r="K76" t="e">
        <f>-AIRCOND -ANGIN BOCOR -ekszos BRAKE</f>
        <v>#NAME?</v>
      </c>
      <c r="L76" s="1">
        <v>44120.440490162036</v>
      </c>
      <c r="M76" t="s">
        <v>315</v>
      </c>
      <c r="N76">
        <v>1701250</v>
      </c>
      <c r="P76" t="s">
        <v>43</v>
      </c>
      <c r="Q76" t="s">
        <v>43</v>
      </c>
      <c r="R76" t="s">
        <v>43</v>
      </c>
      <c r="S76" t="s">
        <v>43</v>
      </c>
      <c r="T76" t="s">
        <v>43</v>
      </c>
      <c r="U76" t="s">
        <v>43</v>
      </c>
      <c r="V76" t="s">
        <v>43</v>
      </c>
      <c r="W76" t="s">
        <v>43</v>
      </c>
      <c r="X76">
        <v>3</v>
      </c>
      <c r="Y76" s="1">
        <v>44111</v>
      </c>
      <c r="Z76" t="s">
        <v>43</v>
      </c>
      <c r="AA76">
        <v>1701250</v>
      </c>
      <c r="AB76" t="s">
        <v>43</v>
      </c>
      <c r="AC76" t="s">
        <v>43</v>
      </c>
      <c r="AD76" t="s">
        <v>43</v>
      </c>
      <c r="AE76" t="s">
        <v>43</v>
      </c>
      <c r="AF76">
        <v>1700135</v>
      </c>
      <c r="AG76">
        <v>1</v>
      </c>
      <c r="AH76">
        <v>1461110</v>
      </c>
      <c r="AI76" t="s">
        <v>49</v>
      </c>
      <c r="AJ76" t="s">
        <v>43</v>
      </c>
      <c r="AK76" t="s">
        <v>43</v>
      </c>
      <c r="AL76" t="s">
        <v>43</v>
      </c>
      <c r="AM76" t="s">
        <v>50</v>
      </c>
      <c r="AN76">
        <v>1700763</v>
      </c>
      <c r="AO76">
        <v>0</v>
      </c>
      <c r="AP76">
        <v>1</v>
      </c>
      <c r="AQ76">
        <v>0</v>
      </c>
    </row>
    <row r="77" spans="1:43" x14ac:dyDescent="0.45">
      <c r="A77">
        <v>668997</v>
      </c>
      <c r="B77" t="s">
        <v>43</v>
      </c>
      <c r="C77" t="s">
        <v>316</v>
      </c>
      <c r="D77" s="1">
        <v>44114.386029131943</v>
      </c>
      <c r="E77" t="s">
        <v>317</v>
      </c>
      <c r="F77" t="s">
        <v>46</v>
      </c>
      <c r="G77">
        <v>40600</v>
      </c>
      <c r="H77" t="s">
        <v>43</v>
      </c>
      <c r="I77">
        <v>442061020</v>
      </c>
      <c r="J77" t="s">
        <v>43</v>
      </c>
      <c r="K77" t="s">
        <v>318</v>
      </c>
      <c r="L77" t="s">
        <v>43</v>
      </c>
      <c r="M77" t="s">
        <v>43</v>
      </c>
      <c r="N77" t="s">
        <v>43</v>
      </c>
      <c r="O77" t="s">
        <v>43</v>
      </c>
      <c r="P77" t="s">
        <v>43</v>
      </c>
      <c r="Q77" t="s">
        <v>43</v>
      </c>
      <c r="R77" t="s">
        <v>43</v>
      </c>
      <c r="S77" t="s">
        <v>43</v>
      </c>
      <c r="T77" t="s">
        <v>43</v>
      </c>
      <c r="U77" t="s">
        <v>43</v>
      </c>
      <c r="V77" t="s">
        <v>43</v>
      </c>
      <c r="W77" t="s">
        <v>43</v>
      </c>
      <c r="X77">
        <v>0</v>
      </c>
      <c r="Y77" s="1">
        <v>44114</v>
      </c>
      <c r="Z77" t="s">
        <v>43</v>
      </c>
      <c r="AA77" t="s">
        <v>43</v>
      </c>
      <c r="AB77" t="s">
        <v>43</v>
      </c>
      <c r="AC77" t="s">
        <v>43</v>
      </c>
      <c r="AD77" t="s">
        <v>43</v>
      </c>
      <c r="AE77" t="s">
        <v>43</v>
      </c>
      <c r="AF77">
        <v>1700135</v>
      </c>
      <c r="AG77">
        <v>1</v>
      </c>
      <c r="AH77">
        <v>1461110</v>
      </c>
      <c r="AI77" t="s">
        <v>49</v>
      </c>
      <c r="AJ77" t="s">
        <v>43</v>
      </c>
      <c r="AK77" t="s">
        <v>43</v>
      </c>
      <c r="AL77" t="s">
        <v>43</v>
      </c>
      <c r="AM77" t="s">
        <v>50</v>
      </c>
      <c r="AN77">
        <v>1700763</v>
      </c>
      <c r="AO77">
        <v>0</v>
      </c>
      <c r="AP77">
        <v>1</v>
      </c>
      <c r="AQ77">
        <v>0</v>
      </c>
    </row>
    <row r="78" spans="1:43" x14ac:dyDescent="0.45">
      <c r="A78">
        <v>669340</v>
      </c>
      <c r="B78" t="s">
        <v>43</v>
      </c>
      <c r="C78" t="s">
        <v>319</v>
      </c>
      <c r="D78" s="1">
        <v>44117.647275810188</v>
      </c>
      <c r="E78" t="s">
        <v>320</v>
      </c>
      <c r="F78" t="s">
        <v>57</v>
      </c>
      <c r="G78">
        <v>40600</v>
      </c>
      <c r="H78" t="s">
        <v>43</v>
      </c>
      <c r="I78">
        <v>442061020</v>
      </c>
      <c r="J78" t="s">
        <v>43</v>
      </c>
      <c r="K78" t="s">
        <v>321</v>
      </c>
      <c r="L78" s="1">
        <v>44120.420085879632</v>
      </c>
      <c r="M78" t="s">
        <v>322</v>
      </c>
      <c r="N78">
        <v>1700250</v>
      </c>
      <c r="P78" t="s">
        <v>43</v>
      </c>
      <c r="Q78" t="s">
        <v>43</v>
      </c>
      <c r="R78" t="s">
        <v>43</v>
      </c>
      <c r="S78" t="s">
        <v>43</v>
      </c>
      <c r="T78" t="s">
        <v>43</v>
      </c>
      <c r="U78" t="s">
        <v>43</v>
      </c>
      <c r="V78" t="s">
        <v>43</v>
      </c>
      <c r="W78" t="s">
        <v>43</v>
      </c>
      <c r="X78">
        <v>3</v>
      </c>
      <c r="Y78" s="1">
        <v>44117</v>
      </c>
      <c r="Z78" t="s">
        <v>43</v>
      </c>
      <c r="AA78">
        <v>1700250</v>
      </c>
      <c r="AB78" t="s">
        <v>43</v>
      </c>
      <c r="AC78" t="s">
        <v>43</v>
      </c>
      <c r="AD78" t="s">
        <v>43</v>
      </c>
      <c r="AE78" t="s">
        <v>43</v>
      </c>
      <c r="AF78">
        <v>1700135</v>
      </c>
      <c r="AG78">
        <v>1</v>
      </c>
      <c r="AH78">
        <v>1462288</v>
      </c>
      <c r="AI78" t="s">
        <v>49</v>
      </c>
      <c r="AJ78" t="s">
        <v>43</v>
      </c>
      <c r="AK78" t="s">
        <v>43</v>
      </c>
      <c r="AL78" t="s">
        <v>43</v>
      </c>
      <c r="AM78" t="s">
        <v>50</v>
      </c>
      <c r="AN78">
        <v>1700763</v>
      </c>
      <c r="AO78">
        <v>0</v>
      </c>
      <c r="AP78">
        <v>1</v>
      </c>
      <c r="AQ78">
        <v>0</v>
      </c>
    </row>
    <row r="79" spans="1:43" x14ac:dyDescent="0.45">
      <c r="A79">
        <v>669341</v>
      </c>
      <c r="B79" t="s">
        <v>43</v>
      </c>
      <c r="C79" t="s">
        <v>323</v>
      </c>
      <c r="D79" s="1">
        <v>44117.647702164351</v>
      </c>
      <c r="E79" t="s">
        <v>320</v>
      </c>
      <c r="F79" t="s">
        <v>57</v>
      </c>
      <c r="G79">
        <v>40600</v>
      </c>
      <c r="H79" t="s">
        <v>43</v>
      </c>
      <c r="I79">
        <v>442061020</v>
      </c>
      <c r="J79" t="s">
        <v>43</v>
      </c>
      <c r="K79" t="s">
        <v>324</v>
      </c>
      <c r="L79" s="1">
        <v>44133.717848877313</v>
      </c>
      <c r="M79" t="s">
        <v>325</v>
      </c>
      <c r="N79">
        <v>1701243</v>
      </c>
      <c r="P79" t="s">
        <v>43</v>
      </c>
      <c r="Q79" t="s">
        <v>43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>
        <v>3</v>
      </c>
      <c r="Y79" s="1">
        <v>45313</v>
      </c>
      <c r="Z79" s="2">
        <v>0.41636574074074073</v>
      </c>
      <c r="AA79">
        <v>1701243</v>
      </c>
      <c r="AB79" t="s">
        <v>43</v>
      </c>
      <c r="AC79" t="s">
        <v>43</v>
      </c>
      <c r="AD79" t="s">
        <v>43</v>
      </c>
      <c r="AE79" t="s">
        <v>43</v>
      </c>
      <c r="AF79">
        <v>1700135</v>
      </c>
      <c r="AG79">
        <v>1</v>
      </c>
      <c r="AH79">
        <v>1462288</v>
      </c>
      <c r="AI79" t="s">
        <v>49</v>
      </c>
      <c r="AJ79" t="s">
        <v>43</v>
      </c>
      <c r="AK79" t="s">
        <v>43</v>
      </c>
      <c r="AL79" t="s">
        <v>43</v>
      </c>
      <c r="AM79" t="s">
        <v>50</v>
      </c>
      <c r="AN79">
        <v>1700763</v>
      </c>
      <c r="AO79">
        <v>0</v>
      </c>
      <c r="AP79">
        <v>2</v>
      </c>
      <c r="AQ79">
        <v>0</v>
      </c>
    </row>
    <row r="80" spans="1:43" x14ac:dyDescent="0.45">
      <c r="A80">
        <v>669462</v>
      </c>
      <c r="B80" t="s">
        <v>43</v>
      </c>
      <c r="C80" t="s">
        <v>326</v>
      </c>
      <c r="D80" s="1">
        <v>44118.497111192133</v>
      </c>
      <c r="E80" t="s">
        <v>327</v>
      </c>
      <c r="F80" t="s">
        <v>46</v>
      </c>
      <c r="G80">
        <v>40600</v>
      </c>
      <c r="H80" t="s">
        <v>43</v>
      </c>
      <c r="I80">
        <v>442061020</v>
      </c>
      <c r="J80" t="s">
        <v>43</v>
      </c>
      <c r="K80" t="s">
        <v>78</v>
      </c>
      <c r="L80" s="1">
        <v>44125.434362581022</v>
      </c>
      <c r="M80" t="s">
        <v>328</v>
      </c>
      <c r="N80">
        <v>1701243</v>
      </c>
      <c r="P80" t="s">
        <v>43</v>
      </c>
      <c r="Q80" t="s">
        <v>43</v>
      </c>
      <c r="R80" t="s">
        <v>43</v>
      </c>
      <c r="S80" t="s">
        <v>43</v>
      </c>
      <c r="T80" t="s">
        <v>43</v>
      </c>
      <c r="U80" t="s">
        <v>43</v>
      </c>
      <c r="V80" t="s">
        <v>43</v>
      </c>
      <c r="W80" t="s">
        <v>43</v>
      </c>
      <c r="X80">
        <v>3</v>
      </c>
      <c r="Y80" s="1">
        <v>45313</v>
      </c>
      <c r="Z80" s="2">
        <v>0.41636574074074073</v>
      </c>
      <c r="AA80">
        <v>1701243</v>
      </c>
      <c r="AB80" t="s">
        <v>43</v>
      </c>
      <c r="AC80" t="s">
        <v>43</v>
      </c>
      <c r="AD80" t="s">
        <v>43</v>
      </c>
      <c r="AE80" t="s">
        <v>43</v>
      </c>
      <c r="AF80">
        <v>1700135</v>
      </c>
      <c r="AG80">
        <v>1</v>
      </c>
      <c r="AH80">
        <v>1462288</v>
      </c>
      <c r="AI80" t="s">
        <v>49</v>
      </c>
      <c r="AJ80" t="s">
        <v>43</v>
      </c>
      <c r="AK80" t="s">
        <v>43</v>
      </c>
      <c r="AL80" t="s">
        <v>43</v>
      </c>
      <c r="AM80" t="s">
        <v>50</v>
      </c>
      <c r="AN80">
        <v>1700763</v>
      </c>
      <c r="AO80">
        <v>0</v>
      </c>
      <c r="AP80">
        <v>2</v>
      </c>
      <c r="AQ80">
        <v>0</v>
      </c>
    </row>
    <row r="81" spans="1:43" x14ac:dyDescent="0.45">
      <c r="A81">
        <v>669537</v>
      </c>
      <c r="B81" t="s">
        <v>43</v>
      </c>
      <c r="C81" t="s">
        <v>329</v>
      </c>
      <c r="D81" s="1">
        <v>44118.709611493054</v>
      </c>
      <c r="E81" t="s">
        <v>330</v>
      </c>
      <c r="F81" t="s">
        <v>46</v>
      </c>
      <c r="G81">
        <v>40600</v>
      </c>
      <c r="H81" t="s">
        <v>43</v>
      </c>
      <c r="I81">
        <v>442061020</v>
      </c>
      <c r="J81" t="s">
        <v>43</v>
      </c>
      <c r="K81" t="s">
        <v>307</v>
      </c>
      <c r="L81" s="1">
        <v>44118.711294872686</v>
      </c>
      <c r="M81" t="s">
        <v>331</v>
      </c>
      <c r="N81">
        <v>1701250</v>
      </c>
      <c r="P81" t="s">
        <v>43</v>
      </c>
      <c r="Q81" t="s">
        <v>43</v>
      </c>
      <c r="R81" t="s">
        <v>43</v>
      </c>
      <c r="S81" t="s">
        <v>43</v>
      </c>
      <c r="T81" t="s">
        <v>43</v>
      </c>
      <c r="U81" t="s">
        <v>43</v>
      </c>
      <c r="V81" t="s">
        <v>43</v>
      </c>
      <c r="W81" t="s">
        <v>43</v>
      </c>
      <c r="X81">
        <v>3</v>
      </c>
      <c r="Y81" s="1">
        <v>44118</v>
      </c>
      <c r="Z81" t="s">
        <v>43</v>
      </c>
      <c r="AA81">
        <v>1701250</v>
      </c>
      <c r="AB81" t="s">
        <v>43</v>
      </c>
      <c r="AC81" t="s">
        <v>43</v>
      </c>
      <c r="AD81" t="s">
        <v>43</v>
      </c>
      <c r="AE81" t="s">
        <v>43</v>
      </c>
      <c r="AF81">
        <v>1700135</v>
      </c>
      <c r="AG81">
        <v>1</v>
      </c>
      <c r="AH81">
        <v>0</v>
      </c>
      <c r="AI81" t="s">
        <v>49</v>
      </c>
      <c r="AJ81" t="s">
        <v>43</v>
      </c>
      <c r="AK81" t="s">
        <v>43</v>
      </c>
      <c r="AL81" t="s">
        <v>43</v>
      </c>
      <c r="AM81" t="s">
        <v>50</v>
      </c>
      <c r="AN81">
        <v>1700763</v>
      </c>
      <c r="AO81">
        <v>0</v>
      </c>
      <c r="AP81">
        <v>3</v>
      </c>
      <c r="AQ81">
        <v>0</v>
      </c>
    </row>
    <row r="82" spans="1:43" x14ac:dyDescent="0.45">
      <c r="A82">
        <v>669971</v>
      </c>
      <c r="B82" t="s">
        <v>43</v>
      </c>
      <c r="C82" t="s">
        <v>332</v>
      </c>
      <c r="D82" s="1">
        <v>44123.461206400461</v>
      </c>
      <c r="E82" t="s">
        <v>333</v>
      </c>
      <c r="F82" t="s">
        <v>334</v>
      </c>
      <c r="G82">
        <v>40600</v>
      </c>
      <c r="H82" t="s">
        <v>43</v>
      </c>
      <c r="I82">
        <v>442061020</v>
      </c>
      <c r="J82" t="s">
        <v>43</v>
      </c>
      <c r="K82" t="s">
        <v>335</v>
      </c>
      <c r="L82" s="1">
        <v>44125.845281863425</v>
      </c>
      <c r="M82" t="s">
        <v>336</v>
      </c>
      <c r="N82">
        <v>1701250</v>
      </c>
      <c r="P82" t="s">
        <v>43</v>
      </c>
      <c r="Q82" t="s">
        <v>43</v>
      </c>
      <c r="R82" t="s">
        <v>43</v>
      </c>
      <c r="S82" t="s">
        <v>43</v>
      </c>
      <c r="T82" t="s">
        <v>43</v>
      </c>
      <c r="U82" t="s">
        <v>43</v>
      </c>
      <c r="V82" t="s">
        <v>43</v>
      </c>
      <c r="W82" t="s">
        <v>43</v>
      </c>
      <c r="X82">
        <v>3</v>
      </c>
      <c r="Y82" s="1">
        <v>44107</v>
      </c>
      <c r="Z82" t="s">
        <v>43</v>
      </c>
      <c r="AA82">
        <v>1701250</v>
      </c>
      <c r="AB82" t="s">
        <v>43</v>
      </c>
      <c r="AC82" t="s">
        <v>43</v>
      </c>
      <c r="AD82" t="s">
        <v>43</v>
      </c>
      <c r="AE82" t="s">
        <v>43</v>
      </c>
      <c r="AF82">
        <v>1700135</v>
      </c>
      <c r="AG82">
        <v>1</v>
      </c>
      <c r="AH82">
        <v>0</v>
      </c>
      <c r="AI82" t="s">
        <v>49</v>
      </c>
      <c r="AJ82" t="s">
        <v>43</v>
      </c>
      <c r="AK82" t="s">
        <v>43</v>
      </c>
      <c r="AL82" t="s">
        <v>43</v>
      </c>
      <c r="AM82" t="s">
        <v>50</v>
      </c>
      <c r="AN82">
        <v>1700763</v>
      </c>
      <c r="AO82">
        <v>0</v>
      </c>
      <c r="AP82">
        <v>1</v>
      </c>
      <c r="AQ82">
        <v>0</v>
      </c>
    </row>
    <row r="83" spans="1:43" x14ac:dyDescent="0.45">
      <c r="A83">
        <v>670051</v>
      </c>
      <c r="B83" t="s">
        <v>43</v>
      </c>
      <c r="C83" t="s">
        <v>337</v>
      </c>
      <c r="D83" s="1">
        <v>44123.690125428242</v>
      </c>
      <c r="E83" t="s">
        <v>338</v>
      </c>
      <c r="F83" t="s">
        <v>46</v>
      </c>
      <c r="G83">
        <v>40600</v>
      </c>
      <c r="H83" t="s">
        <v>43</v>
      </c>
      <c r="I83">
        <v>442061020</v>
      </c>
      <c r="J83" t="s">
        <v>43</v>
      </c>
      <c r="K83" t="s">
        <v>78</v>
      </c>
      <c r="L83" s="1">
        <v>44147.478253506946</v>
      </c>
      <c r="M83" t="s">
        <v>339</v>
      </c>
      <c r="N83">
        <v>1701243</v>
      </c>
      <c r="P83" t="s">
        <v>43</v>
      </c>
      <c r="Q83" t="s">
        <v>43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>
        <v>3</v>
      </c>
      <c r="Y83" s="1">
        <v>45313</v>
      </c>
      <c r="Z83" s="2">
        <v>0.41636574074074073</v>
      </c>
      <c r="AA83">
        <v>1701243</v>
      </c>
      <c r="AB83" t="s">
        <v>43</v>
      </c>
      <c r="AC83" t="s">
        <v>43</v>
      </c>
      <c r="AD83" t="s">
        <v>43</v>
      </c>
      <c r="AE83" t="s">
        <v>43</v>
      </c>
      <c r="AF83">
        <v>1700135</v>
      </c>
      <c r="AG83">
        <v>1</v>
      </c>
      <c r="AH83">
        <v>1464896</v>
      </c>
      <c r="AI83" t="s">
        <v>49</v>
      </c>
      <c r="AJ83" t="s">
        <v>43</v>
      </c>
      <c r="AK83" t="s">
        <v>43</v>
      </c>
      <c r="AL83" t="s">
        <v>43</v>
      </c>
      <c r="AM83" t="s">
        <v>50</v>
      </c>
      <c r="AN83">
        <v>1700763</v>
      </c>
      <c r="AO83">
        <v>0</v>
      </c>
      <c r="AP83">
        <v>2</v>
      </c>
      <c r="AQ83">
        <v>0</v>
      </c>
    </row>
    <row r="84" spans="1:43" x14ac:dyDescent="0.45">
      <c r="A84">
        <v>670052</v>
      </c>
      <c r="B84" t="s">
        <v>43</v>
      </c>
      <c r="C84" t="s">
        <v>340</v>
      </c>
      <c r="D84" s="1">
        <v>44123.690736655095</v>
      </c>
      <c r="E84" t="s">
        <v>341</v>
      </c>
      <c r="F84" t="s">
        <v>46</v>
      </c>
      <c r="G84">
        <v>40600</v>
      </c>
      <c r="H84" t="s">
        <v>43</v>
      </c>
      <c r="I84">
        <v>442061020</v>
      </c>
      <c r="J84" t="s">
        <v>43</v>
      </c>
      <c r="K84" t="s">
        <v>342</v>
      </c>
      <c r="L84" s="1">
        <v>44126.739504780089</v>
      </c>
      <c r="M84" t="s">
        <v>343</v>
      </c>
      <c r="N84">
        <v>1700250</v>
      </c>
      <c r="P84" t="s">
        <v>43</v>
      </c>
      <c r="Q84" t="s">
        <v>43</v>
      </c>
      <c r="R84" t="s">
        <v>43</v>
      </c>
      <c r="S84" t="s">
        <v>43</v>
      </c>
      <c r="T84" t="s">
        <v>43</v>
      </c>
      <c r="U84" t="s">
        <v>43</v>
      </c>
      <c r="V84" t="s">
        <v>43</v>
      </c>
      <c r="W84" t="s">
        <v>43</v>
      </c>
      <c r="X84">
        <v>3</v>
      </c>
      <c r="Y84" s="1">
        <v>44123</v>
      </c>
      <c r="Z84" t="s">
        <v>43</v>
      </c>
      <c r="AA84">
        <v>1700250</v>
      </c>
      <c r="AB84" t="s">
        <v>43</v>
      </c>
      <c r="AC84" t="s">
        <v>43</v>
      </c>
      <c r="AD84" t="s">
        <v>43</v>
      </c>
      <c r="AE84" t="s">
        <v>43</v>
      </c>
      <c r="AF84">
        <v>1700135</v>
      </c>
      <c r="AG84">
        <v>1</v>
      </c>
      <c r="AH84">
        <v>1464896</v>
      </c>
      <c r="AI84" t="s">
        <v>49</v>
      </c>
      <c r="AJ84" t="s">
        <v>43</v>
      </c>
      <c r="AK84" t="s">
        <v>43</v>
      </c>
      <c r="AL84" t="s">
        <v>43</v>
      </c>
      <c r="AM84" t="s">
        <v>50</v>
      </c>
      <c r="AN84">
        <v>1700763</v>
      </c>
      <c r="AO84">
        <v>0</v>
      </c>
      <c r="AP84">
        <v>1</v>
      </c>
      <c r="AQ84">
        <v>0</v>
      </c>
    </row>
    <row r="85" spans="1:43" x14ac:dyDescent="0.45">
      <c r="A85">
        <v>670333</v>
      </c>
      <c r="B85" t="s">
        <v>43</v>
      </c>
      <c r="C85" t="s">
        <v>344</v>
      </c>
      <c r="D85" s="1">
        <v>44126.664338078706</v>
      </c>
      <c r="E85" t="s">
        <v>345</v>
      </c>
      <c r="F85" t="s">
        <v>57</v>
      </c>
      <c r="G85">
        <v>40600</v>
      </c>
      <c r="H85" t="s">
        <v>43</v>
      </c>
      <c r="I85">
        <v>442061020</v>
      </c>
      <c r="J85" t="s">
        <v>43</v>
      </c>
      <c r="K85" t="s">
        <v>346</v>
      </c>
      <c r="L85" t="s">
        <v>43</v>
      </c>
      <c r="M85" t="s">
        <v>43</v>
      </c>
      <c r="N85" t="s">
        <v>43</v>
      </c>
      <c r="O85" t="s">
        <v>43</v>
      </c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>
        <v>0</v>
      </c>
      <c r="Y85" s="1">
        <v>44126</v>
      </c>
      <c r="Z85" t="s">
        <v>43</v>
      </c>
      <c r="AA85" t="s">
        <v>43</v>
      </c>
      <c r="AB85" t="s">
        <v>43</v>
      </c>
      <c r="AC85" t="s">
        <v>43</v>
      </c>
      <c r="AD85" t="s">
        <v>43</v>
      </c>
      <c r="AE85" t="s">
        <v>43</v>
      </c>
      <c r="AF85">
        <v>1701112</v>
      </c>
      <c r="AG85">
        <v>1</v>
      </c>
      <c r="AH85">
        <v>1466130</v>
      </c>
      <c r="AI85" t="s">
        <v>49</v>
      </c>
      <c r="AJ85" t="s">
        <v>43</v>
      </c>
      <c r="AK85" t="s">
        <v>43</v>
      </c>
      <c r="AL85" t="s">
        <v>43</v>
      </c>
      <c r="AM85" t="s">
        <v>50</v>
      </c>
      <c r="AN85">
        <v>1700763</v>
      </c>
      <c r="AO85">
        <v>0</v>
      </c>
      <c r="AP85">
        <v>1</v>
      </c>
      <c r="AQ85">
        <v>0</v>
      </c>
    </row>
    <row r="86" spans="1:43" x14ac:dyDescent="0.45">
      <c r="A86">
        <v>670506</v>
      </c>
      <c r="B86" t="s">
        <v>43</v>
      </c>
      <c r="C86" t="s">
        <v>347</v>
      </c>
      <c r="D86" s="1">
        <v>44128.487234409724</v>
      </c>
      <c r="E86" t="s">
        <v>348</v>
      </c>
      <c r="F86" t="s">
        <v>57</v>
      </c>
      <c r="G86">
        <v>40600</v>
      </c>
      <c r="H86" t="s">
        <v>43</v>
      </c>
      <c r="I86">
        <v>442061020</v>
      </c>
      <c r="J86" t="s">
        <v>43</v>
      </c>
      <c r="K86" t="s">
        <v>349</v>
      </c>
      <c r="L86" s="1">
        <v>44132.349973877317</v>
      </c>
      <c r="M86" t="s">
        <v>350</v>
      </c>
      <c r="N86">
        <v>1700250</v>
      </c>
      <c r="P86" t="s">
        <v>43</v>
      </c>
      <c r="Q86" t="s">
        <v>43</v>
      </c>
      <c r="R86" t="s">
        <v>43</v>
      </c>
      <c r="S86" t="s">
        <v>43</v>
      </c>
      <c r="T86" t="s">
        <v>43</v>
      </c>
      <c r="U86" t="s">
        <v>43</v>
      </c>
      <c r="V86" t="s">
        <v>43</v>
      </c>
      <c r="W86" t="s">
        <v>43</v>
      </c>
      <c r="X86">
        <v>3</v>
      </c>
      <c r="Y86" s="1">
        <v>44128</v>
      </c>
      <c r="Z86" t="s">
        <v>43</v>
      </c>
      <c r="AA86">
        <v>1700250</v>
      </c>
      <c r="AB86" t="s">
        <v>43</v>
      </c>
      <c r="AC86" t="s">
        <v>43</v>
      </c>
      <c r="AD86" t="s">
        <v>43</v>
      </c>
      <c r="AE86" t="s">
        <v>43</v>
      </c>
      <c r="AF86">
        <v>1701112</v>
      </c>
      <c r="AG86">
        <v>1</v>
      </c>
      <c r="AH86">
        <v>1466885</v>
      </c>
      <c r="AI86" t="s">
        <v>49</v>
      </c>
      <c r="AJ86" t="s">
        <v>43</v>
      </c>
      <c r="AK86" t="s">
        <v>43</v>
      </c>
      <c r="AL86" t="s">
        <v>43</v>
      </c>
      <c r="AM86" t="s">
        <v>50</v>
      </c>
      <c r="AN86">
        <v>1700763</v>
      </c>
      <c r="AO86">
        <v>0</v>
      </c>
      <c r="AP86">
        <v>1</v>
      </c>
      <c r="AQ86">
        <v>0</v>
      </c>
    </row>
    <row r="87" spans="1:43" x14ac:dyDescent="0.45">
      <c r="A87">
        <v>670722</v>
      </c>
      <c r="B87" t="s">
        <v>43</v>
      </c>
      <c r="C87" t="s">
        <v>351</v>
      </c>
      <c r="D87" s="1">
        <v>44130.755745601855</v>
      </c>
      <c r="E87" t="s">
        <v>352</v>
      </c>
      <c r="F87" t="s">
        <v>57</v>
      </c>
      <c r="G87">
        <v>40600</v>
      </c>
      <c r="H87" t="s">
        <v>43</v>
      </c>
      <c r="I87">
        <v>442061020</v>
      </c>
      <c r="J87" t="s">
        <v>43</v>
      </c>
      <c r="K87" t="s">
        <v>324</v>
      </c>
      <c r="L87" s="1">
        <v>44140.618967048613</v>
      </c>
      <c r="M87" t="s">
        <v>353</v>
      </c>
      <c r="N87">
        <v>1701243</v>
      </c>
      <c r="P87" t="s">
        <v>43</v>
      </c>
      <c r="Q87" t="s">
        <v>43</v>
      </c>
      <c r="R87" t="s">
        <v>43</v>
      </c>
      <c r="S87" t="s">
        <v>43</v>
      </c>
      <c r="T87" t="s">
        <v>43</v>
      </c>
      <c r="U87" t="s">
        <v>43</v>
      </c>
      <c r="V87" t="s">
        <v>43</v>
      </c>
      <c r="W87" t="s">
        <v>43</v>
      </c>
      <c r="X87">
        <v>3</v>
      </c>
      <c r="Y87" s="1">
        <v>45313</v>
      </c>
      <c r="Z87" s="2">
        <v>0.41636574074074073</v>
      </c>
      <c r="AA87">
        <v>1701243</v>
      </c>
      <c r="AB87" t="s">
        <v>43</v>
      </c>
      <c r="AC87" t="s">
        <v>43</v>
      </c>
      <c r="AD87" t="s">
        <v>43</v>
      </c>
      <c r="AE87" t="s">
        <v>43</v>
      </c>
      <c r="AF87">
        <v>1701286</v>
      </c>
      <c r="AG87">
        <v>1</v>
      </c>
      <c r="AH87">
        <v>1466885</v>
      </c>
      <c r="AI87" t="s">
        <v>49</v>
      </c>
      <c r="AJ87" t="s">
        <v>43</v>
      </c>
      <c r="AK87" t="s">
        <v>43</v>
      </c>
      <c r="AL87" t="s">
        <v>43</v>
      </c>
      <c r="AM87" t="s">
        <v>50</v>
      </c>
      <c r="AN87">
        <v>1700763</v>
      </c>
      <c r="AO87">
        <v>0</v>
      </c>
      <c r="AP87">
        <v>2</v>
      </c>
      <c r="AQ87">
        <v>0</v>
      </c>
    </row>
    <row r="88" spans="1:43" x14ac:dyDescent="0.45">
      <c r="A88">
        <v>670809</v>
      </c>
      <c r="B88" t="s">
        <v>43</v>
      </c>
      <c r="C88" t="s">
        <v>354</v>
      </c>
      <c r="D88" s="1">
        <v>44131.656899224537</v>
      </c>
      <c r="E88" t="s">
        <v>355</v>
      </c>
      <c r="F88" t="s">
        <v>57</v>
      </c>
      <c r="G88">
        <v>40600</v>
      </c>
      <c r="H88" t="s">
        <v>43</v>
      </c>
      <c r="I88">
        <v>442061020</v>
      </c>
      <c r="J88" t="s">
        <v>43</v>
      </c>
      <c r="K88" t="e">
        <f>-T/L WIRE COIL -WELDING TIANG SEAL</f>
        <v>#NAME?</v>
      </c>
      <c r="L88" s="1">
        <v>44132.610962766201</v>
      </c>
      <c r="M88" t="s">
        <v>356</v>
      </c>
      <c r="N88">
        <v>1700250</v>
      </c>
      <c r="P88" t="s">
        <v>43</v>
      </c>
      <c r="Q88" t="s">
        <v>43</v>
      </c>
      <c r="R88" t="s">
        <v>43</v>
      </c>
      <c r="S88" t="s">
        <v>43</v>
      </c>
      <c r="T88" t="s">
        <v>43</v>
      </c>
      <c r="U88" t="s">
        <v>43</v>
      </c>
      <c r="V88" t="s">
        <v>43</v>
      </c>
      <c r="W88" t="s">
        <v>43</v>
      </c>
      <c r="X88">
        <v>3</v>
      </c>
      <c r="Y88" s="1">
        <v>44131</v>
      </c>
      <c r="Z88" t="s">
        <v>43</v>
      </c>
      <c r="AA88">
        <v>1700250</v>
      </c>
      <c r="AB88" t="s">
        <v>43</v>
      </c>
      <c r="AC88" t="s">
        <v>43</v>
      </c>
      <c r="AD88" t="s">
        <v>43</v>
      </c>
      <c r="AE88" t="s">
        <v>43</v>
      </c>
      <c r="AF88">
        <v>1700135</v>
      </c>
      <c r="AG88">
        <v>1</v>
      </c>
      <c r="AH88">
        <v>1467300</v>
      </c>
      <c r="AI88" t="s">
        <v>49</v>
      </c>
      <c r="AJ88" t="s">
        <v>43</v>
      </c>
      <c r="AK88" t="s">
        <v>43</v>
      </c>
      <c r="AL88" t="s">
        <v>43</v>
      </c>
      <c r="AM88" t="s">
        <v>357</v>
      </c>
      <c r="AN88">
        <v>1700763</v>
      </c>
      <c r="AO88">
        <v>0</v>
      </c>
      <c r="AP88">
        <v>1</v>
      </c>
      <c r="AQ88">
        <v>0</v>
      </c>
    </row>
    <row r="89" spans="1:43" x14ac:dyDescent="0.45">
      <c r="A89">
        <v>671489</v>
      </c>
      <c r="B89" t="s">
        <v>43</v>
      </c>
      <c r="C89" t="s">
        <v>358</v>
      </c>
      <c r="D89" s="1">
        <v>44138.644957326389</v>
      </c>
      <c r="E89" t="s">
        <v>359</v>
      </c>
      <c r="F89" t="s">
        <v>46</v>
      </c>
      <c r="G89">
        <v>40600</v>
      </c>
      <c r="H89" t="s">
        <v>43</v>
      </c>
      <c r="I89">
        <v>442061020</v>
      </c>
      <c r="J89" t="s">
        <v>43</v>
      </c>
      <c r="K89" t="s">
        <v>360</v>
      </c>
      <c r="L89" t="s">
        <v>43</v>
      </c>
      <c r="M89" t="s">
        <v>43</v>
      </c>
      <c r="N89" t="s">
        <v>43</v>
      </c>
      <c r="O89" t="s">
        <v>43</v>
      </c>
      <c r="P89" t="s">
        <v>43</v>
      </c>
      <c r="Q89" t="s">
        <v>43</v>
      </c>
      <c r="R89" t="s">
        <v>43</v>
      </c>
      <c r="S89" t="s">
        <v>43</v>
      </c>
      <c r="T89" t="s">
        <v>43</v>
      </c>
      <c r="U89" t="s">
        <v>43</v>
      </c>
      <c r="V89" t="s">
        <v>43</v>
      </c>
      <c r="W89" t="s">
        <v>43</v>
      </c>
      <c r="X89">
        <v>0</v>
      </c>
      <c r="Y89" s="1">
        <v>44138</v>
      </c>
      <c r="Z89" t="s">
        <v>43</v>
      </c>
      <c r="AA89" t="s">
        <v>43</v>
      </c>
      <c r="AB89" t="s">
        <v>43</v>
      </c>
      <c r="AC89" t="s">
        <v>43</v>
      </c>
      <c r="AD89" t="s">
        <v>43</v>
      </c>
      <c r="AE89" t="s">
        <v>43</v>
      </c>
      <c r="AF89">
        <v>1700135</v>
      </c>
      <c r="AG89">
        <v>1</v>
      </c>
      <c r="AH89">
        <v>1476052</v>
      </c>
      <c r="AI89" t="s">
        <v>49</v>
      </c>
      <c r="AJ89" t="s">
        <v>43</v>
      </c>
      <c r="AK89" t="s">
        <v>43</v>
      </c>
      <c r="AL89" t="s">
        <v>43</v>
      </c>
      <c r="AM89" t="s">
        <v>357</v>
      </c>
      <c r="AN89">
        <v>1700763</v>
      </c>
      <c r="AO89">
        <v>0</v>
      </c>
      <c r="AP89">
        <v>1</v>
      </c>
      <c r="AQ89">
        <v>0</v>
      </c>
    </row>
    <row r="90" spans="1:43" x14ac:dyDescent="0.45">
      <c r="A90">
        <v>671492</v>
      </c>
      <c r="B90" t="s">
        <v>43</v>
      </c>
      <c r="C90" t="s">
        <v>361</v>
      </c>
      <c r="D90" s="1">
        <v>44138.648926273148</v>
      </c>
      <c r="E90" t="s">
        <v>362</v>
      </c>
      <c r="F90" t="s">
        <v>46</v>
      </c>
      <c r="G90">
        <v>40600</v>
      </c>
      <c r="H90" t="s">
        <v>43</v>
      </c>
      <c r="I90">
        <v>442061020</v>
      </c>
      <c r="J90" t="s">
        <v>43</v>
      </c>
      <c r="K90" t="s">
        <v>78</v>
      </c>
      <c r="L90" s="1">
        <v>44155.485351469906</v>
      </c>
      <c r="M90" t="s">
        <v>363</v>
      </c>
      <c r="N90">
        <v>1701243</v>
      </c>
      <c r="P90" t="s">
        <v>43</v>
      </c>
      <c r="Q90" t="s">
        <v>43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>
        <v>3</v>
      </c>
      <c r="Y90" s="1">
        <v>45313</v>
      </c>
      <c r="Z90" s="2">
        <v>0.41636574074074073</v>
      </c>
      <c r="AA90">
        <v>1701243</v>
      </c>
      <c r="AB90" t="s">
        <v>43</v>
      </c>
      <c r="AC90" t="s">
        <v>43</v>
      </c>
      <c r="AD90" t="s">
        <v>43</v>
      </c>
      <c r="AE90" t="s">
        <v>43</v>
      </c>
      <c r="AF90">
        <v>1700135</v>
      </c>
      <c r="AG90">
        <v>1</v>
      </c>
      <c r="AH90">
        <v>1476052</v>
      </c>
      <c r="AI90" t="s">
        <v>49</v>
      </c>
      <c r="AJ90" t="s">
        <v>43</v>
      </c>
      <c r="AK90" t="s">
        <v>43</v>
      </c>
      <c r="AL90" t="s">
        <v>43</v>
      </c>
      <c r="AM90" t="s">
        <v>357</v>
      </c>
      <c r="AN90">
        <v>1700763</v>
      </c>
      <c r="AO90">
        <v>0</v>
      </c>
      <c r="AP90">
        <v>2</v>
      </c>
      <c r="AQ90">
        <v>0</v>
      </c>
    </row>
    <row r="91" spans="1:43" x14ac:dyDescent="0.45">
      <c r="A91">
        <v>671631</v>
      </c>
      <c r="B91" t="s">
        <v>43</v>
      </c>
      <c r="C91" t="s">
        <v>364</v>
      </c>
      <c r="D91" s="1">
        <v>44139.649783217596</v>
      </c>
      <c r="E91" t="s">
        <v>365</v>
      </c>
      <c r="F91" t="s">
        <v>57</v>
      </c>
      <c r="G91">
        <v>40600</v>
      </c>
      <c r="H91" t="s">
        <v>43</v>
      </c>
      <c r="I91">
        <v>442061020</v>
      </c>
      <c r="J91" t="s">
        <v>43</v>
      </c>
      <c r="K91" t="s">
        <v>324</v>
      </c>
      <c r="L91" s="1">
        <v>44155.491975266203</v>
      </c>
      <c r="M91" t="s">
        <v>366</v>
      </c>
      <c r="N91">
        <v>1701243</v>
      </c>
      <c r="P91" t="s">
        <v>43</v>
      </c>
      <c r="Q91" t="s">
        <v>43</v>
      </c>
      <c r="R91" t="s">
        <v>43</v>
      </c>
      <c r="S91" t="s">
        <v>43</v>
      </c>
      <c r="T91" t="s">
        <v>43</v>
      </c>
      <c r="U91" t="s">
        <v>43</v>
      </c>
      <c r="V91" t="s">
        <v>43</v>
      </c>
      <c r="W91" t="s">
        <v>43</v>
      </c>
      <c r="X91">
        <v>3</v>
      </c>
      <c r="Y91" s="1">
        <v>45313</v>
      </c>
      <c r="Z91" s="2">
        <v>0.41636574074074073</v>
      </c>
      <c r="AA91">
        <v>1701243</v>
      </c>
      <c r="AB91" t="s">
        <v>43</v>
      </c>
      <c r="AC91" t="s">
        <v>43</v>
      </c>
      <c r="AD91" t="s">
        <v>43</v>
      </c>
      <c r="AE91" t="s">
        <v>43</v>
      </c>
      <c r="AF91">
        <v>1701112</v>
      </c>
      <c r="AG91">
        <v>1</v>
      </c>
      <c r="AH91">
        <v>1470466</v>
      </c>
      <c r="AI91" t="s">
        <v>49</v>
      </c>
      <c r="AJ91" t="s">
        <v>43</v>
      </c>
      <c r="AK91" t="s">
        <v>43</v>
      </c>
      <c r="AL91" t="s">
        <v>43</v>
      </c>
      <c r="AM91" t="s">
        <v>357</v>
      </c>
      <c r="AN91">
        <v>1700763</v>
      </c>
      <c r="AO91">
        <v>0</v>
      </c>
      <c r="AP91">
        <v>2</v>
      </c>
      <c r="AQ91">
        <v>0</v>
      </c>
    </row>
    <row r="92" spans="1:43" x14ac:dyDescent="0.45">
      <c r="A92">
        <v>671632</v>
      </c>
      <c r="B92" t="s">
        <v>43</v>
      </c>
      <c r="C92" t="s">
        <v>367</v>
      </c>
      <c r="D92" s="1">
        <v>44139.650083645836</v>
      </c>
      <c r="E92" t="s">
        <v>368</v>
      </c>
      <c r="F92" t="s">
        <v>57</v>
      </c>
      <c r="G92">
        <v>40600</v>
      </c>
      <c r="H92" t="s">
        <v>43</v>
      </c>
      <c r="I92">
        <v>442061020</v>
      </c>
      <c r="J92" t="s">
        <v>43</v>
      </c>
      <c r="K92" t="s">
        <v>101</v>
      </c>
      <c r="L92" s="1">
        <v>44139.696299918978</v>
      </c>
      <c r="M92" t="s">
        <v>369</v>
      </c>
      <c r="N92">
        <v>1700250</v>
      </c>
      <c r="P92" t="s">
        <v>43</v>
      </c>
      <c r="Q92" t="s">
        <v>43</v>
      </c>
      <c r="R92" t="s">
        <v>43</v>
      </c>
      <c r="S92" t="s">
        <v>43</v>
      </c>
      <c r="T92" t="s">
        <v>43</v>
      </c>
      <c r="U92" t="s">
        <v>43</v>
      </c>
      <c r="V92" t="s">
        <v>43</v>
      </c>
      <c r="W92" t="s">
        <v>43</v>
      </c>
      <c r="X92">
        <v>3</v>
      </c>
      <c r="Y92" s="1">
        <v>45313</v>
      </c>
      <c r="Z92" s="2">
        <v>0.41636574074074073</v>
      </c>
      <c r="AA92">
        <v>1700250</v>
      </c>
      <c r="AB92" t="s">
        <v>43</v>
      </c>
      <c r="AC92" t="s">
        <v>43</v>
      </c>
      <c r="AD92" t="s">
        <v>43</v>
      </c>
      <c r="AE92" t="s">
        <v>43</v>
      </c>
      <c r="AF92">
        <v>1701112</v>
      </c>
      <c r="AG92">
        <v>1</v>
      </c>
      <c r="AH92">
        <v>1470466</v>
      </c>
      <c r="AI92" t="s">
        <v>49</v>
      </c>
      <c r="AJ92" t="s">
        <v>43</v>
      </c>
      <c r="AK92" t="s">
        <v>43</v>
      </c>
      <c r="AL92" t="s">
        <v>43</v>
      </c>
      <c r="AM92" t="s">
        <v>357</v>
      </c>
      <c r="AN92">
        <v>1700763</v>
      </c>
      <c r="AO92">
        <v>0</v>
      </c>
      <c r="AP92">
        <v>3</v>
      </c>
      <c r="AQ92">
        <v>0</v>
      </c>
    </row>
    <row r="93" spans="1:43" x14ac:dyDescent="0.45">
      <c r="A93">
        <v>671633</v>
      </c>
      <c r="B93" t="s">
        <v>43</v>
      </c>
      <c r="C93" t="s">
        <v>370</v>
      </c>
      <c r="D93" s="1">
        <v>44139.650479745367</v>
      </c>
      <c r="E93" t="s">
        <v>368</v>
      </c>
      <c r="F93" t="s">
        <v>57</v>
      </c>
      <c r="G93">
        <v>40600</v>
      </c>
      <c r="H93" t="s">
        <v>43</v>
      </c>
      <c r="I93">
        <v>442061020</v>
      </c>
      <c r="J93" t="s">
        <v>43</v>
      </c>
      <c r="K93" t="s">
        <v>371</v>
      </c>
      <c r="L93" t="s">
        <v>43</v>
      </c>
      <c r="M93" t="s">
        <v>43</v>
      </c>
      <c r="N93" t="s">
        <v>43</v>
      </c>
      <c r="O93" t="s">
        <v>43</v>
      </c>
      <c r="P93" t="s">
        <v>43</v>
      </c>
      <c r="Q93" t="s">
        <v>43</v>
      </c>
      <c r="R93" t="s">
        <v>43</v>
      </c>
      <c r="S93" t="s">
        <v>43</v>
      </c>
      <c r="T93" t="s">
        <v>43</v>
      </c>
      <c r="U93" t="s">
        <v>43</v>
      </c>
      <c r="V93" t="s">
        <v>43</v>
      </c>
      <c r="W93" t="s">
        <v>43</v>
      </c>
      <c r="X93">
        <v>0</v>
      </c>
      <c r="Y93" s="1">
        <v>44139</v>
      </c>
      <c r="Z93" t="s">
        <v>43</v>
      </c>
      <c r="AA93" t="s">
        <v>43</v>
      </c>
      <c r="AB93" t="s">
        <v>43</v>
      </c>
      <c r="AC93" t="s">
        <v>43</v>
      </c>
      <c r="AD93" t="s">
        <v>43</v>
      </c>
      <c r="AE93" t="s">
        <v>43</v>
      </c>
      <c r="AF93">
        <v>1701112</v>
      </c>
      <c r="AG93">
        <v>1</v>
      </c>
      <c r="AH93">
        <v>1470466</v>
      </c>
      <c r="AI93" t="s">
        <v>49</v>
      </c>
      <c r="AJ93" t="s">
        <v>43</v>
      </c>
      <c r="AK93" t="s">
        <v>43</v>
      </c>
      <c r="AL93" t="s">
        <v>43</v>
      </c>
      <c r="AM93" t="s">
        <v>357</v>
      </c>
      <c r="AN93">
        <v>1700763</v>
      </c>
      <c r="AO93">
        <v>0</v>
      </c>
      <c r="AP93">
        <v>1</v>
      </c>
      <c r="AQ93">
        <v>0</v>
      </c>
    </row>
    <row r="94" spans="1:43" x14ac:dyDescent="0.45">
      <c r="A94">
        <v>671711</v>
      </c>
      <c r="B94" t="s">
        <v>43</v>
      </c>
      <c r="C94" t="s">
        <v>372</v>
      </c>
      <c r="D94" s="1">
        <v>44140.452741631947</v>
      </c>
      <c r="E94" t="s">
        <v>373</v>
      </c>
      <c r="F94" t="s">
        <v>57</v>
      </c>
      <c r="G94">
        <v>40600</v>
      </c>
      <c r="H94" t="s">
        <v>43</v>
      </c>
      <c r="I94">
        <v>442061020</v>
      </c>
      <c r="J94" t="s">
        <v>43</v>
      </c>
      <c r="K94" t="s">
        <v>374</v>
      </c>
      <c r="L94" s="1">
        <v>44140.460710335647</v>
      </c>
      <c r="M94" t="s">
        <v>375</v>
      </c>
      <c r="N94">
        <v>1700250</v>
      </c>
      <c r="P94" t="s">
        <v>43</v>
      </c>
      <c r="Q94" t="s">
        <v>43</v>
      </c>
      <c r="R94" t="s">
        <v>43</v>
      </c>
      <c r="S94" t="s">
        <v>43</v>
      </c>
      <c r="T94" t="s">
        <v>43</v>
      </c>
      <c r="U94" t="s">
        <v>43</v>
      </c>
      <c r="V94" t="s">
        <v>43</v>
      </c>
      <c r="W94" t="s">
        <v>43</v>
      </c>
      <c r="X94">
        <v>3</v>
      </c>
      <c r="Y94" s="1">
        <v>44140</v>
      </c>
      <c r="Z94" t="s">
        <v>43</v>
      </c>
      <c r="AA94">
        <v>1700250</v>
      </c>
      <c r="AB94" t="s">
        <v>43</v>
      </c>
      <c r="AC94" t="s">
        <v>43</v>
      </c>
      <c r="AD94" t="s">
        <v>43</v>
      </c>
      <c r="AE94" t="s">
        <v>43</v>
      </c>
      <c r="AF94">
        <v>1701112</v>
      </c>
      <c r="AG94">
        <v>1</v>
      </c>
      <c r="AH94">
        <v>0</v>
      </c>
      <c r="AI94" t="s">
        <v>49</v>
      </c>
      <c r="AJ94" t="s">
        <v>43</v>
      </c>
      <c r="AK94" t="s">
        <v>43</v>
      </c>
      <c r="AL94" t="s">
        <v>43</v>
      </c>
      <c r="AM94" t="s">
        <v>376</v>
      </c>
      <c r="AN94">
        <v>1700763</v>
      </c>
      <c r="AO94">
        <v>0</v>
      </c>
      <c r="AP94">
        <v>1</v>
      </c>
      <c r="AQ94">
        <v>0</v>
      </c>
    </row>
    <row r="95" spans="1:43" x14ac:dyDescent="0.45">
      <c r="A95">
        <v>672888</v>
      </c>
      <c r="B95" t="s">
        <v>43</v>
      </c>
      <c r="C95" t="s">
        <v>377</v>
      </c>
      <c r="D95" s="1">
        <v>44152.672847719907</v>
      </c>
      <c r="E95" t="s">
        <v>378</v>
      </c>
      <c r="F95" t="s">
        <v>46</v>
      </c>
      <c r="G95">
        <v>40600</v>
      </c>
      <c r="H95" t="s">
        <v>43</v>
      </c>
      <c r="I95">
        <v>442061020</v>
      </c>
      <c r="J95" t="s">
        <v>43</v>
      </c>
      <c r="K95" t="s">
        <v>379</v>
      </c>
      <c r="L95" t="s">
        <v>43</v>
      </c>
      <c r="M95" t="s">
        <v>43</v>
      </c>
      <c r="N95" t="s">
        <v>43</v>
      </c>
      <c r="O95" t="s">
        <v>43</v>
      </c>
      <c r="P95" t="s">
        <v>43</v>
      </c>
      <c r="Q95" t="s">
        <v>43</v>
      </c>
      <c r="R95" t="s">
        <v>43</v>
      </c>
      <c r="S95" t="s">
        <v>43</v>
      </c>
      <c r="T95" t="s">
        <v>43</v>
      </c>
      <c r="U95" t="s">
        <v>43</v>
      </c>
      <c r="V95" t="s">
        <v>43</v>
      </c>
      <c r="W95" t="s">
        <v>43</v>
      </c>
      <c r="X95">
        <v>0</v>
      </c>
      <c r="Y95" s="1">
        <v>44152</v>
      </c>
      <c r="Z95" t="s">
        <v>43</v>
      </c>
      <c r="AA95" t="s">
        <v>43</v>
      </c>
      <c r="AB95" t="s">
        <v>43</v>
      </c>
      <c r="AC95" t="s">
        <v>43</v>
      </c>
      <c r="AD95" t="s">
        <v>43</v>
      </c>
      <c r="AE95" t="s">
        <v>43</v>
      </c>
      <c r="AF95">
        <v>1701112</v>
      </c>
      <c r="AG95">
        <v>1</v>
      </c>
      <c r="AH95">
        <v>1472967</v>
      </c>
      <c r="AI95" t="s">
        <v>49</v>
      </c>
      <c r="AJ95" t="s">
        <v>43</v>
      </c>
      <c r="AK95" t="s">
        <v>43</v>
      </c>
      <c r="AL95" t="s">
        <v>43</v>
      </c>
      <c r="AM95" t="s">
        <v>376</v>
      </c>
      <c r="AN95">
        <v>1700763</v>
      </c>
      <c r="AO95">
        <v>0</v>
      </c>
      <c r="AP95">
        <v>1</v>
      </c>
      <c r="AQ95">
        <v>0</v>
      </c>
    </row>
    <row r="96" spans="1:43" x14ac:dyDescent="0.45">
      <c r="A96">
        <v>672889</v>
      </c>
      <c r="B96" t="s">
        <v>43</v>
      </c>
      <c r="C96" t="s">
        <v>380</v>
      </c>
      <c r="D96" s="1">
        <v>44152.673436423611</v>
      </c>
      <c r="E96" t="s">
        <v>381</v>
      </c>
      <c r="F96" t="s">
        <v>46</v>
      </c>
      <c r="G96">
        <v>40600</v>
      </c>
      <c r="H96" t="s">
        <v>43</v>
      </c>
      <c r="I96">
        <v>442061020</v>
      </c>
      <c r="J96" t="s">
        <v>43</v>
      </c>
      <c r="K96" t="s">
        <v>78</v>
      </c>
      <c r="L96" s="1">
        <v>44179.639712581018</v>
      </c>
      <c r="M96" t="s">
        <v>382</v>
      </c>
      <c r="N96">
        <v>1701243</v>
      </c>
      <c r="P96" t="s">
        <v>43</v>
      </c>
      <c r="Q96" t="s">
        <v>43</v>
      </c>
      <c r="R96" t="s">
        <v>43</v>
      </c>
      <c r="S96" t="s">
        <v>43</v>
      </c>
      <c r="T96" t="s">
        <v>43</v>
      </c>
      <c r="U96" t="s">
        <v>43</v>
      </c>
      <c r="V96" t="s">
        <v>43</v>
      </c>
      <c r="W96" t="s">
        <v>43</v>
      </c>
      <c r="X96">
        <v>3</v>
      </c>
      <c r="Y96" s="1">
        <v>45313</v>
      </c>
      <c r="Z96" s="2">
        <v>0.41636574074074073</v>
      </c>
      <c r="AA96">
        <v>1701243</v>
      </c>
      <c r="AB96" t="s">
        <v>43</v>
      </c>
      <c r="AC96" t="s">
        <v>43</v>
      </c>
      <c r="AD96" t="s">
        <v>43</v>
      </c>
      <c r="AE96" t="s">
        <v>43</v>
      </c>
      <c r="AF96">
        <v>1701112</v>
      </c>
      <c r="AG96">
        <v>1</v>
      </c>
      <c r="AH96">
        <v>1472967</v>
      </c>
      <c r="AI96" t="s">
        <v>49</v>
      </c>
      <c r="AJ96" t="s">
        <v>43</v>
      </c>
      <c r="AK96" t="s">
        <v>43</v>
      </c>
      <c r="AL96" t="s">
        <v>43</v>
      </c>
      <c r="AM96" t="s">
        <v>376</v>
      </c>
      <c r="AN96">
        <v>1700763</v>
      </c>
      <c r="AO96">
        <v>0</v>
      </c>
      <c r="AP96">
        <v>2</v>
      </c>
      <c r="AQ96">
        <v>0</v>
      </c>
    </row>
    <row r="97" spans="1:43" x14ac:dyDescent="0.45">
      <c r="A97">
        <v>673486</v>
      </c>
      <c r="B97" t="s">
        <v>43</v>
      </c>
      <c r="C97" t="s">
        <v>383</v>
      </c>
      <c r="D97" s="1">
        <v>44158.623059687503</v>
      </c>
      <c r="E97" t="s">
        <v>384</v>
      </c>
      <c r="F97" t="s">
        <v>46</v>
      </c>
      <c r="G97">
        <v>40600</v>
      </c>
      <c r="H97" t="s">
        <v>43</v>
      </c>
      <c r="I97">
        <v>442061020</v>
      </c>
      <c r="J97" t="s">
        <v>43</v>
      </c>
      <c r="K97" t="s">
        <v>385</v>
      </c>
      <c r="L97" s="1">
        <v>44159.608789039354</v>
      </c>
      <c r="M97" t="s">
        <v>386</v>
      </c>
      <c r="N97">
        <v>1701250</v>
      </c>
      <c r="P97" t="s">
        <v>43</v>
      </c>
      <c r="Q97" t="s">
        <v>43</v>
      </c>
      <c r="R97" t="s">
        <v>43</v>
      </c>
      <c r="S97" t="s">
        <v>43</v>
      </c>
      <c r="T97" t="s">
        <v>43</v>
      </c>
      <c r="U97" t="s">
        <v>43</v>
      </c>
      <c r="V97" t="s">
        <v>43</v>
      </c>
      <c r="W97" t="s">
        <v>43</v>
      </c>
      <c r="X97">
        <v>3</v>
      </c>
      <c r="Y97" s="1">
        <v>44158</v>
      </c>
      <c r="Z97" t="s">
        <v>43</v>
      </c>
      <c r="AA97">
        <v>1701250</v>
      </c>
      <c r="AB97" t="s">
        <v>43</v>
      </c>
      <c r="AC97" t="s">
        <v>43</v>
      </c>
      <c r="AD97" t="s">
        <v>43</v>
      </c>
      <c r="AE97" t="s">
        <v>43</v>
      </c>
      <c r="AF97">
        <v>1701112</v>
      </c>
      <c r="AG97">
        <v>1</v>
      </c>
      <c r="AH97">
        <v>1475508</v>
      </c>
      <c r="AI97" t="s">
        <v>49</v>
      </c>
      <c r="AJ97" t="s">
        <v>43</v>
      </c>
      <c r="AK97" t="s">
        <v>43</v>
      </c>
      <c r="AL97" t="s">
        <v>43</v>
      </c>
      <c r="AM97" t="s">
        <v>376</v>
      </c>
      <c r="AN97">
        <v>1700763</v>
      </c>
      <c r="AO97">
        <v>0</v>
      </c>
      <c r="AP97">
        <v>1</v>
      </c>
      <c r="AQ97">
        <v>0</v>
      </c>
    </row>
    <row r="98" spans="1:43" x14ac:dyDescent="0.45">
      <c r="A98">
        <v>673487</v>
      </c>
      <c r="B98" t="s">
        <v>43</v>
      </c>
      <c r="C98" t="s">
        <v>387</v>
      </c>
      <c r="D98" s="1">
        <v>44158.624041087962</v>
      </c>
      <c r="E98" t="s">
        <v>388</v>
      </c>
      <c r="F98" t="s">
        <v>46</v>
      </c>
      <c r="G98">
        <v>40600</v>
      </c>
      <c r="H98" t="s">
        <v>43</v>
      </c>
      <c r="I98">
        <v>442061020</v>
      </c>
      <c r="J98" t="s">
        <v>43</v>
      </c>
      <c r="K98" t="s">
        <v>78</v>
      </c>
      <c r="L98" s="1">
        <v>44170.471352777779</v>
      </c>
      <c r="M98" t="s">
        <v>389</v>
      </c>
      <c r="N98">
        <v>1701243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>
        <v>3</v>
      </c>
      <c r="Y98" s="1">
        <v>45313</v>
      </c>
      <c r="Z98" s="2">
        <v>0.41636574074074073</v>
      </c>
      <c r="AA98">
        <v>1701243</v>
      </c>
      <c r="AB98" t="s">
        <v>43</v>
      </c>
      <c r="AC98" t="s">
        <v>43</v>
      </c>
      <c r="AD98" t="s">
        <v>43</v>
      </c>
      <c r="AE98" t="s">
        <v>43</v>
      </c>
      <c r="AF98">
        <v>1701112</v>
      </c>
      <c r="AG98">
        <v>1</v>
      </c>
      <c r="AH98">
        <v>0</v>
      </c>
      <c r="AI98" t="s">
        <v>49</v>
      </c>
      <c r="AJ98" t="s">
        <v>43</v>
      </c>
      <c r="AK98" t="s">
        <v>43</v>
      </c>
      <c r="AL98" t="s">
        <v>43</v>
      </c>
      <c r="AM98" t="s">
        <v>376</v>
      </c>
      <c r="AN98">
        <v>1700763</v>
      </c>
      <c r="AO98">
        <v>0</v>
      </c>
      <c r="AP98">
        <v>2</v>
      </c>
      <c r="AQ98">
        <v>0</v>
      </c>
    </row>
    <row r="99" spans="1:43" x14ac:dyDescent="0.45">
      <c r="A99">
        <v>673799</v>
      </c>
      <c r="B99" t="s">
        <v>43</v>
      </c>
      <c r="C99" t="s">
        <v>390</v>
      </c>
      <c r="D99" s="1">
        <v>44160.682654050928</v>
      </c>
      <c r="E99" t="s">
        <v>391</v>
      </c>
      <c r="F99" t="s">
        <v>57</v>
      </c>
      <c r="G99">
        <v>40600</v>
      </c>
      <c r="H99" t="s">
        <v>43</v>
      </c>
      <c r="I99">
        <v>442061020</v>
      </c>
      <c r="J99" t="s">
        <v>43</v>
      </c>
      <c r="K99" t="s">
        <v>114</v>
      </c>
      <c r="L99" s="1">
        <v>44169.49348070602</v>
      </c>
      <c r="M99" t="s">
        <v>392</v>
      </c>
      <c r="N99">
        <v>1701243</v>
      </c>
      <c r="P99" t="s">
        <v>43</v>
      </c>
      <c r="Q99" t="s">
        <v>43</v>
      </c>
      <c r="R99" t="s">
        <v>43</v>
      </c>
      <c r="S99" t="s">
        <v>43</v>
      </c>
      <c r="T99" t="s">
        <v>43</v>
      </c>
      <c r="U99" t="s">
        <v>43</v>
      </c>
      <c r="V99" t="s">
        <v>43</v>
      </c>
      <c r="W99" t="s">
        <v>43</v>
      </c>
      <c r="X99">
        <v>3</v>
      </c>
      <c r="Y99" s="1">
        <v>45313</v>
      </c>
      <c r="Z99" s="2">
        <v>0.41636574074074073</v>
      </c>
      <c r="AA99">
        <v>1701243</v>
      </c>
      <c r="AB99" t="s">
        <v>43</v>
      </c>
      <c r="AC99" t="s">
        <v>43</v>
      </c>
      <c r="AD99" t="s">
        <v>43</v>
      </c>
      <c r="AE99" t="s">
        <v>43</v>
      </c>
      <c r="AF99">
        <v>1701112</v>
      </c>
      <c r="AG99">
        <v>1</v>
      </c>
      <c r="AH99">
        <v>0</v>
      </c>
      <c r="AI99" t="s">
        <v>49</v>
      </c>
      <c r="AJ99" t="s">
        <v>43</v>
      </c>
      <c r="AK99" t="s">
        <v>43</v>
      </c>
      <c r="AL99" t="s">
        <v>43</v>
      </c>
      <c r="AM99" t="s">
        <v>376</v>
      </c>
      <c r="AN99">
        <v>1700763</v>
      </c>
      <c r="AO99">
        <v>0</v>
      </c>
      <c r="AP99">
        <v>2</v>
      </c>
      <c r="AQ99">
        <v>0</v>
      </c>
    </row>
    <row r="100" spans="1:43" x14ac:dyDescent="0.45">
      <c r="A100">
        <v>673814</v>
      </c>
      <c r="B100" t="s">
        <v>43</v>
      </c>
      <c r="C100" t="s">
        <v>393</v>
      </c>
      <c r="D100" s="1">
        <v>44161.3377440162</v>
      </c>
      <c r="E100" t="s">
        <v>394</v>
      </c>
      <c r="F100" t="s">
        <v>57</v>
      </c>
      <c r="G100">
        <v>40600</v>
      </c>
      <c r="H100" t="s">
        <v>43</v>
      </c>
      <c r="I100">
        <v>442061020</v>
      </c>
      <c r="J100" t="s">
        <v>43</v>
      </c>
      <c r="K100" t="s">
        <v>395</v>
      </c>
      <c r="L100" s="1">
        <v>44162.328604201386</v>
      </c>
      <c r="M100" t="s">
        <v>396</v>
      </c>
      <c r="N100">
        <v>1700250</v>
      </c>
      <c r="P100" t="s">
        <v>43</v>
      </c>
      <c r="Q100" t="s">
        <v>43</v>
      </c>
      <c r="R100" t="s">
        <v>43</v>
      </c>
      <c r="S100" t="s">
        <v>43</v>
      </c>
      <c r="T100" t="s">
        <v>43</v>
      </c>
      <c r="U100" t="s">
        <v>43</v>
      </c>
      <c r="V100" t="s">
        <v>43</v>
      </c>
      <c r="W100" t="s">
        <v>43</v>
      </c>
      <c r="X100">
        <v>3</v>
      </c>
      <c r="Y100" s="1">
        <v>44161</v>
      </c>
      <c r="Z100" t="s">
        <v>43</v>
      </c>
      <c r="AA100">
        <v>1700250</v>
      </c>
      <c r="AB100" t="s">
        <v>43</v>
      </c>
      <c r="AC100" t="s">
        <v>43</v>
      </c>
      <c r="AD100" t="s">
        <v>43</v>
      </c>
      <c r="AE100" t="s">
        <v>43</v>
      </c>
      <c r="AF100">
        <v>1701112</v>
      </c>
      <c r="AG100">
        <v>1</v>
      </c>
      <c r="AH100">
        <v>1476291</v>
      </c>
      <c r="AI100" t="s">
        <v>49</v>
      </c>
      <c r="AJ100" t="s">
        <v>43</v>
      </c>
      <c r="AK100" t="s">
        <v>43</v>
      </c>
      <c r="AL100" t="s">
        <v>43</v>
      </c>
      <c r="AM100" t="s">
        <v>376</v>
      </c>
      <c r="AN100">
        <v>1700763</v>
      </c>
      <c r="AO100">
        <v>0</v>
      </c>
      <c r="AP100">
        <v>1</v>
      </c>
      <c r="AQ100">
        <v>0</v>
      </c>
    </row>
    <row r="101" spans="1:43" x14ac:dyDescent="0.45">
      <c r="A101">
        <v>674502</v>
      </c>
      <c r="B101" t="s">
        <v>43</v>
      </c>
      <c r="C101" t="s">
        <v>397</v>
      </c>
      <c r="D101" s="1">
        <v>44167.383975115743</v>
      </c>
      <c r="E101" t="s">
        <v>398</v>
      </c>
      <c r="F101" t="s">
        <v>46</v>
      </c>
      <c r="G101">
        <v>40600</v>
      </c>
      <c r="H101" t="s">
        <v>43</v>
      </c>
      <c r="I101">
        <v>442061020</v>
      </c>
      <c r="J101" t="s">
        <v>43</v>
      </c>
      <c r="K101" t="s">
        <v>399</v>
      </c>
      <c r="L101" t="s">
        <v>43</v>
      </c>
      <c r="M101" t="s">
        <v>43</v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 t="s">
        <v>43</v>
      </c>
      <c r="X101">
        <v>0</v>
      </c>
      <c r="Y101" s="1">
        <v>44167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>
        <v>1700135</v>
      </c>
      <c r="AG101">
        <v>1</v>
      </c>
      <c r="AH101">
        <v>1477724</v>
      </c>
      <c r="AI101" t="s">
        <v>49</v>
      </c>
      <c r="AJ101" t="s">
        <v>43</v>
      </c>
      <c r="AK101" t="s">
        <v>43</v>
      </c>
      <c r="AL101" t="s">
        <v>43</v>
      </c>
      <c r="AM101" t="s">
        <v>376</v>
      </c>
      <c r="AN101">
        <v>1700763</v>
      </c>
      <c r="AO101">
        <v>0</v>
      </c>
      <c r="AP101">
        <v>1</v>
      </c>
      <c r="AQ101">
        <v>0</v>
      </c>
    </row>
    <row r="102" spans="1:43" x14ac:dyDescent="0.45">
      <c r="A102">
        <v>674692</v>
      </c>
      <c r="B102" t="s">
        <v>43</v>
      </c>
      <c r="C102" t="s">
        <v>400</v>
      </c>
      <c r="D102" s="1">
        <v>44168.669262268515</v>
      </c>
      <c r="E102" t="s">
        <v>401</v>
      </c>
      <c r="F102" t="s">
        <v>57</v>
      </c>
      <c r="G102">
        <v>40600</v>
      </c>
      <c r="H102" t="s">
        <v>43</v>
      </c>
      <c r="I102">
        <v>442061020</v>
      </c>
      <c r="J102" t="s">
        <v>43</v>
      </c>
      <c r="K102" t="s">
        <v>402</v>
      </c>
      <c r="L102" s="1">
        <v>44172.331017013887</v>
      </c>
      <c r="M102" t="s">
        <v>403</v>
      </c>
      <c r="N102">
        <v>1700250</v>
      </c>
      <c r="P102" t="s">
        <v>43</v>
      </c>
      <c r="Q102" t="s">
        <v>43</v>
      </c>
      <c r="R102" t="s">
        <v>43</v>
      </c>
      <c r="S102" t="s">
        <v>43</v>
      </c>
      <c r="T102" t="s">
        <v>43</v>
      </c>
      <c r="U102" t="s">
        <v>43</v>
      </c>
      <c r="V102" t="s">
        <v>43</v>
      </c>
      <c r="W102" t="s">
        <v>43</v>
      </c>
      <c r="X102">
        <v>3</v>
      </c>
      <c r="Y102" s="1">
        <v>44168</v>
      </c>
      <c r="Z102" t="s">
        <v>43</v>
      </c>
      <c r="AA102">
        <v>1700250</v>
      </c>
      <c r="AB102" t="s">
        <v>43</v>
      </c>
      <c r="AC102" t="s">
        <v>43</v>
      </c>
      <c r="AD102" t="s">
        <v>43</v>
      </c>
      <c r="AE102" t="s">
        <v>43</v>
      </c>
      <c r="AF102">
        <v>1700135</v>
      </c>
      <c r="AG102">
        <v>1</v>
      </c>
      <c r="AH102">
        <v>1478322</v>
      </c>
      <c r="AI102" t="s">
        <v>49</v>
      </c>
      <c r="AJ102" s="1">
        <v>44169.627364849533</v>
      </c>
      <c r="AK102" s="1">
        <v>44169.627364849533</v>
      </c>
      <c r="AL102">
        <v>1701250</v>
      </c>
      <c r="AN102">
        <v>1700763</v>
      </c>
      <c r="AO102">
        <v>0</v>
      </c>
      <c r="AP102">
        <v>1</v>
      </c>
      <c r="AQ102">
        <v>0</v>
      </c>
    </row>
    <row r="103" spans="1:43" x14ac:dyDescent="0.45">
      <c r="A103">
        <v>674707</v>
      </c>
      <c r="B103" t="s">
        <v>43</v>
      </c>
      <c r="C103" t="s">
        <v>404</v>
      </c>
      <c r="D103" s="1">
        <v>44168.749486261571</v>
      </c>
      <c r="E103" t="s">
        <v>405</v>
      </c>
      <c r="F103" t="s">
        <v>46</v>
      </c>
      <c r="G103">
        <v>40600</v>
      </c>
      <c r="H103" t="s">
        <v>43</v>
      </c>
      <c r="I103">
        <v>442061020</v>
      </c>
      <c r="J103" t="s">
        <v>43</v>
      </c>
      <c r="K103" t="s">
        <v>118</v>
      </c>
      <c r="L103" s="1">
        <v>44169.378150810182</v>
      </c>
      <c r="M103" t="s">
        <v>406</v>
      </c>
      <c r="N103">
        <v>1700250</v>
      </c>
      <c r="P103" t="s">
        <v>43</v>
      </c>
      <c r="Q103" t="s">
        <v>43</v>
      </c>
      <c r="R103" t="s">
        <v>43</v>
      </c>
      <c r="S103" t="s">
        <v>43</v>
      </c>
      <c r="T103" t="s">
        <v>43</v>
      </c>
      <c r="U103" t="s">
        <v>43</v>
      </c>
      <c r="V103" t="s">
        <v>43</v>
      </c>
      <c r="W103" t="s">
        <v>43</v>
      </c>
      <c r="X103">
        <v>3</v>
      </c>
      <c r="Y103" s="1">
        <v>45313</v>
      </c>
      <c r="Z103" s="2">
        <v>0.41636574074074073</v>
      </c>
      <c r="AA103">
        <v>1700250</v>
      </c>
      <c r="AB103" t="s">
        <v>43</v>
      </c>
      <c r="AC103" t="s">
        <v>43</v>
      </c>
      <c r="AD103" t="s">
        <v>43</v>
      </c>
      <c r="AE103" t="s">
        <v>43</v>
      </c>
      <c r="AF103">
        <v>1700135</v>
      </c>
      <c r="AG103">
        <v>1</v>
      </c>
      <c r="AH103">
        <v>1478322</v>
      </c>
      <c r="AI103" t="s">
        <v>49</v>
      </c>
      <c r="AJ103" t="s">
        <v>43</v>
      </c>
      <c r="AK103" t="s">
        <v>43</v>
      </c>
      <c r="AL103" t="s">
        <v>43</v>
      </c>
      <c r="AM103" t="s">
        <v>50</v>
      </c>
      <c r="AN103">
        <v>1700763</v>
      </c>
      <c r="AO103">
        <v>0</v>
      </c>
      <c r="AP103">
        <v>3</v>
      </c>
      <c r="AQ103">
        <v>0</v>
      </c>
    </row>
    <row r="104" spans="1:43" x14ac:dyDescent="0.45">
      <c r="A104">
        <v>675467</v>
      </c>
      <c r="B104" t="s">
        <v>43</v>
      </c>
      <c r="C104" t="s">
        <v>407</v>
      </c>
      <c r="D104" s="1">
        <v>44176.714808136574</v>
      </c>
      <c r="E104" t="s">
        <v>408</v>
      </c>
      <c r="F104" t="s">
        <v>57</v>
      </c>
      <c r="G104">
        <v>40600</v>
      </c>
      <c r="H104" t="s">
        <v>43</v>
      </c>
      <c r="I104">
        <v>442061020</v>
      </c>
      <c r="J104" t="s">
        <v>43</v>
      </c>
      <c r="K104" t="s">
        <v>114</v>
      </c>
      <c r="L104" s="1">
        <v>44182.481290891206</v>
      </c>
      <c r="M104" t="s">
        <v>409</v>
      </c>
      <c r="N104">
        <v>1701243</v>
      </c>
      <c r="P104" t="s">
        <v>43</v>
      </c>
      <c r="Q104" t="s">
        <v>43</v>
      </c>
      <c r="R104" t="s">
        <v>43</v>
      </c>
      <c r="S104" t="s">
        <v>43</v>
      </c>
      <c r="T104" t="s">
        <v>43</v>
      </c>
      <c r="U104" t="s">
        <v>43</v>
      </c>
      <c r="V104" t="s">
        <v>43</v>
      </c>
      <c r="W104" t="s">
        <v>43</v>
      </c>
      <c r="X104">
        <v>3</v>
      </c>
      <c r="Y104" s="1">
        <v>45313</v>
      </c>
      <c r="Z104" s="2">
        <v>0.41636574074074073</v>
      </c>
      <c r="AA104">
        <v>1701243</v>
      </c>
      <c r="AB104" t="s">
        <v>43</v>
      </c>
      <c r="AC104" t="s">
        <v>43</v>
      </c>
      <c r="AD104" t="s">
        <v>43</v>
      </c>
      <c r="AE104" t="s">
        <v>43</v>
      </c>
      <c r="AF104">
        <v>1700135</v>
      </c>
      <c r="AG104">
        <v>1</v>
      </c>
      <c r="AH104">
        <v>1478322</v>
      </c>
      <c r="AI104" t="s">
        <v>49</v>
      </c>
      <c r="AJ104" t="s">
        <v>43</v>
      </c>
      <c r="AK104" t="s">
        <v>43</v>
      </c>
      <c r="AL104" t="s">
        <v>43</v>
      </c>
      <c r="AM104" t="s">
        <v>50</v>
      </c>
      <c r="AN104">
        <v>1700763</v>
      </c>
      <c r="AO104">
        <v>0</v>
      </c>
      <c r="AP104">
        <v>2</v>
      </c>
      <c r="AQ104">
        <v>0</v>
      </c>
    </row>
    <row r="105" spans="1:43" x14ac:dyDescent="0.45">
      <c r="A105">
        <v>675901</v>
      </c>
      <c r="B105" t="s">
        <v>43</v>
      </c>
      <c r="C105" t="s">
        <v>410</v>
      </c>
      <c r="D105" s="1">
        <v>44181.589554629631</v>
      </c>
      <c r="E105" t="s">
        <v>411</v>
      </c>
      <c r="F105" t="s">
        <v>57</v>
      </c>
      <c r="G105">
        <v>40600</v>
      </c>
      <c r="H105" t="s">
        <v>43</v>
      </c>
      <c r="I105">
        <v>442061020</v>
      </c>
      <c r="J105" t="s">
        <v>43</v>
      </c>
      <c r="K105" t="s">
        <v>412</v>
      </c>
      <c r="L105" t="s">
        <v>43</v>
      </c>
      <c r="M105" t="s">
        <v>43</v>
      </c>
      <c r="N105" t="s">
        <v>43</v>
      </c>
      <c r="O105" t="s">
        <v>43</v>
      </c>
      <c r="P105" t="s">
        <v>43</v>
      </c>
      <c r="Q105" t="s">
        <v>43</v>
      </c>
      <c r="R105" t="s">
        <v>43</v>
      </c>
      <c r="S105" t="s">
        <v>43</v>
      </c>
      <c r="T105" t="s">
        <v>43</v>
      </c>
      <c r="U105" t="s">
        <v>43</v>
      </c>
      <c r="V105" t="s">
        <v>43</v>
      </c>
      <c r="W105" t="s">
        <v>43</v>
      </c>
      <c r="X105">
        <v>0</v>
      </c>
      <c r="Y105" s="1">
        <v>44181</v>
      </c>
      <c r="Z105" t="s">
        <v>43</v>
      </c>
      <c r="AA105" t="s">
        <v>43</v>
      </c>
      <c r="AB105" t="s">
        <v>43</v>
      </c>
      <c r="AC105" t="s">
        <v>43</v>
      </c>
      <c r="AD105" t="s">
        <v>43</v>
      </c>
      <c r="AE105" t="s">
        <v>43</v>
      </c>
      <c r="AF105">
        <v>1701112</v>
      </c>
      <c r="AG105">
        <v>1</v>
      </c>
      <c r="AH105">
        <v>1483129</v>
      </c>
      <c r="AI105" t="s">
        <v>49</v>
      </c>
      <c r="AJ105" t="s">
        <v>43</v>
      </c>
      <c r="AK105" t="s">
        <v>43</v>
      </c>
      <c r="AL105" t="s">
        <v>43</v>
      </c>
      <c r="AM105" t="s">
        <v>376</v>
      </c>
      <c r="AN105">
        <v>1700763</v>
      </c>
      <c r="AO105">
        <v>0</v>
      </c>
      <c r="AP105">
        <v>1</v>
      </c>
      <c r="AQ105">
        <v>0</v>
      </c>
    </row>
    <row r="106" spans="1:43" x14ac:dyDescent="0.45">
      <c r="A106">
        <v>676119</v>
      </c>
      <c r="B106" t="s">
        <v>43</v>
      </c>
      <c r="C106" t="s">
        <v>413</v>
      </c>
      <c r="D106" s="1">
        <v>44183.694148495371</v>
      </c>
      <c r="E106" t="s">
        <v>414</v>
      </c>
      <c r="F106" t="s">
        <v>46</v>
      </c>
      <c r="G106">
        <v>40600</v>
      </c>
      <c r="H106" t="s">
        <v>43</v>
      </c>
      <c r="I106">
        <v>442061020</v>
      </c>
      <c r="J106" t="s">
        <v>43</v>
      </c>
      <c r="K106" t="s">
        <v>415</v>
      </c>
      <c r="L106" s="1">
        <v>44183.745618831017</v>
      </c>
      <c r="M106" t="s">
        <v>416</v>
      </c>
      <c r="N106">
        <v>1700250</v>
      </c>
      <c r="P106" t="s">
        <v>43</v>
      </c>
      <c r="Q106" t="s">
        <v>43</v>
      </c>
      <c r="R106" t="s">
        <v>43</v>
      </c>
      <c r="S106" t="s">
        <v>43</v>
      </c>
      <c r="T106" t="s">
        <v>43</v>
      </c>
      <c r="U106" t="s">
        <v>43</v>
      </c>
      <c r="V106" t="s">
        <v>43</v>
      </c>
      <c r="W106" t="s">
        <v>43</v>
      </c>
      <c r="X106">
        <v>3</v>
      </c>
      <c r="Y106" s="1">
        <v>44183</v>
      </c>
      <c r="Z106" t="s">
        <v>43</v>
      </c>
      <c r="AA106">
        <v>1700250</v>
      </c>
      <c r="AB106" t="s">
        <v>43</v>
      </c>
      <c r="AC106" t="s">
        <v>43</v>
      </c>
      <c r="AD106" t="s">
        <v>43</v>
      </c>
      <c r="AE106" t="s">
        <v>43</v>
      </c>
      <c r="AF106">
        <v>1701112</v>
      </c>
      <c r="AG106">
        <v>1</v>
      </c>
      <c r="AH106">
        <v>1483858</v>
      </c>
      <c r="AI106" t="s">
        <v>49</v>
      </c>
      <c r="AJ106" t="s">
        <v>43</v>
      </c>
      <c r="AK106" t="s">
        <v>43</v>
      </c>
      <c r="AL106" t="s">
        <v>43</v>
      </c>
      <c r="AM106" t="s">
        <v>376</v>
      </c>
      <c r="AN106">
        <v>1700763</v>
      </c>
      <c r="AO106">
        <v>0</v>
      </c>
      <c r="AP106">
        <v>1</v>
      </c>
      <c r="AQ106">
        <v>0</v>
      </c>
    </row>
    <row r="107" spans="1:43" x14ac:dyDescent="0.45">
      <c r="A107">
        <v>676542</v>
      </c>
      <c r="B107" t="s">
        <v>43</v>
      </c>
      <c r="C107" t="s">
        <v>417</v>
      </c>
      <c r="D107" s="1">
        <v>44188.649739548608</v>
      </c>
      <c r="E107" t="s">
        <v>418</v>
      </c>
      <c r="F107" t="s">
        <v>46</v>
      </c>
      <c r="G107">
        <v>40600</v>
      </c>
      <c r="H107" t="s">
        <v>43</v>
      </c>
      <c r="I107">
        <v>442061020</v>
      </c>
      <c r="J107" t="s">
        <v>43</v>
      </c>
      <c r="K107" t="s">
        <v>78</v>
      </c>
      <c r="L107" s="1">
        <v>44209.633091238429</v>
      </c>
      <c r="M107" t="s">
        <v>419</v>
      </c>
      <c r="N107">
        <v>1701243</v>
      </c>
      <c r="P107" t="s">
        <v>43</v>
      </c>
      <c r="Q107" t="s">
        <v>43</v>
      </c>
      <c r="R107" t="s">
        <v>43</v>
      </c>
      <c r="S107" t="s">
        <v>43</v>
      </c>
      <c r="T107" t="s">
        <v>43</v>
      </c>
      <c r="U107" t="s">
        <v>43</v>
      </c>
      <c r="V107" t="s">
        <v>43</v>
      </c>
      <c r="W107" t="s">
        <v>43</v>
      </c>
      <c r="X107">
        <v>3</v>
      </c>
      <c r="Y107" s="1">
        <v>45313</v>
      </c>
      <c r="Z107" s="2">
        <v>0.41636574074074073</v>
      </c>
      <c r="AA107">
        <v>1701243</v>
      </c>
      <c r="AB107" t="s">
        <v>43</v>
      </c>
      <c r="AC107" t="s">
        <v>43</v>
      </c>
      <c r="AD107" t="s">
        <v>43</v>
      </c>
      <c r="AE107" t="s">
        <v>43</v>
      </c>
      <c r="AF107">
        <v>1700135</v>
      </c>
      <c r="AG107">
        <v>1</v>
      </c>
      <c r="AH107">
        <v>1484700</v>
      </c>
      <c r="AI107" t="s">
        <v>49</v>
      </c>
      <c r="AJ107" t="s">
        <v>43</v>
      </c>
      <c r="AK107" t="s">
        <v>43</v>
      </c>
      <c r="AL107" t="s">
        <v>43</v>
      </c>
      <c r="AM107" t="s">
        <v>376</v>
      </c>
      <c r="AN107">
        <v>1700763</v>
      </c>
      <c r="AO107">
        <v>0</v>
      </c>
      <c r="AP107">
        <v>2</v>
      </c>
      <c r="AQ107">
        <v>0</v>
      </c>
    </row>
    <row r="108" spans="1:43" x14ac:dyDescent="0.45">
      <c r="A108">
        <v>676945</v>
      </c>
      <c r="B108" t="s">
        <v>43</v>
      </c>
      <c r="C108" t="s">
        <v>420</v>
      </c>
      <c r="D108" s="1">
        <v>44194.606983645834</v>
      </c>
      <c r="E108" t="s">
        <v>421</v>
      </c>
      <c r="F108" t="s">
        <v>46</v>
      </c>
      <c r="G108">
        <v>40600</v>
      </c>
      <c r="H108" t="s">
        <v>43</v>
      </c>
      <c r="I108">
        <v>442061020</v>
      </c>
      <c r="J108" t="s">
        <v>43</v>
      </c>
      <c r="K108" t="e">
        <f>-CHECK BEARING -CHECK BRAKE</f>
        <v>#NAME?</v>
      </c>
      <c r="L108" t="s">
        <v>43</v>
      </c>
      <c r="M108" t="s">
        <v>43</v>
      </c>
      <c r="N108" t="s">
        <v>43</v>
      </c>
      <c r="O108" t="s">
        <v>43</v>
      </c>
      <c r="P108" t="s">
        <v>43</v>
      </c>
      <c r="Q108" t="s">
        <v>43</v>
      </c>
      <c r="R108" t="s">
        <v>43</v>
      </c>
      <c r="S108" t="s">
        <v>43</v>
      </c>
      <c r="T108" t="s">
        <v>43</v>
      </c>
      <c r="U108" t="s">
        <v>43</v>
      </c>
      <c r="V108" t="s">
        <v>43</v>
      </c>
      <c r="W108" t="s">
        <v>43</v>
      </c>
      <c r="X108">
        <v>0</v>
      </c>
      <c r="Y108" s="1">
        <v>44194</v>
      </c>
      <c r="Z108" t="s">
        <v>43</v>
      </c>
      <c r="AA108" t="s">
        <v>43</v>
      </c>
      <c r="AB108" t="s">
        <v>43</v>
      </c>
      <c r="AC108" t="s">
        <v>43</v>
      </c>
      <c r="AD108" t="s">
        <v>43</v>
      </c>
      <c r="AE108" t="s">
        <v>43</v>
      </c>
      <c r="AF108">
        <v>1700135</v>
      </c>
      <c r="AG108">
        <v>1</v>
      </c>
      <c r="AH108">
        <v>1456477</v>
      </c>
      <c r="AI108" t="s">
        <v>49</v>
      </c>
      <c r="AJ108" s="1">
        <v>44194.607335844907</v>
      </c>
      <c r="AK108" s="1">
        <v>44194.607335844907</v>
      </c>
      <c r="AL108">
        <v>1700135</v>
      </c>
      <c r="AM108" t="s">
        <v>376</v>
      </c>
      <c r="AN108">
        <v>1700763</v>
      </c>
      <c r="AO108">
        <v>0</v>
      </c>
      <c r="AP108">
        <v>1</v>
      </c>
      <c r="AQ108">
        <v>0</v>
      </c>
    </row>
    <row r="109" spans="1:43" x14ac:dyDescent="0.45">
      <c r="A109">
        <v>677068</v>
      </c>
      <c r="B109" t="s">
        <v>43</v>
      </c>
      <c r="C109" t="s">
        <v>422</v>
      </c>
      <c r="D109" s="1">
        <v>44195.682713506947</v>
      </c>
      <c r="E109" t="s">
        <v>423</v>
      </c>
      <c r="F109" t="s">
        <v>46</v>
      </c>
      <c r="G109">
        <v>40600</v>
      </c>
      <c r="H109" t="s">
        <v>43</v>
      </c>
      <c r="I109">
        <v>442061020</v>
      </c>
      <c r="J109" t="s">
        <v>43</v>
      </c>
      <c r="K109" t="s">
        <v>424</v>
      </c>
      <c r="L109" t="s">
        <v>43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>
        <v>0</v>
      </c>
      <c r="Y109" s="1">
        <v>44195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>
        <v>1701112</v>
      </c>
      <c r="AG109">
        <v>1</v>
      </c>
      <c r="AH109">
        <v>1486827</v>
      </c>
      <c r="AI109" t="s">
        <v>49</v>
      </c>
      <c r="AJ109" t="s">
        <v>43</v>
      </c>
      <c r="AK109" t="s">
        <v>43</v>
      </c>
      <c r="AL109" t="s">
        <v>43</v>
      </c>
      <c r="AM109" t="s">
        <v>376</v>
      </c>
      <c r="AN109">
        <v>1700763</v>
      </c>
      <c r="AO109">
        <v>0</v>
      </c>
      <c r="AP109">
        <v>1</v>
      </c>
      <c r="AQ109">
        <v>0</v>
      </c>
    </row>
    <row r="110" spans="1:43" x14ac:dyDescent="0.45">
      <c r="A110">
        <v>678185</v>
      </c>
      <c r="B110" t="s">
        <v>43</v>
      </c>
      <c r="C110" t="s">
        <v>425</v>
      </c>
      <c r="D110" s="1">
        <v>44198.370136377314</v>
      </c>
      <c r="E110" t="s">
        <v>426</v>
      </c>
      <c r="F110" t="s">
        <v>427</v>
      </c>
      <c r="G110">
        <v>40600</v>
      </c>
      <c r="H110" t="s">
        <v>43</v>
      </c>
      <c r="I110">
        <v>442061020</v>
      </c>
      <c r="J110" t="s">
        <v>43</v>
      </c>
      <c r="K110" t="s">
        <v>428</v>
      </c>
      <c r="L110" s="1">
        <v>44198.423518831019</v>
      </c>
      <c r="M110" t="s">
        <v>429</v>
      </c>
      <c r="N110">
        <v>1701243</v>
      </c>
      <c r="P110" t="s">
        <v>43</v>
      </c>
      <c r="Q110" t="s">
        <v>43</v>
      </c>
      <c r="R110" t="s">
        <v>43</v>
      </c>
      <c r="S110" t="s">
        <v>43</v>
      </c>
      <c r="T110" t="s">
        <v>43</v>
      </c>
      <c r="U110" t="s">
        <v>43</v>
      </c>
      <c r="V110" t="s">
        <v>43</v>
      </c>
      <c r="W110" t="s">
        <v>43</v>
      </c>
      <c r="X110">
        <v>3</v>
      </c>
      <c r="Y110" s="1">
        <v>44198</v>
      </c>
      <c r="Z110" t="s">
        <v>43</v>
      </c>
      <c r="AA110">
        <v>1701243</v>
      </c>
      <c r="AB110" t="s">
        <v>43</v>
      </c>
      <c r="AC110" t="s">
        <v>43</v>
      </c>
      <c r="AD110" t="s">
        <v>43</v>
      </c>
      <c r="AE110" t="s">
        <v>43</v>
      </c>
      <c r="AF110">
        <v>1700135</v>
      </c>
      <c r="AG110">
        <v>1</v>
      </c>
      <c r="AH110">
        <v>0</v>
      </c>
      <c r="AI110" t="s">
        <v>49</v>
      </c>
      <c r="AJ110" t="s">
        <v>43</v>
      </c>
      <c r="AK110" t="s">
        <v>43</v>
      </c>
      <c r="AL110" t="s">
        <v>43</v>
      </c>
      <c r="AM110" t="s">
        <v>376</v>
      </c>
      <c r="AN110">
        <v>1700763</v>
      </c>
      <c r="AO110">
        <v>0</v>
      </c>
      <c r="AP110">
        <v>1</v>
      </c>
      <c r="AQ110">
        <v>0</v>
      </c>
    </row>
    <row r="111" spans="1:43" x14ac:dyDescent="0.45">
      <c r="A111">
        <v>678884</v>
      </c>
      <c r="B111" t="s">
        <v>43</v>
      </c>
      <c r="C111" t="s">
        <v>430</v>
      </c>
      <c r="D111" s="1">
        <v>44207.79716574074</v>
      </c>
      <c r="E111" t="s">
        <v>431</v>
      </c>
      <c r="F111" t="s">
        <v>57</v>
      </c>
      <c r="G111">
        <v>40600</v>
      </c>
      <c r="H111" t="s">
        <v>43</v>
      </c>
      <c r="I111">
        <v>442061020</v>
      </c>
      <c r="J111" t="s">
        <v>43</v>
      </c>
      <c r="K111" t="s">
        <v>432</v>
      </c>
      <c r="L111" s="1">
        <v>44209.395654432868</v>
      </c>
      <c r="M111" t="s">
        <v>433</v>
      </c>
      <c r="N111">
        <v>1701243</v>
      </c>
      <c r="P111" t="s">
        <v>43</v>
      </c>
      <c r="Q111" t="s">
        <v>43</v>
      </c>
      <c r="R111" t="s">
        <v>43</v>
      </c>
      <c r="S111" t="s">
        <v>43</v>
      </c>
      <c r="T111" t="s">
        <v>43</v>
      </c>
      <c r="U111" t="s">
        <v>43</v>
      </c>
      <c r="V111" t="s">
        <v>43</v>
      </c>
      <c r="W111" t="s">
        <v>43</v>
      </c>
      <c r="X111">
        <v>3</v>
      </c>
      <c r="Y111" s="1">
        <v>44207</v>
      </c>
      <c r="Z111" t="s">
        <v>43</v>
      </c>
      <c r="AA111">
        <v>1701243</v>
      </c>
      <c r="AB111" t="s">
        <v>43</v>
      </c>
      <c r="AC111" t="s">
        <v>43</v>
      </c>
      <c r="AD111" t="s">
        <v>43</v>
      </c>
      <c r="AE111" t="s">
        <v>43</v>
      </c>
      <c r="AF111">
        <v>1700135</v>
      </c>
      <c r="AG111">
        <v>1</v>
      </c>
      <c r="AH111">
        <v>0</v>
      </c>
      <c r="AI111" t="s">
        <v>49</v>
      </c>
      <c r="AJ111" t="s">
        <v>43</v>
      </c>
      <c r="AK111" t="s">
        <v>43</v>
      </c>
      <c r="AL111" t="s">
        <v>43</v>
      </c>
      <c r="AM111" t="s">
        <v>376</v>
      </c>
      <c r="AN111">
        <v>1700763</v>
      </c>
      <c r="AO111">
        <v>0</v>
      </c>
      <c r="AP111">
        <v>1</v>
      </c>
      <c r="AQ111">
        <v>0</v>
      </c>
    </row>
    <row r="112" spans="1:43" x14ac:dyDescent="0.45">
      <c r="A112">
        <v>678942</v>
      </c>
      <c r="B112" t="s">
        <v>43</v>
      </c>
      <c r="C112" t="s">
        <v>434</v>
      </c>
      <c r="D112" s="1">
        <v>44208.595614155092</v>
      </c>
      <c r="E112" t="s">
        <v>435</v>
      </c>
      <c r="F112" t="s">
        <v>57</v>
      </c>
      <c r="G112">
        <v>40600</v>
      </c>
      <c r="H112" t="s">
        <v>43</v>
      </c>
      <c r="I112">
        <v>442061020</v>
      </c>
      <c r="J112" t="s">
        <v>43</v>
      </c>
      <c r="K112" t="s">
        <v>110</v>
      </c>
      <c r="L112" s="1">
        <v>44208.61642554398</v>
      </c>
      <c r="M112" t="s">
        <v>436</v>
      </c>
      <c r="N112">
        <v>1700250</v>
      </c>
      <c r="P112" t="s">
        <v>43</v>
      </c>
      <c r="Q112" t="s">
        <v>43</v>
      </c>
      <c r="R112" t="s">
        <v>43</v>
      </c>
      <c r="S112" t="s">
        <v>43</v>
      </c>
      <c r="T112" t="s">
        <v>43</v>
      </c>
      <c r="U112" t="s">
        <v>43</v>
      </c>
      <c r="V112" t="s">
        <v>43</v>
      </c>
      <c r="W112" t="s">
        <v>43</v>
      </c>
      <c r="X112">
        <v>3</v>
      </c>
      <c r="Y112" s="1">
        <v>44208</v>
      </c>
      <c r="Z112" t="s">
        <v>43</v>
      </c>
      <c r="AA112">
        <v>1700250</v>
      </c>
      <c r="AB112" t="s">
        <v>43</v>
      </c>
      <c r="AC112" t="s">
        <v>43</v>
      </c>
      <c r="AD112" t="s">
        <v>43</v>
      </c>
      <c r="AE112" t="s">
        <v>43</v>
      </c>
      <c r="AF112">
        <v>1701112</v>
      </c>
      <c r="AG112">
        <v>1</v>
      </c>
      <c r="AH112">
        <v>1487188</v>
      </c>
      <c r="AI112" t="s">
        <v>49</v>
      </c>
      <c r="AJ112" t="s">
        <v>43</v>
      </c>
      <c r="AK112" t="s">
        <v>43</v>
      </c>
      <c r="AL112" t="s">
        <v>43</v>
      </c>
      <c r="AM112" t="s">
        <v>376</v>
      </c>
      <c r="AN112">
        <v>1700763</v>
      </c>
      <c r="AO112">
        <v>0</v>
      </c>
      <c r="AP112">
        <v>1</v>
      </c>
      <c r="AQ112">
        <v>0</v>
      </c>
    </row>
    <row r="113" spans="1:43" x14ac:dyDescent="0.45">
      <c r="A113">
        <v>678943</v>
      </c>
      <c r="B113" t="s">
        <v>43</v>
      </c>
      <c r="C113" t="s">
        <v>437</v>
      </c>
      <c r="D113" s="1">
        <v>44208.596293437498</v>
      </c>
      <c r="E113" t="s">
        <v>438</v>
      </c>
      <c r="F113" t="s">
        <v>57</v>
      </c>
      <c r="G113">
        <v>40600</v>
      </c>
      <c r="H113" t="s">
        <v>43</v>
      </c>
      <c r="I113">
        <v>442061020</v>
      </c>
      <c r="J113" t="s">
        <v>43</v>
      </c>
      <c r="K113" t="s">
        <v>324</v>
      </c>
      <c r="L113" s="1">
        <v>44222.635563923614</v>
      </c>
      <c r="M113" t="s">
        <v>439</v>
      </c>
      <c r="N113">
        <v>1701243</v>
      </c>
      <c r="P113" t="s">
        <v>43</v>
      </c>
      <c r="Q113" t="s">
        <v>43</v>
      </c>
      <c r="R113" t="s">
        <v>43</v>
      </c>
      <c r="S113" t="s">
        <v>43</v>
      </c>
      <c r="T113" t="s">
        <v>43</v>
      </c>
      <c r="U113" t="s">
        <v>43</v>
      </c>
      <c r="V113" t="s">
        <v>43</v>
      </c>
      <c r="W113" t="s">
        <v>43</v>
      </c>
      <c r="X113">
        <v>3</v>
      </c>
      <c r="Y113" s="1">
        <v>45313</v>
      </c>
      <c r="Z113" s="2">
        <v>0.41636574074074073</v>
      </c>
      <c r="AA113">
        <v>1701243</v>
      </c>
      <c r="AB113" t="s">
        <v>43</v>
      </c>
      <c r="AC113" t="s">
        <v>43</v>
      </c>
      <c r="AD113" t="s">
        <v>43</v>
      </c>
      <c r="AE113" t="s">
        <v>43</v>
      </c>
      <c r="AF113">
        <v>1701112</v>
      </c>
      <c r="AG113">
        <v>1</v>
      </c>
      <c r="AH113">
        <v>1487188</v>
      </c>
      <c r="AI113" t="s">
        <v>49</v>
      </c>
      <c r="AJ113" t="s">
        <v>43</v>
      </c>
      <c r="AK113" t="s">
        <v>43</v>
      </c>
      <c r="AL113" t="s">
        <v>43</v>
      </c>
      <c r="AM113" t="s">
        <v>376</v>
      </c>
      <c r="AN113">
        <v>1700763</v>
      </c>
      <c r="AO113">
        <v>0</v>
      </c>
      <c r="AP113">
        <v>2</v>
      </c>
      <c r="AQ113">
        <v>0</v>
      </c>
    </row>
    <row r="114" spans="1:43" x14ac:dyDescent="0.45">
      <c r="A114">
        <v>679618</v>
      </c>
      <c r="B114" t="s">
        <v>43</v>
      </c>
      <c r="C114" t="s">
        <v>440</v>
      </c>
      <c r="D114" s="1">
        <v>44214.58319232639</v>
      </c>
      <c r="E114" t="s">
        <v>441</v>
      </c>
      <c r="F114" t="s">
        <v>57</v>
      </c>
      <c r="G114">
        <v>40600</v>
      </c>
      <c r="H114" t="s">
        <v>43</v>
      </c>
      <c r="I114">
        <v>442061020</v>
      </c>
      <c r="J114" t="s">
        <v>43</v>
      </c>
      <c r="K114" t="s">
        <v>442</v>
      </c>
      <c r="L114" s="1">
        <v>44214.593610532407</v>
      </c>
      <c r="M114" t="s">
        <v>443</v>
      </c>
      <c r="N114">
        <v>1701243</v>
      </c>
      <c r="P114" t="s">
        <v>43</v>
      </c>
      <c r="Q114" t="s">
        <v>43</v>
      </c>
      <c r="R114" t="s">
        <v>43</v>
      </c>
      <c r="S114" t="s">
        <v>43</v>
      </c>
      <c r="T114" t="s">
        <v>43</v>
      </c>
      <c r="U114" t="s">
        <v>43</v>
      </c>
      <c r="V114" t="s">
        <v>43</v>
      </c>
      <c r="W114" t="s">
        <v>43</v>
      </c>
      <c r="X114">
        <v>3</v>
      </c>
      <c r="Y114" s="1">
        <v>44214</v>
      </c>
      <c r="Z114" t="s">
        <v>43</v>
      </c>
      <c r="AA114">
        <v>1701243</v>
      </c>
      <c r="AB114" t="s">
        <v>43</v>
      </c>
      <c r="AC114" t="s">
        <v>43</v>
      </c>
      <c r="AD114" t="s">
        <v>43</v>
      </c>
      <c r="AE114" t="s">
        <v>43</v>
      </c>
      <c r="AF114">
        <v>1701112</v>
      </c>
      <c r="AG114">
        <v>1</v>
      </c>
      <c r="AH114">
        <v>1490104</v>
      </c>
      <c r="AI114" t="s">
        <v>49</v>
      </c>
      <c r="AJ114" t="s">
        <v>43</v>
      </c>
      <c r="AK114" t="s">
        <v>43</v>
      </c>
      <c r="AL114" t="s">
        <v>43</v>
      </c>
      <c r="AM114" t="s">
        <v>376</v>
      </c>
      <c r="AN114">
        <v>1700763</v>
      </c>
      <c r="AO114">
        <v>0</v>
      </c>
      <c r="AP114">
        <v>1</v>
      </c>
      <c r="AQ114">
        <v>0</v>
      </c>
    </row>
    <row r="115" spans="1:43" x14ac:dyDescent="0.45">
      <c r="A115">
        <v>680115</v>
      </c>
      <c r="B115" t="s">
        <v>43</v>
      </c>
      <c r="C115" t="s">
        <v>444</v>
      </c>
      <c r="D115" s="1">
        <v>44218.717491550924</v>
      </c>
      <c r="E115" t="s">
        <v>445</v>
      </c>
      <c r="F115" t="s">
        <v>57</v>
      </c>
      <c r="G115">
        <v>40600</v>
      </c>
      <c r="H115" t="s">
        <v>43</v>
      </c>
      <c r="I115">
        <v>442061020</v>
      </c>
      <c r="J115" t="s">
        <v>43</v>
      </c>
      <c r="K115" t="s">
        <v>324</v>
      </c>
      <c r="L115" s="1">
        <v>44237.673528009262</v>
      </c>
      <c r="M115" t="s">
        <v>446</v>
      </c>
      <c r="N115">
        <v>1701243</v>
      </c>
      <c r="P115" t="s">
        <v>43</v>
      </c>
      <c r="Q115" t="s">
        <v>43</v>
      </c>
      <c r="R115" t="s">
        <v>43</v>
      </c>
      <c r="S115" t="s">
        <v>43</v>
      </c>
      <c r="T115" t="s">
        <v>43</v>
      </c>
      <c r="U115" t="s">
        <v>43</v>
      </c>
      <c r="V115" t="s">
        <v>43</v>
      </c>
      <c r="W115" t="s">
        <v>43</v>
      </c>
      <c r="X115">
        <v>3</v>
      </c>
      <c r="Y115" s="1">
        <v>45313</v>
      </c>
      <c r="Z115" s="2">
        <v>0.41636574074074073</v>
      </c>
      <c r="AA115">
        <v>1701243</v>
      </c>
      <c r="AB115" t="s">
        <v>43</v>
      </c>
      <c r="AC115" t="s">
        <v>43</v>
      </c>
      <c r="AD115" t="s">
        <v>43</v>
      </c>
      <c r="AE115" t="s">
        <v>43</v>
      </c>
      <c r="AF115">
        <v>1701112</v>
      </c>
      <c r="AG115">
        <v>1</v>
      </c>
      <c r="AH115">
        <v>1492638</v>
      </c>
      <c r="AI115" t="s">
        <v>49</v>
      </c>
      <c r="AJ115" t="s">
        <v>43</v>
      </c>
      <c r="AK115" t="s">
        <v>43</v>
      </c>
      <c r="AL115" t="s">
        <v>43</v>
      </c>
      <c r="AM115" t="s">
        <v>376</v>
      </c>
      <c r="AN115">
        <v>1700763</v>
      </c>
      <c r="AO115">
        <v>0</v>
      </c>
      <c r="AP115">
        <v>2</v>
      </c>
      <c r="AQ115">
        <v>0</v>
      </c>
    </row>
    <row r="116" spans="1:43" x14ac:dyDescent="0.45">
      <c r="A116">
        <v>680275</v>
      </c>
      <c r="B116" t="s">
        <v>43</v>
      </c>
      <c r="C116" t="s">
        <v>447</v>
      </c>
      <c r="D116" s="1">
        <v>44221.391940162037</v>
      </c>
      <c r="E116" t="s">
        <v>448</v>
      </c>
      <c r="F116" t="s">
        <v>46</v>
      </c>
      <c r="G116">
        <v>40600</v>
      </c>
      <c r="H116" t="s">
        <v>43</v>
      </c>
      <c r="I116">
        <v>442061020</v>
      </c>
      <c r="J116" t="s">
        <v>43</v>
      </c>
      <c r="K116" t="s">
        <v>156</v>
      </c>
      <c r="L116" s="1">
        <v>44222.348787731484</v>
      </c>
      <c r="M116" t="s">
        <v>449</v>
      </c>
      <c r="N116">
        <v>1700250</v>
      </c>
      <c r="P116" t="s">
        <v>43</v>
      </c>
      <c r="Q116" t="s">
        <v>43</v>
      </c>
      <c r="R116" t="s">
        <v>43</v>
      </c>
      <c r="S116" t="s">
        <v>43</v>
      </c>
      <c r="T116" t="s">
        <v>43</v>
      </c>
      <c r="U116" t="s">
        <v>43</v>
      </c>
      <c r="V116" t="s">
        <v>43</v>
      </c>
      <c r="W116" t="s">
        <v>43</v>
      </c>
      <c r="X116">
        <v>3</v>
      </c>
      <c r="Y116" s="1">
        <v>45313</v>
      </c>
      <c r="Z116" s="2">
        <v>0.41636574074074073</v>
      </c>
      <c r="AA116">
        <v>1700250</v>
      </c>
      <c r="AB116" t="s">
        <v>43</v>
      </c>
      <c r="AC116" t="s">
        <v>43</v>
      </c>
      <c r="AD116" t="s">
        <v>43</v>
      </c>
      <c r="AE116" t="s">
        <v>43</v>
      </c>
      <c r="AF116">
        <v>1701112</v>
      </c>
      <c r="AG116">
        <v>1</v>
      </c>
      <c r="AH116">
        <v>1493661</v>
      </c>
      <c r="AI116" t="s">
        <v>49</v>
      </c>
      <c r="AJ116" t="s">
        <v>43</v>
      </c>
      <c r="AK116" t="s">
        <v>43</v>
      </c>
      <c r="AL116" t="s">
        <v>43</v>
      </c>
      <c r="AM116" t="s">
        <v>376</v>
      </c>
      <c r="AN116">
        <v>1700763</v>
      </c>
      <c r="AO116">
        <v>0</v>
      </c>
      <c r="AP116">
        <v>3</v>
      </c>
      <c r="AQ116">
        <v>0</v>
      </c>
    </row>
    <row r="117" spans="1:43" x14ac:dyDescent="0.45">
      <c r="A117">
        <v>680276</v>
      </c>
      <c r="B117" t="s">
        <v>43</v>
      </c>
      <c r="C117" t="s">
        <v>450</v>
      </c>
      <c r="D117" s="1">
        <v>44221.39329915509</v>
      </c>
      <c r="E117" t="s">
        <v>451</v>
      </c>
      <c r="F117" t="s">
        <v>57</v>
      </c>
      <c r="G117">
        <v>40600</v>
      </c>
      <c r="H117" t="s">
        <v>43</v>
      </c>
      <c r="I117">
        <v>442061020</v>
      </c>
      <c r="J117" t="s">
        <v>43</v>
      </c>
      <c r="K117" t="s">
        <v>452</v>
      </c>
      <c r="L117" s="1">
        <v>44222.600564236112</v>
      </c>
      <c r="M117" t="s">
        <v>453</v>
      </c>
      <c r="N117">
        <v>1700250</v>
      </c>
      <c r="P117" t="s">
        <v>43</v>
      </c>
      <c r="Q117" t="s">
        <v>43</v>
      </c>
      <c r="R117" t="s">
        <v>43</v>
      </c>
      <c r="S117" t="s">
        <v>43</v>
      </c>
      <c r="T117" t="s">
        <v>43</v>
      </c>
      <c r="U117" t="s">
        <v>43</v>
      </c>
      <c r="V117" t="s">
        <v>43</v>
      </c>
      <c r="W117" t="s">
        <v>43</v>
      </c>
      <c r="X117">
        <v>3</v>
      </c>
      <c r="Y117" s="1">
        <v>44221</v>
      </c>
      <c r="Z117" t="s">
        <v>43</v>
      </c>
      <c r="AA117">
        <v>1700250</v>
      </c>
      <c r="AB117" t="s">
        <v>43</v>
      </c>
      <c r="AC117" t="s">
        <v>43</v>
      </c>
      <c r="AD117" t="s">
        <v>43</v>
      </c>
      <c r="AE117" t="s">
        <v>43</v>
      </c>
      <c r="AF117">
        <v>1701112</v>
      </c>
      <c r="AG117">
        <v>1</v>
      </c>
      <c r="AH117">
        <v>1493661</v>
      </c>
      <c r="AI117" t="s">
        <v>49</v>
      </c>
      <c r="AJ117" t="s">
        <v>43</v>
      </c>
      <c r="AK117" t="s">
        <v>43</v>
      </c>
      <c r="AL117" t="s">
        <v>43</v>
      </c>
      <c r="AM117" t="s">
        <v>376</v>
      </c>
      <c r="AN117">
        <v>1700763</v>
      </c>
      <c r="AO117">
        <v>0</v>
      </c>
      <c r="AP117">
        <v>1</v>
      </c>
      <c r="AQ117">
        <v>0</v>
      </c>
    </row>
    <row r="118" spans="1:43" x14ac:dyDescent="0.45">
      <c r="A118">
        <v>680569</v>
      </c>
      <c r="B118" t="s">
        <v>43</v>
      </c>
      <c r="C118" t="s">
        <v>454</v>
      </c>
      <c r="D118" s="1">
        <v>44223.606375428244</v>
      </c>
      <c r="E118" t="s">
        <v>455</v>
      </c>
      <c r="F118" t="s">
        <v>57</v>
      </c>
      <c r="G118">
        <v>40600</v>
      </c>
      <c r="H118" t="s">
        <v>43</v>
      </c>
      <c r="I118">
        <v>442061020</v>
      </c>
      <c r="J118" t="s">
        <v>43</v>
      </c>
      <c r="K118" t="s">
        <v>456</v>
      </c>
      <c r="L118" s="1">
        <v>44224.353060034722</v>
      </c>
      <c r="M118" t="s">
        <v>457</v>
      </c>
      <c r="N118">
        <v>1700250</v>
      </c>
      <c r="P118" t="s">
        <v>43</v>
      </c>
      <c r="Q118" t="s">
        <v>43</v>
      </c>
      <c r="R118" t="s">
        <v>43</v>
      </c>
      <c r="S118" t="s">
        <v>43</v>
      </c>
      <c r="T118" t="s">
        <v>43</v>
      </c>
      <c r="U118" t="s">
        <v>43</v>
      </c>
      <c r="V118" t="s">
        <v>43</v>
      </c>
      <c r="W118" t="s">
        <v>43</v>
      </c>
      <c r="X118">
        <v>3</v>
      </c>
      <c r="Y118" s="1">
        <v>44223</v>
      </c>
      <c r="Z118" t="s">
        <v>43</v>
      </c>
      <c r="AA118">
        <v>1700250</v>
      </c>
      <c r="AB118" t="s">
        <v>43</v>
      </c>
      <c r="AC118" t="s">
        <v>43</v>
      </c>
      <c r="AD118" t="s">
        <v>43</v>
      </c>
      <c r="AE118" t="s">
        <v>43</v>
      </c>
      <c r="AF118">
        <v>1701112</v>
      </c>
      <c r="AG118">
        <v>1</v>
      </c>
      <c r="AH118">
        <v>1494859</v>
      </c>
      <c r="AI118" t="s">
        <v>49</v>
      </c>
      <c r="AJ118" t="s">
        <v>43</v>
      </c>
      <c r="AK118" t="s">
        <v>43</v>
      </c>
      <c r="AL118" t="s">
        <v>43</v>
      </c>
      <c r="AM118" t="s">
        <v>376</v>
      </c>
      <c r="AN118">
        <v>1700763</v>
      </c>
      <c r="AO118">
        <v>0</v>
      </c>
      <c r="AP118">
        <v>1</v>
      </c>
      <c r="AQ118">
        <v>0</v>
      </c>
    </row>
    <row r="119" spans="1:43" x14ac:dyDescent="0.45">
      <c r="A119">
        <v>680876</v>
      </c>
      <c r="B119" t="s">
        <v>43</v>
      </c>
      <c r="C119" t="s">
        <v>458</v>
      </c>
      <c r="D119" s="1">
        <v>44226.425737812497</v>
      </c>
      <c r="E119" t="s">
        <v>459</v>
      </c>
      <c r="F119" t="s">
        <v>57</v>
      </c>
      <c r="G119">
        <v>40600</v>
      </c>
      <c r="H119" t="s">
        <v>43</v>
      </c>
      <c r="I119">
        <v>442061020</v>
      </c>
      <c r="J119" t="s">
        <v>43</v>
      </c>
      <c r="K119" t="s">
        <v>460</v>
      </c>
      <c r="L119" s="1">
        <v>44230.361057835646</v>
      </c>
      <c r="M119" t="s">
        <v>461</v>
      </c>
      <c r="N119">
        <v>1700250</v>
      </c>
      <c r="P119" t="s">
        <v>43</v>
      </c>
      <c r="Q119" t="s">
        <v>43</v>
      </c>
      <c r="R119" t="s">
        <v>43</v>
      </c>
      <c r="S119" t="s">
        <v>43</v>
      </c>
      <c r="T119" t="s">
        <v>43</v>
      </c>
      <c r="U119" t="s">
        <v>43</v>
      </c>
      <c r="V119" t="s">
        <v>43</v>
      </c>
      <c r="W119" t="s">
        <v>43</v>
      </c>
      <c r="X119">
        <v>3</v>
      </c>
      <c r="Y119" s="1">
        <v>45313</v>
      </c>
      <c r="Z119" s="2">
        <v>0.41636574074074073</v>
      </c>
      <c r="AA119">
        <v>1700250</v>
      </c>
      <c r="AB119" t="s">
        <v>43</v>
      </c>
      <c r="AC119" t="s">
        <v>43</v>
      </c>
      <c r="AD119" t="s">
        <v>43</v>
      </c>
      <c r="AE119" t="s">
        <v>43</v>
      </c>
      <c r="AF119">
        <v>1701112</v>
      </c>
      <c r="AG119">
        <v>1</v>
      </c>
      <c r="AH119">
        <v>1496849</v>
      </c>
      <c r="AI119" t="s">
        <v>49</v>
      </c>
      <c r="AJ119" t="s">
        <v>43</v>
      </c>
      <c r="AK119" t="s">
        <v>43</v>
      </c>
      <c r="AL119" t="s">
        <v>43</v>
      </c>
      <c r="AM119" t="s">
        <v>376</v>
      </c>
      <c r="AN119">
        <v>1700763</v>
      </c>
      <c r="AO119">
        <v>0</v>
      </c>
      <c r="AP119">
        <v>3</v>
      </c>
      <c r="AQ119">
        <v>0</v>
      </c>
    </row>
    <row r="120" spans="1:43" x14ac:dyDescent="0.45">
      <c r="A120">
        <v>680877</v>
      </c>
      <c r="B120" t="s">
        <v>43</v>
      </c>
      <c r="C120" t="s">
        <v>462</v>
      </c>
      <c r="D120" s="1">
        <v>44226.426121412034</v>
      </c>
      <c r="E120" t="s">
        <v>459</v>
      </c>
      <c r="F120" t="s">
        <v>46</v>
      </c>
      <c r="G120">
        <v>40600</v>
      </c>
      <c r="H120" t="s">
        <v>43</v>
      </c>
      <c r="I120">
        <v>442061020</v>
      </c>
      <c r="J120" t="s">
        <v>43</v>
      </c>
      <c r="K120" t="s">
        <v>463</v>
      </c>
      <c r="L120" s="1">
        <v>44228.36714545139</v>
      </c>
      <c r="M120" t="s">
        <v>464</v>
      </c>
      <c r="N120">
        <v>1700250</v>
      </c>
      <c r="P120" t="s">
        <v>43</v>
      </c>
      <c r="Q120" t="s">
        <v>43</v>
      </c>
      <c r="R120" t="s">
        <v>43</v>
      </c>
      <c r="S120" t="s">
        <v>43</v>
      </c>
      <c r="T120" t="s">
        <v>43</v>
      </c>
      <c r="U120" t="s">
        <v>43</v>
      </c>
      <c r="V120" t="s">
        <v>43</v>
      </c>
      <c r="W120" t="s">
        <v>43</v>
      </c>
      <c r="X120">
        <v>3</v>
      </c>
      <c r="Y120" s="1">
        <v>44225</v>
      </c>
      <c r="Z120" t="s">
        <v>43</v>
      </c>
      <c r="AA120">
        <v>1700250</v>
      </c>
      <c r="AB120" t="s">
        <v>43</v>
      </c>
      <c r="AC120" t="s">
        <v>43</v>
      </c>
      <c r="AD120" t="s">
        <v>43</v>
      </c>
      <c r="AE120" t="s">
        <v>43</v>
      </c>
      <c r="AF120">
        <v>1701112</v>
      </c>
      <c r="AG120">
        <v>1</v>
      </c>
      <c r="AH120">
        <v>1496849</v>
      </c>
      <c r="AI120" t="s">
        <v>49</v>
      </c>
      <c r="AJ120" t="s">
        <v>43</v>
      </c>
      <c r="AK120" t="s">
        <v>43</v>
      </c>
      <c r="AL120" t="s">
        <v>43</v>
      </c>
      <c r="AM120" t="s">
        <v>376</v>
      </c>
      <c r="AN120">
        <v>1700763</v>
      </c>
      <c r="AO120">
        <v>0</v>
      </c>
      <c r="AP120">
        <v>1</v>
      </c>
      <c r="AQ120">
        <v>0</v>
      </c>
    </row>
    <row r="121" spans="1:43" x14ac:dyDescent="0.45">
      <c r="A121">
        <v>680878</v>
      </c>
      <c r="B121" t="s">
        <v>43</v>
      </c>
      <c r="C121" t="s">
        <v>465</v>
      </c>
      <c r="D121" s="1">
        <v>44226.42641605324</v>
      </c>
      <c r="E121" t="s">
        <v>466</v>
      </c>
      <c r="F121" t="s">
        <v>46</v>
      </c>
      <c r="G121">
        <v>40600</v>
      </c>
      <c r="H121" t="s">
        <v>43</v>
      </c>
      <c r="I121">
        <v>442061020</v>
      </c>
      <c r="J121" t="s">
        <v>43</v>
      </c>
      <c r="K121" t="s">
        <v>78</v>
      </c>
      <c r="L121" s="1">
        <v>44229.36888047454</v>
      </c>
      <c r="M121" t="s">
        <v>467</v>
      </c>
      <c r="N121">
        <v>1701243</v>
      </c>
      <c r="P121" t="s">
        <v>43</v>
      </c>
      <c r="Q121" t="s">
        <v>43</v>
      </c>
      <c r="R121" t="s">
        <v>43</v>
      </c>
      <c r="S121" t="s">
        <v>43</v>
      </c>
      <c r="T121" t="s">
        <v>43</v>
      </c>
      <c r="U121" t="s">
        <v>43</v>
      </c>
      <c r="V121" t="s">
        <v>43</v>
      </c>
      <c r="W121" t="s">
        <v>43</v>
      </c>
      <c r="X121">
        <v>3</v>
      </c>
      <c r="Y121" s="1">
        <v>45313</v>
      </c>
      <c r="Z121" s="2">
        <v>0.41636574074074073</v>
      </c>
      <c r="AA121">
        <v>1701243</v>
      </c>
      <c r="AB121" t="s">
        <v>43</v>
      </c>
      <c r="AC121" t="s">
        <v>43</v>
      </c>
      <c r="AD121" t="s">
        <v>43</v>
      </c>
      <c r="AE121" t="s">
        <v>43</v>
      </c>
      <c r="AF121">
        <v>1701112</v>
      </c>
      <c r="AG121">
        <v>1</v>
      </c>
      <c r="AH121">
        <v>1496849</v>
      </c>
      <c r="AI121" t="s">
        <v>49</v>
      </c>
      <c r="AJ121" t="s">
        <v>43</v>
      </c>
      <c r="AK121" t="s">
        <v>43</v>
      </c>
      <c r="AL121" t="s">
        <v>43</v>
      </c>
      <c r="AM121" t="s">
        <v>376</v>
      </c>
      <c r="AN121">
        <v>1700763</v>
      </c>
      <c r="AO121">
        <v>0</v>
      </c>
      <c r="AP121">
        <v>2</v>
      </c>
      <c r="AQ121">
        <v>0</v>
      </c>
    </row>
    <row r="122" spans="1:43" x14ac:dyDescent="0.45">
      <c r="A122">
        <v>680945</v>
      </c>
      <c r="B122" t="s">
        <v>43</v>
      </c>
      <c r="C122" t="s">
        <v>468</v>
      </c>
      <c r="D122" s="1">
        <v>44228.370185497683</v>
      </c>
      <c r="E122" t="s">
        <v>469</v>
      </c>
      <c r="F122" t="s">
        <v>57</v>
      </c>
      <c r="G122">
        <v>40600</v>
      </c>
      <c r="H122" t="s">
        <v>43</v>
      </c>
      <c r="I122">
        <v>442061020</v>
      </c>
      <c r="J122" t="s">
        <v>43</v>
      </c>
      <c r="K122" t="s">
        <v>470</v>
      </c>
      <c r="L122" t="s">
        <v>43</v>
      </c>
      <c r="M122" t="s">
        <v>43</v>
      </c>
      <c r="N122" t="s">
        <v>43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>
        <v>0</v>
      </c>
      <c r="Y122" s="1">
        <v>44228</v>
      </c>
      <c r="Z122" t="s">
        <v>43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>
        <v>1700135</v>
      </c>
      <c r="AG122">
        <v>1</v>
      </c>
      <c r="AH122">
        <v>1497924</v>
      </c>
      <c r="AI122" t="s">
        <v>49</v>
      </c>
      <c r="AJ122" t="s">
        <v>43</v>
      </c>
      <c r="AK122" t="s">
        <v>43</v>
      </c>
      <c r="AL122" t="s">
        <v>43</v>
      </c>
      <c r="AM122" t="s">
        <v>376</v>
      </c>
      <c r="AN122">
        <v>1700763</v>
      </c>
      <c r="AO122">
        <v>0</v>
      </c>
      <c r="AP122">
        <v>1</v>
      </c>
      <c r="AQ122">
        <v>0</v>
      </c>
    </row>
    <row r="123" spans="1:43" x14ac:dyDescent="0.45">
      <c r="A123">
        <v>680946</v>
      </c>
      <c r="B123" t="s">
        <v>43</v>
      </c>
      <c r="C123" t="s">
        <v>471</v>
      </c>
      <c r="D123" s="1">
        <v>44228.370544907404</v>
      </c>
      <c r="E123" t="s">
        <v>469</v>
      </c>
      <c r="F123" t="s">
        <v>57</v>
      </c>
      <c r="G123">
        <v>40600</v>
      </c>
      <c r="H123" t="s">
        <v>43</v>
      </c>
      <c r="I123">
        <v>442061020</v>
      </c>
      <c r="J123" t="s">
        <v>43</v>
      </c>
      <c r="K123" t="s">
        <v>460</v>
      </c>
      <c r="L123" s="1">
        <v>44230.359683599534</v>
      </c>
      <c r="M123" t="s">
        <v>472</v>
      </c>
      <c r="N123">
        <v>1700250</v>
      </c>
      <c r="P123" t="s">
        <v>43</v>
      </c>
      <c r="Q123" t="s">
        <v>43</v>
      </c>
      <c r="R123" t="s">
        <v>43</v>
      </c>
      <c r="S123" t="s">
        <v>43</v>
      </c>
      <c r="T123" t="s">
        <v>43</v>
      </c>
      <c r="U123" t="s">
        <v>43</v>
      </c>
      <c r="V123" t="s">
        <v>43</v>
      </c>
      <c r="W123" t="s">
        <v>43</v>
      </c>
      <c r="X123">
        <v>3</v>
      </c>
      <c r="Y123" s="1">
        <v>44228</v>
      </c>
      <c r="Z123" t="s">
        <v>43</v>
      </c>
      <c r="AA123">
        <v>1700250</v>
      </c>
      <c r="AB123" t="s">
        <v>43</v>
      </c>
      <c r="AC123" t="s">
        <v>43</v>
      </c>
      <c r="AD123" t="s">
        <v>43</v>
      </c>
      <c r="AE123" t="s">
        <v>43</v>
      </c>
      <c r="AF123">
        <v>1700135</v>
      </c>
      <c r="AG123">
        <v>1</v>
      </c>
      <c r="AH123">
        <v>1497924</v>
      </c>
      <c r="AI123" t="s">
        <v>49</v>
      </c>
      <c r="AJ123" t="s">
        <v>43</v>
      </c>
      <c r="AK123" t="s">
        <v>43</v>
      </c>
      <c r="AL123" t="s">
        <v>43</v>
      </c>
      <c r="AM123" t="s">
        <v>376</v>
      </c>
      <c r="AN123">
        <v>1700763</v>
      </c>
      <c r="AO123">
        <v>0</v>
      </c>
      <c r="AP123">
        <v>3</v>
      </c>
      <c r="AQ123">
        <v>0</v>
      </c>
    </row>
    <row r="124" spans="1:43" x14ac:dyDescent="0.45">
      <c r="A124">
        <v>680972</v>
      </c>
      <c r="B124" t="s">
        <v>43</v>
      </c>
      <c r="C124" t="s">
        <v>473</v>
      </c>
      <c r="D124" s="1">
        <v>44228.410901504627</v>
      </c>
      <c r="E124" t="s">
        <v>474</v>
      </c>
      <c r="F124" t="s">
        <v>57</v>
      </c>
      <c r="G124">
        <v>40600</v>
      </c>
      <c r="H124" t="s">
        <v>43</v>
      </c>
      <c r="I124">
        <v>442061020</v>
      </c>
      <c r="J124" t="s">
        <v>43</v>
      </c>
      <c r="K124" t="s">
        <v>114</v>
      </c>
      <c r="L124" s="1">
        <v>44254.634823576387</v>
      </c>
      <c r="M124" t="s">
        <v>475</v>
      </c>
      <c r="N124">
        <v>1701243</v>
      </c>
      <c r="P124" t="s">
        <v>43</v>
      </c>
      <c r="Q124" t="s">
        <v>43</v>
      </c>
      <c r="R124" t="s">
        <v>43</v>
      </c>
      <c r="S124" t="s">
        <v>43</v>
      </c>
      <c r="T124" t="s">
        <v>43</v>
      </c>
      <c r="U124" t="s">
        <v>43</v>
      </c>
      <c r="V124" t="s">
        <v>43</v>
      </c>
      <c r="W124" t="s">
        <v>43</v>
      </c>
      <c r="X124">
        <v>3</v>
      </c>
      <c r="Y124" s="1">
        <v>45313</v>
      </c>
      <c r="Z124" s="2">
        <v>0.41636574074074073</v>
      </c>
      <c r="AA124">
        <v>1701243</v>
      </c>
      <c r="AB124" t="s">
        <v>43</v>
      </c>
      <c r="AC124" t="s">
        <v>43</v>
      </c>
      <c r="AD124" t="s">
        <v>43</v>
      </c>
      <c r="AE124" t="s">
        <v>43</v>
      </c>
      <c r="AF124">
        <v>1700135</v>
      </c>
      <c r="AG124">
        <v>1</v>
      </c>
      <c r="AH124">
        <v>1497924</v>
      </c>
      <c r="AI124" t="s">
        <v>49</v>
      </c>
      <c r="AJ124" t="s">
        <v>43</v>
      </c>
      <c r="AK124" t="s">
        <v>43</v>
      </c>
      <c r="AL124" t="s">
        <v>43</v>
      </c>
      <c r="AM124" t="s">
        <v>376</v>
      </c>
      <c r="AN124">
        <v>1700763</v>
      </c>
      <c r="AO124">
        <v>0</v>
      </c>
      <c r="AP124">
        <v>2</v>
      </c>
      <c r="AQ124">
        <v>0</v>
      </c>
    </row>
    <row r="125" spans="1:43" x14ac:dyDescent="0.45">
      <c r="A125">
        <v>681070</v>
      </c>
      <c r="B125" t="s">
        <v>43</v>
      </c>
      <c r="C125" t="s">
        <v>476</v>
      </c>
      <c r="D125" s="1">
        <v>44228.633372534721</v>
      </c>
      <c r="E125" t="s">
        <v>477</v>
      </c>
      <c r="F125" t="s">
        <v>334</v>
      </c>
      <c r="G125">
        <v>40600</v>
      </c>
      <c r="H125" t="s">
        <v>43</v>
      </c>
      <c r="I125">
        <v>442061020</v>
      </c>
      <c r="J125" t="s">
        <v>43</v>
      </c>
      <c r="K125" t="s">
        <v>478</v>
      </c>
      <c r="L125" s="1">
        <v>44230.352719212962</v>
      </c>
      <c r="M125" t="s">
        <v>479</v>
      </c>
      <c r="N125">
        <v>1700250</v>
      </c>
      <c r="P125" t="s">
        <v>43</v>
      </c>
      <c r="Q125" t="s">
        <v>43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>
        <v>3</v>
      </c>
      <c r="Y125" s="1">
        <v>44228</v>
      </c>
      <c r="Z125" t="s">
        <v>43</v>
      </c>
      <c r="AA125">
        <v>1700250</v>
      </c>
      <c r="AB125" t="s">
        <v>43</v>
      </c>
      <c r="AC125" t="s">
        <v>43</v>
      </c>
      <c r="AD125" t="s">
        <v>43</v>
      </c>
      <c r="AE125" t="s">
        <v>43</v>
      </c>
      <c r="AF125">
        <v>1700135</v>
      </c>
      <c r="AG125">
        <v>1</v>
      </c>
      <c r="AH125">
        <v>1497930</v>
      </c>
      <c r="AI125" t="s">
        <v>49</v>
      </c>
      <c r="AJ125" t="s">
        <v>43</v>
      </c>
      <c r="AK125" t="s">
        <v>43</v>
      </c>
      <c r="AL125" t="s">
        <v>43</v>
      </c>
      <c r="AM125" t="s">
        <v>376</v>
      </c>
      <c r="AN125">
        <v>1700763</v>
      </c>
      <c r="AO125">
        <v>0</v>
      </c>
      <c r="AP125">
        <v>1</v>
      </c>
      <c r="AQ125">
        <v>0</v>
      </c>
    </row>
    <row r="126" spans="1:43" x14ac:dyDescent="0.45">
      <c r="A126">
        <v>681585</v>
      </c>
      <c r="B126" t="s">
        <v>43</v>
      </c>
      <c r="C126" t="s">
        <v>480</v>
      </c>
      <c r="D126" s="1">
        <v>44232.664284606479</v>
      </c>
      <c r="E126" t="s">
        <v>481</v>
      </c>
      <c r="F126" t="s">
        <v>57</v>
      </c>
      <c r="G126">
        <v>40600</v>
      </c>
      <c r="H126" t="s">
        <v>43</v>
      </c>
      <c r="I126">
        <v>442061020</v>
      </c>
      <c r="J126" t="s">
        <v>43</v>
      </c>
      <c r="K126" t="s">
        <v>460</v>
      </c>
      <c r="L126" s="1">
        <v>44233.341824803239</v>
      </c>
      <c r="M126" t="s">
        <v>482</v>
      </c>
      <c r="N126">
        <v>1700250</v>
      </c>
      <c r="P126" t="s">
        <v>43</v>
      </c>
      <c r="Q126" t="s">
        <v>43</v>
      </c>
      <c r="R126" t="s">
        <v>43</v>
      </c>
      <c r="S126" t="s">
        <v>43</v>
      </c>
      <c r="T126" t="s">
        <v>43</v>
      </c>
      <c r="U126" t="s">
        <v>43</v>
      </c>
      <c r="V126" t="s">
        <v>43</v>
      </c>
      <c r="W126" t="s">
        <v>43</v>
      </c>
      <c r="X126">
        <v>3</v>
      </c>
      <c r="Y126" s="1">
        <v>45313</v>
      </c>
      <c r="Z126" s="2">
        <v>0.41636574074074073</v>
      </c>
      <c r="AA126">
        <v>1700250</v>
      </c>
      <c r="AB126" t="s">
        <v>43</v>
      </c>
      <c r="AC126" t="s">
        <v>43</v>
      </c>
      <c r="AD126" t="s">
        <v>43</v>
      </c>
      <c r="AE126" t="s">
        <v>43</v>
      </c>
      <c r="AF126">
        <v>1700135</v>
      </c>
      <c r="AG126">
        <v>1</v>
      </c>
      <c r="AH126">
        <v>1500024</v>
      </c>
      <c r="AI126" t="s">
        <v>49</v>
      </c>
      <c r="AJ126" t="s">
        <v>43</v>
      </c>
      <c r="AK126" t="s">
        <v>43</v>
      </c>
      <c r="AL126" t="s">
        <v>43</v>
      </c>
      <c r="AM126" t="s">
        <v>376</v>
      </c>
      <c r="AN126">
        <v>1700763</v>
      </c>
      <c r="AO126">
        <v>0</v>
      </c>
      <c r="AP126">
        <v>3</v>
      </c>
      <c r="AQ126">
        <v>0</v>
      </c>
    </row>
    <row r="127" spans="1:43" x14ac:dyDescent="0.45">
      <c r="A127">
        <v>681586</v>
      </c>
      <c r="B127" t="s">
        <v>43</v>
      </c>
      <c r="C127" t="s">
        <v>483</v>
      </c>
      <c r="D127" s="1">
        <v>44232.665506516205</v>
      </c>
      <c r="E127" t="s">
        <v>484</v>
      </c>
      <c r="F127" t="s">
        <v>57</v>
      </c>
      <c r="G127">
        <v>40600</v>
      </c>
      <c r="H127" t="s">
        <v>43</v>
      </c>
      <c r="I127">
        <v>442061020</v>
      </c>
      <c r="J127" t="s">
        <v>43</v>
      </c>
      <c r="K127" t="s">
        <v>485</v>
      </c>
      <c r="L127" t="s">
        <v>43</v>
      </c>
      <c r="M127" t="s">
        <v>43</v>
      </c>
      <c r="N127" t="s">
        <v>43</v>
      </c>
      <c r="O127" t="s">
        <v>43</v>
      </c>
      <c r="P127" t="s">
        <v>43</v>
      </c>
      <c r="Q127" t="s">
        <v>43</v>
      </c>
      <c r="R127" t="s">
        <v>43</v>
      </c>
      <c r="S127" t="s">
        <v>43</v>
      </c>
      <c r="T127" t="s">
        <v>43</v>
      </c>
      <c r="U127" t="s">
        <v>43</v>
      </c>
      <c r="V127" t="s">
        <v>43</v>
      </c>
      <c r="W127" t="s">
        <v>43</v>
      </c>
      <c r="X127">
        <v>0</v>
      </c>
      <c r="Y127" s="1">
        <v>44232</v>
      </c>
      <c r="Z127" t="s">
        <v>43</v>
      </c>
      <c r="AA127" t="s">
        <v>43</v>
      </c>
      <c r="AB127" t="s">
        <v>43</v>
      </c>
      <c r="AC127" t="s">
        <v>43</v>
      </c>
      <c r="AD127" t="s">
        <v>43</v>
      </c>
      <c r="AE127" t="s">
        <v>43</v>
      </c>
      <c r="AF127">
        <v>1700135</v>
      </c>
      <c r="AG127">
        <v>1</v>
      </c>
      <c r="AH127">
        <v>1500024</v>
      </c>
      <c r="AI127" t="s">
        <v>49</v>
      </c>
      <c r="AJ127" t="s">
        <v>43</v>
      </c>
      <c r="AK127" t="s">
        <v>43</v>
      </c>
      <c r="AL127" t="s">
        <v>43</v>
      </c>
      <c r="AM127" t="s">
        <v>376</v>
      </c>
      <c r="AN127">
        <v>1700763</v>
      </c>
      <c r="AO127">
        <v>0</v>
      </c>
      <c r="AP127">
        <v>1</v>
      </c>
      <c r="AQ127">
        <v>0</v>
      </c>
    </row>
    <row r="128" spans="1:43" x14ac:dyDescent="0.45">
      <c r="A128">
        <v>682654</v>
      </c>
      <c r="B128" t="s">
        <v>43</v>
      </c>
      <c r="C128" t="s">
        <v>486</v>
      </c>
      <c r="D128" s="1">
        <v>44233.604009490744</v>
      </c>
      <c r="E128" t="s">
        <v>487</v>
      </c>
      <c r="F128" t="s">
        <v>46</v>
      </c>
      <c r="G128">
        <v>40600</v>
      </c>
      <c r="H128" t="s">
        <v>43</v>
      </c>
      <c r="I128">
        <v>442061020</v>
      </c>
      <c r="J128" t="s">
        <v>43</v>
      </c>
      <c r="K128" t="s">
        <v>156</v>
      </c>
      <c r="L128" s="1">
        <v>44233.663987418979</v>
      </c>
      <c r="M128" t="s">
        <v>488</v>
      </c>
      <c r="N128">
        <v>1700250</v>
      </c>
      <c r="P128" t="s">
        <v>43</v>
      </c>
      <c r="Q128" t="s">
        <v>43</v>
      </c>
      <c r="R128" t="s">
        <v>43</v>
      </c>
      <c r="S128" t="s">
        <v>43</v>
      </c>
      <c r="T128" t="s">
        <v>43</v>
      </c>
      <c r="U128" t="s">
        <v>43</v>
      </c>
      <c r="V128" t="s">
        <v>43</v>
      </c>
      <c r="W128" t="s">
        <v>43</v>
      </c>
      <c r="X128">
        <v>3</v>
      </c>
      <c r="Y128" s="1">
        <v>45313</v>
      </c>
      <c r="Z128" s="2">
        <v>0.41636574074074073</v>
      </c>
      <c r="AA128">
        <v>1700250</v>
      </c>
      <c r="AB128" t="s">
        <v>43</v>
      </c>
      <c r="AC128" t="s">
        <v>43</v>
      </c>
      <c r="AD128" t="s">
        <v>43</v>
      </c>
      <c r="AE128" t="s">
        <v>43</v>
      </c>
      <c r="AF128">
        <v>1700135</v>
      </c>
      <c r="AG128">
        <v>1</v>
      </c>
      <c r="AH128">
        <v>1500410</v>
      </c>
      <c r="AI128" t="s">
        <v>49</v>
      </c>
      <c r="AJ128" t="s">
        <v>43</v>
      </c>
      <c r="AK128" t="s">
        <v>43</v>
      </c>
      <c r="AL128" t="s">
        <v>43</v>
      </c>
      <c r="AM128" t="s">
        <v>376</v>
      </c>
      <c r="AN128">
        <v>1700763</v>
      </c>
      <c r="AO128">
        <v>0</v>
      </c>
      <c r="AP128">
        <v>3</v>
      </c>
      <c r="AQ128">
        <v>0</v>
      </c>
    </row>
    <row r="129" spans="1:43" x14ac:dyDescent="0.45">
      <c r="A129">
        <v>682655</v>
      </c>
      <c r="B129" t="s">
        <v>43</v>
      </c>
      <c r="C129" t="s">
        <v>489</v>
      </c>
      <c r="D129" s="1">
        <v>44233.60447928241</v>
      </c>
      <c r="E129" t="s">
        <v>490</v>
      </c>
      <c r="F129" t="s">
        <v>46</v>
      </c>
      <c r="G129">
        <v>40600</v>
      </c>
      <c r="H129" t="s">
        <v>43</v>
      </c>
      <c r="I129">
        <v>442061020</v>
      </c>
      <c r="J129" t="s">
        <v>43</v>
      </c>
      <c r="K129" t="s">
        <v>78</v>
      </c>
      <c r="L129" s="1">
        <v>44250.485963159721</v>
      </c>
      <c r="M129" t="s">
        <v>491</v>
      </c>
      <c r="N129">
        <v>1701243</v>
      </c>
      <c r="P129" t="s">
        <v>43</v>
      </c>
      <c r="Q129" t="s">
        <v>43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 s="1">
        <v>45313</v>
      </c>
      <c r="Z129" s="2">
        <v>0.41636574074074073</v>
      </c>
      <c r="AA129">
        <v>1701243</v>
      </c>
      <c r="AB129" t="s">
        <v>43</v>
      </c>
      <c r="AC129" t="s">
        <v>43</v>
      </c>
      <c r="AD129" t="s">
        <v>43</v>
      </c>
      <c r="AE129" t="s">
        <v>43</v>
      </c>
      <c r="AF129">
        <v>1700135</v>
      </c>
      <c r="AG129">
        <v>1</v>
      </c>
      <c r="AH129">
        <v>1500410</v>
      </c>
      <c r="AI129" t="s">
        <v>49</v>
      </c>
      <c r="AJ129" t="s">
        <v>43</v>
      </c>
      <c r="AK129" t="s">
        <v>43</v>
      </c>
      <c r="AL129" t="s">
        <v>43</v>
      </c>
      <c r="AM129" t="s">
        <v>376</v>
      </c>
      <c r="AN129">
        <v>1700763</v>
      </c>
      <c r="AO129">
        <v>0</v>
      </c>
      <c r="AP129">
        <v>2</v>
      </c>
      <c r="AQ129">
        <v>0</v>
      </c>
    </row>
    <row r="130" spans="1:43" x14ac:dyDescent="0.45">
      <c r="A130">
        <v>682951</v>
      </c>
      <c r="B130" t="s">
        <v>43</v>
      </c>
      <c r="C130" t="s">
        <v>492</v>
      </c>
      <c r="D130" s="1">
        <v>44236.659964039354</v>
      </c>
      <c r="E130" t="s">
        <v>493</v>
      </c>
      <c r="F130" t="s">
        <v>46</v>
      </c>
      <c r="G130">
        <v>40600</v>
      </c>
      <c r="H130" t="s">
        <v>43</v>
      </c>
      <c r="I130">
        <v>442061020</v>
      </c>
      <c r="J130" t="s">
        <v>43</v>
      </c>
      <c r="K130" t="s">
        <v>118</v>
      </c>
      <c r="L130" s="1">
        <v>44238.39138148148</v>
      </c>
      <c r="M130" t="s">
        <v>494</v>
      </c>
      <c r="N130">
        <v>1700250</v>
      </c>
      <c r="P130" t="s">
        <v>43</v>
      </c>
      <c r="Q130" t="s">
        <v>43</v>
      </c>
      <c r="R130" t="s">
        <v>43</v>
      </c>
      <c r="S130" t="s">
        <v>43</v>
      </c>
      <c r="T130" t="s">
        <v>43</v>
      </c>
      <c r="U130" t="s">
        <v>43</v>
      </c>
      <c r="V130" t="s">
        <v>43</v>
      </c>
      <c r="W130" t="s">
        <v>43</v>
      </c>
      <c r="X130">
        <v>3</v>
      </c>
      <c r="Y130" s="1">
        <v>44236</v>
      </c>
      <c r="Z130" t="s">
        <v>43</v>
      </c>
      <c r="AA130">
        <v>1700250</v>
      </c>
      <c r="AB130" t="s">
        <v>43</v>
      </c>
      <c r="AC130" t="s">
        <v>43</v>
      </c>
      <c r="AD130" t="s">
        <v>43</v>
      </c>
      <c r="AE130" t="s">
        <v>43</v>
      </c>
      <c r="AF130">
        <v>1701112</v>
      </c>
      <c r="AG130">
        <v>1</v>
      </c>
      <c r="AH130">
        <v>1501817</v>
      </c>
      <c r="AI130" t="s">
        <v>49</v>
      </c>
      <c r="AJ130" t="s">
        <v>43</v>
      </c>
      <c r="AK130" t="s">
        <v>43</v>
      </c>
      <c r="AL130" t="s">
        <v>43</v>
      </c>
      <c r="AM130" t="s">
        <v>376</v>
      </c>
      <c r="AN130">
        <v>1700763</v>
      </c>
      <c r="AO130">
        <v>0</v>
      </c>
      <c r="AP130">
        <v>3</v>
      </c>
      <c r="AQ130">
        <v>0</v>
      </c>
    </row>
    <row r="131" spans="1:43" x14ac:dyDescent="0.45">
      <c r="A131">
        <v>682952</v>
      </c>
      <c r="B131" t="s">
        <v>43</v>
      </c>
      <c r="C131" t="s">
        <v>495</v>
      </c>
      <c r="D131" s="1">
        <v>44236.660434456018</v>
      </c>
      <c r="E131" t="s">
        <v>496</v>
      </c>
      <c r="F131" t="s">
        <v>46</v>
      </c>
      <c r="G131">
        <v>40600</v>
      </c>
      <c r="H131" t="s">
        <v>43</v>
      </c>
      <c r="I131">
        <v>442061020</v>
      </c>
      <c r="J131" t="s">
        <v>43</v>
      </c>
      <c r="K131" t="e">
        <f>-mudguard -POWER WINDOW</f>
        <v>#NAME?</v>
      </c>
      <c r="L131" t="s">
        <v>43</v>
      </c>
      <c r="M131" t="s">
        <v>43</v>
      </c>
      <c r="N131" t="s">
        <v>43</v>
      </c>
      <c r="O131" t="s">
        <v>43</v>
      </c>
      <c r="P131" t="s">
        <v>43</v>
      </c>
      <c r="Q131" t="s">
        <v>43</v>
      </c>
      <c r="R131" t="s">
        <v>43</v>
      </c>
      <c r="S131" t="s">
        <v>43</v>
      </c>
      <c r="T131" t="s">
        <v>43</v>
      </c>
      <c r="U131" t="s">
        <v>43</v>
      </c>
      <c r="V131" t="s">
        <v>43</v>
      </c>
      <c r="W131" t="s">
        <v>43</v>
      </c>
      <c r="X131">
        <v>0</v>
      </c>
      <c r="Y131" s="1">
        <v>44236</v>
      </c>
      <c r="Z131" t="s">
        <v>43</v>
      </c>
      <c r="AA131" t="s">
        <v>43</v>
      </c>
      <c r="AB131" t="s">
        <v>43</v>
      </c>
      <c r="AC131" t="s">
        <v>43</v>
      </c>
      <c r="AD131" t="s">
        <v>43</v>
      </c>
      <c r="AE131" t="s">
        <v>43</v>
      </c>
      <c r="AF131">
        <v>1701112</v>
      </c>
      <c r="AG131">
        <v>1</v>
      </c>
      <c r="AH131">
        <v>1501817</v>
      </c>
      <c r="AI131" t="s">
        <v>49</v>
      </c>
      <c r="AJ131" s="1">
        <v>44237.366907719908</v>
      </c>
      <c r="AK131" s="1">
        <v>44237.366907719908</v>
      </c>
      <c r="AL131">
        <v>1700135</v>
      </c>
      <c r="AM131" t="s">
        <v>376</v>
      </c>
      <c r="AN131">
        <v>1700763</v>
      </c>
      <c r="AO131">
        <v>0</v>
      </c>
      <c r="AP131">
        <v>1</v>
      </c>
      <c r="AQ131">
        <v>0</v>
      </c>
    </row>
    <row r="132" spans="1:43" x14ac:dyDescent="0.45">
      <c r="A132">
        <v>683404</v>
      </c>
      <c r="B132" t="s">
        <v>43</v>
      </c>
      <c r="C132" t="s">
        <v>497</v>
      </c>
      <c r="D132" s="1">
        <v>44242.742642094905</v>
      </c>
      <c r="E132" t="s">
        <v>498</v>
      </c>
      <c r="F132" t="s">
        <v>57</v>
      </c>
      <c r="G132">
        <v>40600</v>
      </c>
      <c r="H132" t="s">
        <v>43</v>
      </c>
      <c r="I132">
        <v>442061020</v>
      </c>
      <c r="J132" t="s">
        <v>43</v>
      </c>
      <c r="K132" t="s">
        <v>114</v>
      </c>
      <c r="L132" s="1">
        <v>44244.407336145836</v>
      </c>
      <c r="M132" t="s">
        <v>499</v>
      </c>
      <c r="N132">
        <v>1701243</v>
      </c>
      <c r="P132" t="s">
        <v>43</v>
      </c>
      <c r="Q132" t="s">
        <v>43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>
        <v>3</v>
      </c>
      <c r="Y132" s="1">
        <v>45313</v>
      </c>
      <c r="Z132" s="2">
        <v>0.41636574074074073</v>
      </c>
      <c r="AA132">
        <v>1701243</v>
      </c>
      <c r="AB132" t="s">
        <v>43</v>
      </c>
      <c r="AC132" t="s">
        <v>43</v>
      </c>
      <c r="AD132" t="s">
        <v>43</v>
      </c>
      <c r="AE132" t="s">
        <v>43</v>
      </c>
      <c r="AF132">
        <v>1701112</v>
      </c>
      <c r="AG132">
        <v>1</v>
      </c>
      <c r="AH132">
        <v>1504001</v>
      </c>
      <c r="AI132" t="s">
        <v>49</v>
      </c>
      <c r="AJ132" t="s">
        <v>43</v>
      </c>
      <c r="AK132" t="s">
        <v>43</v>
      </c>
      <c r="AL132" t="s">
        <v>43</v>
      </c>
      <c r="AM132" t="s">
        <v>376</v>
      </c>
      <c r="AN132">
        <v>1700763</v>
      </c>
      <c r="AO132">
        <v>0</v>
      </c>
      <c r="AP132">
        <v>2</v>
      </c>
      <c r="AQ132">
        <v>0</v>
      </c>
    </row>
    <row r="133" spans="1:43" x14ac:dyDescent="0.45">
      <c r="A133">
        <v>683420</v>
      </c>
      <c r="B133" t="s">
        <v>43</v>
      </c>
      <c r="C133" t="s">
        <v>500</v>
      </c>
      <c r="D133" s="1">
        <v>44243.343872418984</v>
      </c>
      <c r="E133" t="s">
        <v>501</v>
      </c>
      <c r="F133" t="s">
        <v>57</v>
      </c>
      <c r="G133">
        <v>40600</v>
      </c>
      <c r="H133" t="s">
        <v>43</v>
      </c>
      <c r="I133">
        <v>442061020</v>
      </c>
      <c r="J133" t="s">
        <v>43</v>
      </c>
      <c r="K133" t="s">
        <v>502</v>
      </c>
      <c r="L133" s="1">
        <v>44244.348558680555</v>
      </c>
      <c r="M133" t="s">
        <v>503</v>
      </c>
      <c r="N133">
        <v>1700250</v>
      </c>
      <c r="P133" t="s">
        <v>43</v>
      </c>
      <c r="Q133" t="s">
        <v>43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 t="s">
        <v>43</v>
      </c>
      <c r="X133">
        <v>3</v>
      </c>
      <c r="Y133" s="1">
        <v>45313</v>
      </c>
      <c r="Z133" s="2">
        <v>0.41636574074074073</v>
      </c>
      <c r="AA133">
        <v>1700250</v>
      </c>
      <c r="AB133" t="s">
        <v>43</v>
      </c>
      <c r="AC133" t="s">
        <v>43</v>
      </c>
      <c r="AD133" t="s">
        <v>43</v>
      </c>
      <c r="AE133" t="s">
        <v>43</v>
      </c>
      <c r="AF133">
        <v>1701112</v>
      </c>
      <c r="AG133">
        <v>1</v>
      </c>
      <c r="AH133">
        <v>1504004</v>
      </c>
      <c r="AI133" t="s">
        <v>49</v>
      </c>
      <c r="AJ133" t="s">
        <v>43</v>
      </c>
      <c r="AK133" t="s">
        <v>43</v>
      </c>
      <c r="AL133" t="s">
        <v>43</v>
      </c>
      <c r="AM133" t="s">
        <v>376</v>
      </c>
      <c r="AN133">
        <v>1700763</v>
      </c>
      <c r="AO133">
        <v>0</v>
      </c>
      <c r="AP133">
        <v>3</v>
      </c>
      <c r="AQ133">
        <v>0</v>
      </c>
    </row>
    <row r="134" spans="1:43" x14ac:dyDescent="0.45">
      <c r="A134">
        <v>683421</v>
      </c>
      <c r="B134" t="s">
        <v>43</v>
      </c>
      <c r="C134" t="s">
        <v>504</v>
      </c>
      <c r="D134" s="1">
        <v>44243.344295752315</v>
      </c>
      <c r="E134" t="s">
        <v>501</v>
      </c>
      <c r="F134" t="s">
        <v>57</v>
      </c>
      <c r="G134">
        <v>40600</v>
      </c>
      <c r="H134" t="s">
        <v>43</v>
      </c>
      <c r="I134">
        <v>442061020</v>
      </c>
      <c r="J134" t="s">
        <v>43</v>
      </c>
      <c r="K134" t="s">
        <v>505</v>
      </c>
      <c r="L134" s="1">
        <v>44246.478668518517</v>
      </c>
      <c r="M134" t="s">
        <v>506</v>
      </c>
      <c r="N134">
        <v>1700250</v>
      </c>
      <c r="P134" t="s">
        <v>43</v>
      </c>
      <c r="Q134" t="s">
        <v>43</v>
      </c>
      <c r="R134" t="s">
        <v>43</v>
      </c>
      <c r="S134" t="s">
        <v>43</v>
      </c>
      <c r="T134" t="s">
        <v>43</v>
      </c>
      <c r="U134" t="s">
        <v>43</v>
      </c>
      <c r="V134" t="s">
        <v>43</v>
      </c>
      <c r="W134" t="s">
        <v>43</v>
      </c>
      <c r="X134">
        <v>3</v>
      </c>
      <c r="Y134" s="1">
        <v>44243</v>
      </c>
      <c r="Z134" t="s">
        <v>43</v>
      </c>
      <c r="AA134">
        <v>1700250</v>
      </c>
      <c r="AB134" t="s">
        <v>43</v>
      </c>
      <c r="AC134" t="s">
        <v>43</v>
      </c>
      <c r="AD134" t="s">
        <v>43</v>
      </c>
      <c r="AE134" t="s">
        <v>43</v>
      </c>
      <c r="AF134">
        <v>1701112</v>
      </c>
      <c r="AG134">
        <v>1</v>
      </c>
      <c r="AH134">
        <v>1504004</v>
      </c>
      <c r="AI134" t="s">
        <v>49</v>
      </c>
      <c r="AJ134" t="s">
        <v>43</v>
      </c>
      <c r="AK134" t="s">
        <v>43</v>
      </c>
      <c r="AL134" t="s">
        <v>43</v>
      </c>
      <c r="AM134" t="s">
        <v>376</v>
      </c>
      <c r="AN134">
        <v>1700763</v>
      </c>
      <c r="AO134">
        <v>0</v>
      </c>
      <c r="AP134">
        <v>1</v>
      </c>
      <c r="AQ134">
        <v>0</v>
      </c>
    </row>
    <row r="135" spans="1:43" x14ac:dyDescent="0.45">
      <c r="A135">
        <v>683509</v>
      </c>
      <c r="B135" t="s">
        <v>43</v>
      </c>
      <c r="C135" t="s">
        <v>507</v>
      </c>
      <c r="D135" s="1">
        <v>44243.642271261575</v>
      </c>
      <c r="E135" t="s">
        <v>508</v>
      </c>
      <c r="F135" t="s">
        <v>57</v>
      </c>
      <c r="G135">
        <v>40600</v>
      </c>
      <c r="H135" t="s">
        <v>43</v>
      </c>
      <c r="I135">
        <v>442061020</v>
      </c>
      <c r="J135" t="s">
        <v>43</v>
      </c>
      <c r="K135" t="s">
        <v>509</v>
      </c>
      <c r="L135" s="1">
        <v>44246.472442789352</v>
      </c>
      <c r="M135" t="s">
        <v>510</v>
      </c>
      <c r="N135">
        <v>1700250</v>
      </c>
      <c r="P135" t="s">
        <v>43</v>
      </c>
      <c r="Q135" t="s">
        <v>43</v>
      </c>
      <c r="R135" t="s">
        <v>43</v>
      </c>
      <c r="S135" t="s">
        <v>43</v>
      </c>
      <c r="T135" t="s">
        <v>43</v>
      </c>
      <c r="U135" t="s">
        <v>43</v>
      </c>
      <c r="V135" t="s">
        <v>43</v>
      </c>
      <c r="W135" t="s">
        <v>43</v>
      </c>
      <c r="X135">
        <v>3</v>
      </c>
      <c r="Y135" s="1">
        <v>44243</v>
      </c>
      <c r="Z135" t="s">
        <v>43</v>
      </c>
      <c r="AA135">
        <v>1700250</v>
      </c>
      <c r="AB135" t="s">
        <v>43</v>
      </c>
      <c r="AC135" t="s">
        <v>43</v>
      </c>
      <c r="AD135" t="s">
        <v>43</v>
      </c>
      <c r="AE135" t="s">
        <v>43</v>
      </c>
      <c r="AF135">
        <v>1701112</v>
      </c>
      <c r="AG135">
        <v>1</v>
      </c>
      <c r="AH135">
        <v>1504004</v>
      </c>
      <c r="AI135" t="s">
        <v>49</v>
      </c>
      <c r="AJ135" t="s">
        <v>43</v>
      </c>
      <c r="AK135" t="s">
        <v>43</v>
      </c>
      <c r="AL135" t="s">
        <v>43</v>
      </c>
      <c r="AM135" t="s">
        <v>103</v>
      </c>
      <c r="AN135">
        <v>1700763</v>
      </c>
      <c r="AO135">
        <v>0</v>
      </c>
      <c r="AP135">
        <v>1</v>
      </c>
      <c r="AQ135">
        <v>0</v>
      </c>
    </row>
    <row r="136" spans="1:43" x14ac:dyDescent="0.45">
      <c r="A136">
        <v>686290</v>
      </c>
      <c r="B136" t="s">
        <v>43</v>
      </c>
      <c r="C136" t="s">
        <v>511</v>
      </c>
      <c r="D136" s="1">
        <v>44251.659770335646</v>
      </c>
      <c r="E136" t="s">
        <v>512</v>
      </c>
      <c r="F136" t="s">
        <v>57</v>
      </c>
      <c r="G136">
        <v>40600</v>
      </c>
      <c r="H136" t="s">
        <v>43</v>
      </c>
      <c r="I136">
        <v>442061020</v>
      </c>
      <c r="J136" t="s">
        <v>43</v>
      </c>
      <c r="K136" t="s">
        <v>513</v>
      </c>
      <c r="L136" t="s">
        <v>43</v>
      </c>
      <c r="M136" t="s">
        <v>43</v>
      </c>
      <c r="N136" t="s">
        <v>43</v>
      </c>
      <c r="O136" t="s">
        <v>43</v>
      </c>
      <c r="P136" t="s">
        <v>43</v>
      </c>
      <c r="Q136" t="s">
        <v>43</v>
      </c>
      <c r="R136" t="s">
        <v>43</v>
      </c>
      <c r="S136" t="s">
        <v>43</v>
      </c>
      <c r="T136" t="s">
        <v>43</v>
      </c>
      <c r="U136" t="s">
        <v>43</v>
      </c>
      <c r="V136" t="s">
        <v>43</v>
      </c>
      <c r="W136" t="s">
        <v>43</v>
      </c>
      <c r="X136">
        <v>0</v>
      </c>
      <c r="Y136" s="1">
        <v>44251</v>
      </c>
      <c r="Z136" t="s">
        <v>43</v>
      </c>
      <c r="AA136" t="s">
        <v>43</v>
      </c>
      <c r="AB136" t="s">
        <v>43</v>
      </c>
      <c r="AC136" t="s">
        <v>43</v>
      </c>
      <c r="AD136" t="s">
        <v>43</v>
      </c>
      <c r="AE136" t="s">
        <v>43</v>
      </c>
      <c r="AF136">
        <v>1700135</v>
      </c>
      <c r="AG136">
        <v>1</v>
      </c>
      <c r="AH136">
        <v>1507236</v>
      </c>
      <c r="AI136" t="s">
        <v>49</v>
      </c>
      <c r="AJ136" t="s">
        <v>43</v>
      </c>
      <c r="AK136" t="s">
        <v>43</v>
      </c>
      <c r="AL136" t="s">
        <v>43</v>
      </c>
      <c r="AM136" t="s">
        <v>103</v>
      </c>
      <c r="AN136">
        <v>1700763</v>
      </c>
      <c r="AO136">
        <v>0</v>
      </c>
      <c r="AP136">
        <v>1</v>
      </c>
      <c r="AQ136">
        <v>0</v>
      </c>
    </row>
    <row r="137" spans="1:43" x14ac:dyDescent="0.45">
      <c r="A137">
        <v>686291</v>
      </c>
      <c r="B137" t="s">
        <v>43</v>
      </c>
      <c r="C137" t="s">
        <v>514</v>
      </c>
      <c r="D137" s="1">
        <v>44251.660272569447</v>
      </c>
      <c r="E137" t="s">
        <v>512</v>
      </c>
      <c r="F137" t="s">
        <v>57</v>
      </c>
      <c r="G137">
        <v>40600</v>
      </c>
      <c r="H137" t="s">
        <v>43</v>
      </c>
      <c r="I137">
        <v>442061020</v>
      </c>
      <c r="J137" t="s">
        <v>43</v>
      </c>
      <c r="K137" t="s">
        <v>114</v>
      </c>
      <c r="L137" s="1">
        <v>44258.411457488422</v>
      </c>
      <c r="M137" t="s">
        <v>515</v>
      </c>
      <c r="N137">
        <v>1701243</v>
      </c>
      <c r="P137" t="s">
        <v>43</v>
      </c>
      <c r="Q137" t="s">
        <v>43</v>
      </c>
      <c r="R137" t="s">
        <v>43</v>
      </c>
      <c r="S137" t="s">
        <v>43</v>
      </c>
      <c r="T137" t="s">
        <v>43</v>
      </c>
      <c r="U137" t="s">
        <v>43</v>
      </c>
      <c r="V137" t="s">
        <v>43</v>
      </c>
      <c r="W137" t="s">
        <v>43</v>
      </c>
      <c r="X137">
        <v>3</v>
      </c>
      <c r="Y137" s="1">
        <v>45313</v>
      </c>
      <c r="Z137" s="2">
        <v>0.41636574074074073</v>
      </c>
      <c r="AA137">
        <v>1701243</v>
      </c>
      <c r="AB137" t="s">
        <v>43</v>
      </c>
      <c r="AC137" t="s">
        <v>43</v>
      </c>
      <c r="AD137" t="s">
        <v>43</v>
      </c>
      <c r="AE137" t="s">
        <v>43</v>
      </c>
      <c r="AF137">
        <v>1700135</v>
      </c>
      <c r="AG137">
        <v>1</v>
      </c>
      <c r="AH137">
        <v>1507236</v>
      </c>
      <c r="AI137" t="s">
        <v>49</v>
      </c>
      <c r="AJ137" t="s">
        <v>43</v>
      </c>
      <c r="AK137" t="s">
        <v>43</v>
      </c>
      <c r="AL137" t="s">
        <v>43</v>
      </c>
      <c r="AM137" t="s">
        <v>103</v>
      </c>
      <c r="AN137">
        <v>1700763</v>
      </c>
      <c r="AO137">
        <v>0</v>
      </c>
      <c r="AP137">
        <v>2</v>
      </c>
      <c r="AQ137">
        <v>0</v>
      </c>
    </row>
    <row r="138" spans="1:43" x14ac:dyDescent="0.45">
      <c r="A138">
        <v>687355</v>
      </c>
      <c r="B138" t="s">
        <v>43</v>
      </c>
      <c r="C138" t="s">
        <v>516</v>
      </c>
      <c r="D138" s="1">
        <v>44261.42691574074</v>
      </c>
      <c r="E138" t="s">
        <v>517</v>
      </c>
      <c r="F138" t="s">
        <v>46</v>
      </c>
      <c r="G138">
        <v>40600</v>
      </c>
      <c r="H138" t="s">
        <v>43</v>
      </c>
      <c r="I138">
        <v>442061020</v>
      </c>
      <c r="J138" t="s">
        <v>43</v>
      </c>
      <c r="K138" t="s">
        <v>518</v>
      </c>
      <c r="L138" t="s">
        <v>43</v>
      </c>
      <c r="M138" t="s">
        <v>43</v>
      </c>
      <c r="N138" t="s">
        <v>43</v>
      </c>
      <c r="O138" t="s">
        <v>43</v>
      </c>
      <c r="P138" t="s">
        <v>43</v>
      </c>
      <c r="Q138" t="s">
        <v>43</v>
      </c>
      <c r="R138" t="s">
        <v>43</v>
      </c>
      <c r="S138" t="s">
        <v>43</v>
      </c>
      <c r="T138" t="s">
        <v>43</v>
      </c>
      <c r="U138" t="s">
        <v>43</v>
      </c>
      <c r="V138" t="s">
        <v>43</v>
      </c>
      <c r="W138" t="s">
        <v>43</v>
      </c>
      <c r="X138">
        <v>0</v>
      </c>
      <c r="Y138" s="1">
        <v>44261</v>
      </c>
      <c r="Z138" t="s">
        <v>43</v>
      </c>
      <c r="AA138" t="s">
        <v>43</v>
      </c>
      <c r="AB138" t="s">
        <v>43</v>
      </c>
      <c r="AC138" t="s">
        <v>43</v>
      </c>
      <c r="AD138" t="s">
        <v>43</v>
      </c>
      <c r="AE138" t="s">
        <v>43</v>
      </c>
      <c r="AF138">
        <v>1700135</v>
      </c>
      <c r="AG138">
        <v>1</v>
      </c>
      <c r="AH138">
        <v>1510726</v>
      </c>
      <c r="AI138" t="s">
        <v>49</v>
      </c>
      <c r="AJ138" t="s">
        <v>43</v>
      </c>
      <c r="AK138" t="s">
        <v>43</v>
      </c>
      <c r="AL138" t="s">
        <v>43</v>
      </c>
      <c r="AM138" t="s">
        <v>376</v>
      </c>
      <c r="AN138">
        <v>1700763</v>
      </c>
      <c r="AO138">
        <v>0</v>
      </c>
      <c r="AP138">
        <v>1</v>
      </c>
      <c r="AQ138">
        <v>0</v>
      </c>
    </row>
    <row r="139" spans="1:43" x14ac:dyDescent="0.45">
      <c r="A139">
        <v>687357</v>
      </c>
      <c r="B139" t="s">
        <v>43</v>
      </c>
      <c r="C139" t="s">
        <v>519</v>
      </c>
      <c r="D139" s="1">
        <v>44261.430920254628</v>
      </c>
      <c r="E139" t="s">
        <v>520</v>
      </c>
      <c r="F139" t="s">
        <v>46</v>
      </c>
      <c r="G139">
        <v>40600</v>
      </c>
      <c r="H139" t="s">
        <v>43</v>
      </c>
      <c r="I139">
        <v>442061020</v>
      </c>
      <c r="J139" t="s">
        <v>43</v>
      </c>
      <c r="K139" t="s">
        <v>78</v>
      </c>
      <c r="L139" s="1">
        <v>44278.701960266204</v>
      </c>
      <c r="M139" t="s">
        <v>521</v>
      </c>
      <c r="N139">
        <v>1701243</v>
      </c>
      <c r="P139" t="s">
        <v>43</v>
      </c>
      <c r="Q139" t="s">
        <v>43</v>
      </c>
      <c r="R139" t="s">
        <v>43</v>
      </c>
      <c r="S139" t="s">
        <v>43</v>
      </c>
      <c r="T139" t="s">
        <v>43</v>
      </c>
      <c r="U139" t="s">
        <v>43</v>
      </c>
      <c r="V139" t="s">
        <v>43</v>
      </c>
      <c r="W139" t="s">
        <v>43</v>
      </c>
      <c r="X139">
        <v>3</v>
      </c>
      <c r="Y139" s="1">
        <v>45313</v>
      </c>
      <c r="Z139" s="2">
        <v>0.41636574074074073</v>
      </c>
      <c r="AA139">
        <v>1701243</v>
      </c>
      <c r="AB139" t="s">
        <v>43</v>
      </c>
      <c r="AC139" t="s">
        <v>43</v>
      </c>
      <c r="AD139" t="s">
        <v>43</v>
      </c>
      <c r="AE139" t="s">
        <v>43</v>
      </c>
      <c r="AF139">
        <v>1700135</v>
      </c>
      <c r="AG139">
        <v>1</v>
      </c>
      <c r="AH139">
        <v>1510726</v>
      </c>
      <c r="AI139" t="s">
        <v>49</v>
      </c>
      <c r="AJ139" t="s">
        <v>43</v>
      </c>
      <c r="AK139" t="s">
        <v>43</v>
      </c>
      <c r="AL139" t="s">
        <v>43</v>
      </c>
      <c r="AM139" t="s">
        <v>376</v>
      </c>
      <c r="AN139">
        <v>1700763</v>
      </c>
      <c r="AO139">
        <v>0</v>
      </c>
      <c r="AP139">
        <v>2</v>
      </c>
      <c r="AQ139">
        <v>0</v>
      </c>
    </row>
    <row r="140" spans="1:43" x14ac:dyDescent="0.45">
      <c r="A140">
        <v>688067</v>
      </c>
      <c r="B140" t="s">
        <v>43</v>
      </c>
      <c r="C140" t="s">
        <v>522</v>
      </c>
      <c r="D140" s="1">
        <v>44270.381371909723</v>
      </c>
      <c r="E140" t="s">
        <v>523</v>
      </c>
      <c r="F140" t="s">
        <v>57</v>
      </c>
      <c r="G140">
        <v>40600</v>
      </c>
      <c r="H140" t="s">
        <v>43</v>
      </c>
      <c r="I140">
        <v>442061020</v>
      </c>
      <c r="J140" t="s">
        <v>43</v>
      </c>
      <c r="K140" t="e">
        <f>-pembaikan puspakom -CHECK minyak enjin panas -CHECK BRAKE ekzos</f>
        <v>#NAME?</v>
      </c>
      <c r="L140" s="1">
        <v>44272.705263310185</v>
      </c>
      <c r="M140" t="s">
        <v>524</v>
      </c>
      <c r="N140">
        <v>1700250</v>
      </c>
      <c r="P140" t="s">
        <v>43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 t="s">
        <v>43</v>
      </c>
      <c r="X140">
        <v>3</v>
      </c>
      <c r="Y140" s="1">
        <v>44266</v>
      </c>
      <c r="Z140" t="s">
        <v>43</v>
      </c>
      <c r="AA140">
        <v>1700250</v>
      </c>
      <c r="AB140" t="s">
        <v>43</v>
      </c>
      <c r="AC140" t="s">
        <v>43</v>
      </c>
      <c r="AD140" t="s">
        <v>43</v>
      </c>
      <c r="AE140" t="s">
        <v>43</v>
      </c>
      <c r="AF140">
        <v>1701112</v>
      </c>
      <c r="AG140">
        <v>1</v>
      </c>
      <c r="AH140">
        <v>1513535</v>
      </c>
      <c r="AI140" t="s">
        <v>49</v>
      </c>
      <c r="AJ140" t="s">
        <v>43</v>
      </c>
      <c r="AK140" t="s">
        <v>43</v>
      </c>
      <c r="AL140" t="s">
        <v>43</v>
      </c>
      <c r="AM140" t="s">
        <v>376</v>
      </c>
      <c r="AN140">
        <v>1700763</v>
      </c>
      <c r="AO140">
        <v>0</v>
      </c>
      <c r="AP140">
        <v>1</v>
      </c>
      <c r="AQ140">
        <v>0</v>
      </c>
    </row>
    <row r="141" spans="1:43" x14ac:dyDescent="0.45">
      <c r="A141">
        <v>688068</v>
      </c>
      <c r="B141" t="s">
        <v>43</v>
      </c>
      <c r="C141" t="s">
        <v>525</v>
      </c>
      <c r="D141" s="1">
        <v>44270.382063078701</v>
      </c>
      <c r="E141" t="s">
        <v>526</v>
      </c>
      <c r="F141" t="s">
        <v>57</v>
      </c>
      <c r="G141">
        <v>40600</v>
      </c>
      <c r="H141" t="s">
        <v>43</v>
      </c>
      <c r="I141">
        <v>442061020</v>
      </c>
      <c r="J141" t="s">
        <v>43</v>
      </c>
      <c r="K141" t="e">
        <f>-cuci puspakom</f>
        <v>#NAME?</v>
      </c>
      <c r="L141" s="1">
        <v>44273.452893090274</v>
      </c>
      <c r="M141" t="s">
        <v>527</v>
      </c>
      <c r="N141">
        <v>1701243</v>
      </c>
      <c r="P141" t="s">
        <v>43</v>
      </c>
      <c r="Q141" t="s">
        <v>43</v>
      </c>
      <c r="R141" t="s">
        <v>43</v>
      </c>
      <c r="S141" t="s">
        <v>43</v>
      </c>
      <c r="T141" t="s">
        <v>43</v>
      </c>
      <c r="U141" t="s">
        <v>43</v>
      </c>
      <c r="V141" t="s">
        <v>43</v>
      </c>
      <c r="W141" t="s">
        <v>43</v>
      </c>
      <c r="X141">
        <v>3</v>
      </c>
      <c r="Y141" s="1">
        <v>45313</v>
      </c>
      <c r="Z141" s="2">
        <v>0.41636574074074073</v>
      </c>
      <c r="AA141">
        <v>1701243</v>
      </c>
      <c r="AB141" t="s">
        <v>43</v>
      </c>
      <c r="AC141" t="s">
        <v>43</v>
      </c>
      <c r="AD141" t="s">
        <v>43</v>
      </c>
      <c r="AE141" t="s">
        <v>43</v>
      </c>
      <c r="AF141">
        <v>1701112</v>
      </c>
      <c r="AG141">
        <v>1</v>
      </c>
      <c r="AH141">
        <v>1513535</v>
      </c>
      <c r="AI141" t="s">
        <v>49</v>
      </c>
      <c r="AJ141" t="s">
        <v>43</v>
      </c>
      <c r="AK141" t="s">
        <v>43</v>
      </c>
      <c r="AL141" t="s">
        <v>43</v>
      </c>
      <c r="AM141" t="s">
        <v>376</v>
      </c>
      <c r="AN141">
        <v>1700763</v>
      </c>
      <c r="AO141">
        <v>0</v>
      </c>
      <c r="AP141">
        <v>2</v>
      </c>
      <c r="AQ141">
        <v>0</v>
      </c>
    </row>
    <row r="142" spans="1:43" x14ac:dyDescent="0.45">
      <c r="A142">
        <v>688070</v>
      </c>
      <c r="B142" t="s">
        <v>43</v>
      </c>
      <c r="C142" t="s">
        <v>528</v>
      </c>
      <c r="D142" s="1">
        <v>44270.383556944442</v>
      </c>
      <c r="E142" t="s">
        <v>529</v>
      </c>
      <c r="F142" t="s">
        <v>57</v>
      </c>
      <c r="G142">
        <v>40600</v>
      </c>
      <c r="H142" t="s">
        <v>43</v>
      </c>
      <c r="I142">
        <v>442061020</v>
      </c>
      <c r="J142" t="s">
        <v>43</v>
      </c>
      <c r="K142" t="s">
        <v>530</v>
      </c>
      <c r="L142" s="1">
        <v>44270.642868981478</v>
      </c>
      <c r="M142" t="s">
        <v>531</v>
      </c>
      <c r="N142">
        <v>1700250</v>
      </c>
      <c r="P142" t="s">
        <v>43</v>
      </c>
      <c r="Q142" t="s">
        <v>43</v>
      </c>
      <c r="R142" t="s">
        <v>43</v>
      </c>
      <c r="S142" t="s">
        <v>43</v>
      </c>
      <c r="T142" t="s">
        <v>43</v>
      </c>
      <c r="U142" t="s">
        <v>43</v>
      </c>
      <c r="V142" t="s">
        <v>43</v>
      </c>
      <c r="W142" t="s">
        <v>43</v>
      </c>
      <c r="X142">
        <v>3</v>
      </c>
      <c r="Y142" s="1">
        <v>45313</v>
      </c>
      <c r="Z142" s="2">
        <v>0.41636574074074073</v>
      </c>
      <c r="AA142">
        <v>1700250</v>
      </c>
      <c r="AB142" t="s">
        <v>43</v>
      </c>
      <c r="AC142" t="s">
        <v>43</v>
      </c>
      <c r="AD142" t="s">
        <v>43</v>
      </c>
      <c r="AE142" t="s">
        <v>43</v>
      </c>
      <c r="AF142">
        <v>1701112</v>
      </c>
      <c r="AG142">
        <v>1</v>
      </c>
      <c r="AH142">
        <v>1513535</v>
      </c>
      <c r="AI142" t="s">
        <v>49</v>
      </c>
      <c r="AJ142" t="s">
        <v>43</v>
      </c>
      <c r="AK142" t="s">
        <v>43</v>
      </c>
      <c r="AL142" t="s">
        <v>43</v>
      </c>
      <c r="AM142" t="s">
        <v>376</v>
      </c>
      <c r="AN142">
        <v>1700763</v>
      </c>
      <c r="AO142">
        <v>0</v>
      </c>
      <c r="AP142">
        <v>3</v>
      </c>
      <c r="AQ142">
        <v>0</v>
      </c>
    </row>
    <row r="143" spans="1:43" x14ac:dyDescent="0.45">
      <c r="A143">
        <v>689083</v>
      </c>
      <c r="B143" t="s">
        <v>43</v>
      </c>
      <c r="C143" t="s">
        <v>532</v>
      </c>
      <c r="D143" s="1">
        <v>44280.516217511577</v>
      </c>
      <c r="E143" t="s">
        <v>533</v>
      </c>
      <c r="F143" t="s">
        <v>46</v>
      </c>
      <c r="G143">
        <v>40600</v>
      </c>
      <c r="H143" t="s">
        <v>43</v>
      </c>
      <c r="I143">
        <v>442061020</v>
      </c>
      <c r="J143" t="s">
        <v>43</v>
      </c>
      <c r="K143" t="e">
        <f>-CHECK SPRING TL -CHECK EXHAUST BRAKE -CHECK WIRE GEARBOX -ADJUST BRAKE</f>
        <v>#NAME?</v>
      </c>
      <c r="L143" s="1">
        <v>44284.678992094909</v>
      </c>
      <c r="M143" t="s">
        <v>534</v>
      </c>
      <c r="N143">
        <v>1700250</v>
      </c>
      <c r="P143" t="s">
        <v>43</v>
      </c>
      <c r="Q143" t="s">
        <v>43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>
        <v>3</v>
      </c>
      <c r="Y143" s="1">
        <v>44280</v>
      </c>
      <c r="Z143" t="s">
        <v>43</v>
      </c>
      <c r="AA143">
        <v>1700250</v>
      </c>
      <c r="AB143" t="s">
        <v>43</v>
      </c>
      <c r="AC143" t="s">
        <v>43</v>
      </c>
      <c r="AD143" t="s">
        <v>43</v>
      </c>
      <c r="AE143" t="s">
        <v>43</v>
      </c>
      <c r="AF143">
        <v>1700135</v>
      </c>
      <c r="AG143">
        <v>1</v>
      </c>
      <c r="AH143">
        <v>1514897</v>
      </c>
      <c r="AI143" t="s">
        <v>49</v>
      </c>
      <c r="AJ143" t="s">
        <v>43</v>
      </c>
      <c r="AK143" t="s">
        <v>43</v>
      </c>
      <c r="AL143" t="s">
        <v>43</v>
      </c>
      <c r="AM143" t="s">
        <v>376</v>
      </c>
      <c r="AN143">
        <v>1700763</v>
      </c>
      <c r="AO143">
        <v>0</v>
      </c>
      <c r="AP143">
        <v>1</v>
      </c>
      <c r="AQ143">
        <v>0</v>
      </c>
    </row>
    <row r="144" spans="1:43" x14ac:dyDescent="0.45">
      <c r="A144">
        <v>689455</v>
      </c>
      <c r="B144" t="s">
        <v>43</v>
      </c>
      <c r="C144" t="s">
        <v>535</v>
      </c>
      <c r="D144" s="1">
        <v>44284.703125115739</v>
      </c>
      <c r="E144" t="s">
        <v>536</v>
      </c>
      <c r="F144" t="s">
        <v>57</v>
      </c>
      <c r="G144">
        <v>40600</v>
      </c>
      <c r="H144" t="s">
        <v>43</v>
      </c>
      <c r="I144">
        <v>442061020</v>
      </c>
      <c r="J144" t="s">
        <v>43</v>
      </c>
      <c r="K144" t="e">
        <f>-cuci luar</f>
        <v>#NAME?</v>
      </c>
      <c r="L144" s="1">
        <v>44291.384927280094</v>
      </c>
      <c r="M144" t="s">
        <v>537</v>
      </c>
      <c r="N144">
        <v>1701243</v>
      </c>
      <c r="P144" t="s">
        <v>43</v>
      </c>
      <c r="Q144" t="s">
        <v>43</v>
      </c>
      <c r="R144" t="s">
        <v>43</v>
      </c>
      <c r="S144" t="s">
        <v>43</v>
      </c>
      <c r="T144" t="s">
        <v>43</v>
      </c>
      <c r="U144" t="s">
        <v>43</v>
      </c>
      <c r="V144" t="s">
        <v>43</v>
      </c>
      <c r="W144" t="s">
        <v>43</v>
      </c>
      <c r="X144">
        <v>3</v>
      </c>
      <c r="Y144" s="1">
        <v>45313</v>
      </c>
      <c r="Z144" s="2">
        <v>0.41636574074074073</v>
      </c>
      <c r="AA144">
        <v>1701243</v>
      </c>
      <c r="AB144" t="s">
        <v>43</v>
      </c>
      <c r="AC144" t="s">
        <v>43</v>
      </c>
      <c r="AD144" t="s">
        <v>43</v>
      </c>
      <c r="AE144" t="s">
        <v>43</v>
      </c>
      <c r="AF144">
        <v>1701112</v>
      </c>
      <c r="AG144">
        <v>1</v>
      </c>
      <c r="AH144">
        <v>1515131</v>
      </c>
      <c r="AI144" t="s">
        <v>49</v>
      </c>
      <c r="AJ144" t="s">
        <v>43</v>
      </c>
      <c r="AK144" t="s">
        <v>43</v>
      </c>
      <c r="AL144" t="s">
        <v>43</v>
      </c>
      <c r="AM144" t="s">
        <v>376</v>
      </c>
      <c r="AN144">
        <v>1700763</v>
      </c>
      <c r="AO144">
        <v>0</v>
      </c>
      <c r="AP144">
        <v>2</v>
      </c>
      <c r="AQ144">
        <v>0</v>
      </c>
    </row>
    <row r="145" spans="1:43" x14ac:dyDescent="0.45">
      <c r="A145">
        <v>689456</v>
      </c>
      <c r="B145" t="s">
        <v>43</v>
      </c>
      <c r="C145" t="s">
        <v>538</v>
      </c>
      <c r="D145" s="1">
        <v>44284.703829247686</v>
      </c>
      <c r="E145" t="s">
        <v>539</v>
      </c>
      <c r="F145" t="s">
        <v>57</v>
      </c>
      <c r="G145">
        <v>40600</v>
      </c>
      <c r="H145" t="s">
        <v>43</v>
      </c>
      <c r="I145">
        <v>442061020</v>
      </c>
      <c r="J145" t="s">
        <v>43</v>
      </c>
      <c r="K145" t="s">
        <v>540</v>
      </c>
      <c r="L145" t="s">
        <v>43</v>
      </c>
      <c r="M145" t="s">
        <v>43</v>
      </c>
      <c r="N145" t="s">
        <v>43</v>
      </c>
      <c r="O145" t="s">
        <v>43</v>
      </c>
      <c r="P145" t="s">
        <v>43</v>
      </c>
      <c r="Q145" t="s">
        <v>43</v>
      </c>
      <c r="R145" t="s">
        <v>43</v>
      </c>
      <c r="S145" t="s">
        <v>43</v>
      </c>
      <c r="T145" t="s">
        <v>43</v>
      </c>
      <c r="U145" t="s">
        <v>43</v>
      </c>
      <c r="V145" t="s">
        <v>43</v>
      </c>
      <c r="W145" t="s">
        <v>43</v>
      </c>
      <c r="X145">
        <v>0</v>
      </c>
      <c r="Y145" s="1">
        <v>44284</v>
      </c>
      <c r="Z145" t="s">
        <v>43</v>
      </c>
      <c r="AA145" t="s">
        <v>43</v>
      </c>
      <c r="AB145" t="s">
        <v>43</v>
      </c>
      <c r="AC145" t="s">
        <v>43</v>
      </c>
      <c r="AD145" t="s">
        <v>43</v>
      </c>
      <c r="AE145" t="s">
        <v>43</v>
      </c>
      <c r="AF145">
        <v>1701112</v>
      </c>
      <c r="AG145">
        <v>1</v>
      </c>
      <c r="AH145">
        <v>1515131</v>
      </c>
      <c r="AI145" t="s">
        <v>49</v>
      </c>
      <c r="AJ145" t="s">
        <v>43</v>
      </c>
      <c r="AK145" t="s">
        <v>43</v>
      </c>
      <c r="AL145" t="s">
        <v>43</v>
      </c>
      <c r="AM145" t="s">
        <v>376</v>
      </c>
      <c r="AN145">
        <v>1700763</v>
      </c>
      <c r="AO145">
        <v>0</v>
      </c>
      <c r="AP145">
        <v>1</v>
      </c>
      <c r="AQ145">
        <v>0</v>
      </c>
    </row>
    <row r="146" spans="1:43" x14ac:dyDescent="0.45">
      <c r="A146">
        <v>689866</v>
      </c>
      <c r="B146" t="s">
        <v>43</v>
      </c>
      <c r="C146" t="s">
        <v>541</v>
      </c>
      <c r="D146" s="1">
        <v>44287.681024270831</v>
      </c>
      <c r="E146" t="s">
        <v>542</v>
      </c>
      <c r="F146" t="s">
        <v>57</v>
      </c>
      <c r="G146">
        <v>40600</v>
      </c>
      <c r="H146" t="s">
        <v>43</v>
      </c>
      <c r="I146">
        <v>442061020</v>
      </c>
      <c r="J146" t="s">
        <v>43</v>
      </c>
      <c r="K146" t="e">
        <f>-tukar tayar -pusing tayar</f>
        <v>#NAME?</v>
      </c>
      <c r="L146" s="1">
        <v>44288.642093090275</v>
      </c>
      <c r="M146" t="s">
        <v>543</v>
      </c>
      <c r="N146">
        <v>1700250</v>
      </c>
      <c r="P146" t="s">
        <v>43</v>
      </c>
      <c r="Q146" t="s">
        <v>43</v>
      </c>
      <c r="R146" t="s">
        <v>43</v>
      </c>
      <c r="S146" t="s">
        <v>43</v>
      </c>
      <c r="T146" t="s">
        <v>43</v>
      </c>
      <c r="U146" t="s">
        <v>43</v>
      </c>
      <c r="V146" t="s">
        <v>43</v>
      </c>
      <c r="W146" t="s">
        <v>43</v>
      </c>
      <c r="X146">
        <v>3</v>
      </c>
      <c r="Y146" s="1">
        <v>45313</v>
      </c>
      <c r="Z146" s="2">
        <v>0.41636574074074073</v>
      </c>
      <c r="AA146">
        <v>1700250</v>
      </c>
      <c r="AB146" t="s">
        <v>43</v>
      </c>
      <c r="AC146" t="s">
        <v>43</v>
      </c>
      <c r="AD146" t="s">
        <v>43</v>
      </c>
      <c r="AE146" t="s">
        <v>43</v>
      </c>
      <c r="AF146">
        <v>1701112</v>
      </c>
      <c r="AG146">
        <v>1</v>
      </c>
      <c r="AH146">
        <v>1516398</v>
      </c>
      <c r="AI146" t="s">
        <v>49</v>
      </c>
      <c r="AJ146" t="s">
        <v>43</v>
      </c>
      <c r="AK146" t="s">
        <v>43</v>
      </c>
      <c r="AL146" t="s">
        <v>43</v>
      </c>
      <c r="AM146" t="s">
        <v>376</v>
      </c>
      <c r="AN146">
        <v>1700763</v>
      </c>
      <c r="AO146">
        <v>0</v>
      </c>
      <c r="AP146">
        <v>3</v>
      </c>
      <c r="AQ146">
        <v>0</v>
      </c>
    </row>
    <row r="147" spans="1:43" x14ac:dyDescent="0.45">
      <c r="A147">
        <v>690294</v>
      </c>
      <c r="B147" t="s">
        <v>43</v>
      </c>
      <c r="C147" t="s">
        <v>544</v>
      </c>
      <c r="D147" s="1">
        <v>44292.659473032407</v>
      </c>
      <c r="E147" t="s">
        <v>545</v>
      </c>
      <c r="F147" t="s">
        <v>57</v>
      </c>
      <c r="G147">
        <v>40600</v>
      </c>
      <c r="H147" t="s">
        <v>43</v>
      </c>
      <c r="I147">
        <v>442061020</v>
      </c>
      <c r="J147" t="s">
        <v>43</v>
      </c>
      <c r="K147" t="s">
        <v>546</v>
      </c>
      <c r="L147" s="1">
        <v>44294.409063854167</v>
      </c>
      <c r="M147" t="s">
        <v>547</v>
      </c>
      <c r="N147">
        <v>1700250</v>
      </c>
      <c r="P147" t="s">
        <v>43</v>
      </c>
      <c r="Q147" t="s">
        <v>43</v>
      </c>
      <c r="R147" t="s">
        <v>43</v>
      </c>
      <c r="S147" t="s">
        <v>43</v>
      </c>
      <c r="T147" t="s">
        <v>43</v>
      </c>
      <c r="U147" t="s">
        <v>43</v>
      </c>
      <c r="V147" t="s">
        <v>43</v>
      </c>
      <c r="W147" t="s">
        <v>43</v>
      </c>
      <c r="X147">
        <v>3</v>
      </c>
      <c r="Y147" s="1">
        <v>44292</v>
      </c>
      <c r="Z147" t="s">
        <v>43</v>
      </c>
      <c r="AA147">
        <v>1700250</v>
      </c>
      <c r="AB147" t="s">
        <v>43</v>
      </c>
      <c r="AC147" t="s">
        <v>43</v>
      </c>
      <c r="AD147" t="s">
        <v>43</v>
      </c>
      <c r="AE147" t="s">
        <v>43</v>
      </c>
      <c r="AF147">
        <v>1701112</v>
      </c>
      <c r="AG147">
        <v>1</v>
      </c>
      <c r="AH147">
        <v>1518200</v>
      </c>
      <c r="AI147" t="s">
        <v>49</v>
      </c>
      <c r="AJ147" t="s">
        <v>43</v>
      </c>
      <c r="AK147" t="s">
        <v>43</v>
      </c>
      <c r="AL147" t="s">
        <v>43</v>
      </c>
      <c r="AM147" t="s">
        <v>376</v>
      </c>
      <c r="AN147">
        <v>1700763</v>
      </c>
      <c r="AO147">
        <v>0</v>
      </c>
      <c r="AP147">
        <v>1</v>
      </c>
      <c r="AQ147">
        <v>0</v>
      </c>
    </row>
    <row r="148" spans="1:43" x14ac:dyDescent="0.45">
      <c r="A148">
        <v>690515</v>
      </c>
      <c r="B148" t="s">
        <v>43</v>
      </c>
      <c r="C148" t="s">
        <v>548</v>
      </c>
      <c r="D148" s="1">
        <v>44294.591287650466</v>
      </c>
      <c r="E148" t="s">
        <v>549</v>
      </c>
      <c r="F148" t="s">
        <v>550</v>
      </c>
      <c r="G148">
        <v>40600</v>
      </c>
      <c r="H148" t="s">
        <v>43</v>
      </c>
      <c r="I148">
        <v>442061020</v>
      </c>
      <c r="J148" t="s">
        <v>43</v>
      </c>
      <c r="K148" t="e">
        <f>-cuci tangki bahagian belakang dan mainhole depan</f>
        <v>#NAME?</v>
      </c>
      <c r="L148" s="1">
        <v>44311.735180902775</v>
      </c>
      <c r="M148" t="s">
        <v>551</v>
      </c>
      <c r="N148">
        <v>1701243</v>
      </c>
      <c r="P148" t="s">
        <v>43</v>
      </c>
      <c r="Q148" t="s">
        <v>43</v>
      </c>
      <c r="R148" t="s">
        <v>43</v>
      </c>
      <c r="S148" t="s">
        <v>43</v>
      </c>
      <c r="T148" t="s">
        <v>43</v>
      </c>
      <c r="U148" t="s">
        <v>43</v>
      </c>
      <c r="V148" t="s">
        <v>43</v>
      </c>
      <c r="W148" t="s">
        <v>43</v>
      </c>
      <c r="X148">
        <v>3</v>
      </c>
      <c r="Y148" s="1">
        <v>45313</v>
      </c>
      <c r="Z148" s="2">
        <v>0.41636574074074073</v>
      </c>
      <c r="AA148">
        <v>1701243</v>
      </c>
      <c r="AB148" t="s">
        <v>43</v>
      </c>
      <c r="AC148" t="s">
        <v>43</v>
      </c>
      <c r="AD148" t="s">
        <v>43</v>
      </c>
      <c r="AE148" t="s">
        <v>43</v>
      </c>
      <c r="AF148">
        <v>1701112</v>
      </c>
      <c r="AG148">
        <v>1</v>
      </c>
      <c r="AH148">
        <v>1519202</v>
      </c>
      <c r="AI148" t="s">
        <v>49</v>
      </c>
      <c r="AJ148" t="s">
        <v>43</v>
      </c>
      <c r="AK148" t="s">
        <v>43</v>
      </c>
      <c r="AL148" t="s">
        <v>43</v>
      </c>
      <c r="AM148" t="s">
        <v>376</v>
      </c>
      <c r="AN148">
        <v>1700763</v>
      </c>
      <c r="AO148">
        <v>0</v>
      </c>
      <c r="AP148">
        <v>2</v>
      </c>
      <c r="AQ148">
        <v>0</v>
      </c>
    </row>
    <row r="149" spans="1:43" x14ac:dyDescent="0.45">
      <c r="A149">
        <v>690851</v>
      </c>
      <c r="B149" t="s">
        <v>43</v>
      </c>
      <c r="C149" t="s">
        <v>552</v>
      </c>
      <c r="D149" s="1">
        <v>44298.536885034722</v>
      </c>
      <c r="E149" t="s">
        <v>553</v>
      </c>
      <c r="F149" t="s">
        <v>554</v>
      </c>
      <c r="G149">
        <v>40600</v>
      </c>
      <c r="H149" t="s">
        <v>43</v>
      </c>
      <c r="I149">
        <v>442061020</v>
      </c>
      <c r="J149" t="s">
        <v>43</v>
      </c>
      <c r="K149" t="s">
        <v>460</v>
      </c>
      <c r="L149" s="1">
        <v>44299.360601504632</v>
      </c>
      <c r="M149" t="s">
        <v>555</v>
      </c>
      <c r="N149">
        <v>1700250</v>
      </c>
      <c r="P149" t="s">
        <v>43</v>
      </c>
      <c r="Q149" t="s">
        <v>43</v>
      </c>
      <c r="R149" t="s">
        <v>43</v>
      </c>
      <c r="S149" t="s">
        <v>43</v>
      </c>
      <c r="T149" t="s">
        <v>43</v>
      </c>
      <c r="U149" t="s">
        <v>43</v>
      </c>
      <c r="V149" t="s">
        <v>43</v>
      </c>
      <c r="W149" t="s">
        <v>43</v>
      </c>
      <c r="X149">
        <v>3</v>
      </c>
      <c r="Y149" s="1">
        <v>45313</v>
      </c>
      <c r="Z149" s="2">
        <v>0.41636574074074073</v>
      </c>
      <c r="AA149">
        <v>1700250</v>
      </c>
      <c r="AB149" t="s">
        <v>43</v>
      </c>
      <c r="AC149" t="s">
        <v>43</v>
      </c>
      <c r="AD149" t="s">
        <v>43</v>
      </c>
      <c r="AE149" t="s">
        <v>43</v>
      </c>
      <c r="AF149">
        <v>1701112</v>
      </c>
      <c r="AG149">
        <v>1</v>
      </c>
      <c r="AH149">
        <v>1519202</v>
      </c>
      <c r="AI149" t="s">
        <v>49</v>
      </c>
      <c r="AJ149" t="s">
        <v>43</v>
      </c>
      <c r="AK149" t="s">
        <v>43</v>
      </c>
      <c r="AL149" t="s">
        <v>43</v>
      </c>
      <c r="AM149" t="s">
        <v>376</v>
      </c>
      <c r="AN149">
        <v>1700763</v>
      </c>
      <c r="AO149">
        <v>0</v>
      </c>
      <c r="AP149">
        <v>3</v>
      </c>
      <c r="AQ149">
        <v>0</v>
      </c>
    </row>
    <row r="150" spans="1:43" x14ac:dyDescent="0.45">
      <c r="A150">
        <v>691020</v>
      </c>
      <c r="B150" t="s">
        <v>43</v>
      </c>
      <c r="C150" t="s">
        <v>556</v>
      </c>
      <c r="D150" s="1">
        <v>44299.637857372683</v>
      </c>
      <c r="E150" t="s">
        <v>557</v>
      </c>
      <c r="F150" t="s">
        <v>46</v>
      </c>
      <c r="G150">
        <v>40600</v>
      </c>
      <c r="H150" t="s">
        <v>43</v>
      </c>
      <c r="I150">
        <v>442061020</v>
      </c>
      <c r="J150" t="s">
        <v>43</v>
      </c>
      <c r="K150" t="s">
        <v>78</v>
      </c>
      <c r="L150" s="1">
        <v>44312.418072835651</v>
      </c>
      <c r="M150" t="s">
        <v>558</v>
      </c>
      <c r="N150">
        <v>1701243</v>
      </c>
      <c r="P150" t="s">
        <v>43</v>
      </c>
      <c r="Q150" t="s">
        <v>43</v>
      </c>
      <c r="R150" t="s">
        <v>43</v>
      </c>
      <c r="S150" t="s">
        <v>43</v>
      </c>
      <c r="T150" t="s">
        <v>43</v>
      </c>
      <c r="U150" t="s">
        <v>43</v>
      </c>
      <c r="V150" t="s">
        <v>43</v>
      </c>
      <c r="W150" t="s">
        <v>43</v>
      </c>
      <c r="X150">
        <v>3</v>
      </c>
      <c r="Y150" s="1">
        <v>45313</v>
      </c>
      <c r="Z150" s="2">
        <v>0.41636574074074073</v>
      </c>
      <c r="AA150">
        <v>1701243</v>
      </c>
      <c r="AB150" t="s">
        <v>43</v>
      </c>
      <c r="AC150" t="s">
        <v>43</v>
      </c>
      <c r="AD150" t="s">
        <v>43</v>
      </c>
      <c r="AE150" t="s">
        <v>43</v>
      </c>
      <c r="AF150">
        <v>1701112</v>
      </c>
      <c r="AG150">
        <v>1</v>
      </c>
      <c r="AH150">
        <v>1519202</v>
      </c>
      <c r="AI150" t="s">
        <v>49</v>
      </c>
      <c r="AJ150" t="s">
        <v>43</v>
      </c>
      <c r="AK150" t="s">
        <v>43</v>
      </c>
      <c r="AL150" t="s">
        <v>43</v>
      </c>
      <c r="AM150" t="s">
        <v>376</v>
      </c>
      <c r="AN150">
        <v>1700763</v>
      </c>
      <c r="AO150">
        <v>0</v>
      </c>
      <c r="AP150">
        <v>2</v>
      </c>
      <c r="AQ150">
        <v>0</v>
      </c>
    </row>
    <row r="151" spans="1:43" x14ac:dyDescent="0.45">
      <c r="A151">
        <v>691264</v>
      </c>
      <c r="B151" t="s">
        <v>43</v>
      </c>
      <c r="C151" t="s">
        <v>559</v>
      </c>
      <c r="D151" s="1">
        <v>44301.639863391203</v>
      </c>
      <c r="E151" t="s">
        <v>560</v>
      </c>
      <c r="F151" t="s">
        <v>57</v>
      </c>
      <c r="G151">
        <v>40600</v>
      </c>
      <c r="H151" t="s">
        <v>43</v>
      </c>
      <c r="I151">
        <v>442061020</v>
      </c>
      <c r="J151" t="s">
        <v>43</v>
      </c>
      <c r="K151" t="e">
        <f>-tayar BOCOR</f>
        <v>#NAME?</v>
      </c>
      <c r="L151" s="1">
        <v>44301.661216782406</v>
      </c>
      <c r="M151" t="s">
        <v>561</v>
      </c>
      <c r="N151">
        <v>1700250</v>
      </c>
      <c r="P151" t="s">
        <v>43</v>
      </c>
      <c r="Q151" t="s">
        <v>43</v>
      </c>
      <c r="R151" t="s">
        <v>43</v>
      </c>
      <c r="S151" t="s">
        <v>43</v>
      </c>
      <c r="T151" t="s">
        <v>43</v>
      </c>
      <c r="U151" t="s">
        <v>43</v>
      </c>
      <c r="V151" t="s">
        <v>43</v>
      </c>
      <c r="W151" t="s">
        <v>43</v>
      </c>
      <c r="X151">
        <v>3</v>
      </c>
      <c r="Y151" s="1">
        <v>45313</v>
      </c>
      <c r="Z151" s="2">
        <v>0.41636574074074073</v>
      </c>
      <c r="AA151">
        <v>1700250</v>
      </c>
      <c r="AB151" t="s">
        <v>43</v>
      </c>
      <c r="AC151" t="s">
        <v>43</v>
      </c>
      <c r="AD151" t="s">
        <v>43</v>
      </c>
      <c r="AE151" t="s">
        <v>43</v>
      </c>
      <c r="AF151">
        <v>1701112</v>
      </c>
      <c r="AG151">
        <v>1</v>
      </c>
      <c r="AH151">
        <v>1518956</v>
      </c>
      <c r="AI151" t="s">
        <v>49</v>
      </c>
      <c r="AJ151" t="s">
        <v>43</v>
      </c>
      <c r="AK151" t="s">
        <v>43</v>
      </c>
      <c r="AL151" t="s">
        <v>43</v>
      </c>
      <c r="AM151" t="s">
        <v>376</v>
      </c>
      <c r="AN151">
        <v>1700763</v>
      </c>
      <c r="AO151">
        <v>0</v>
      </c>
      <c r="AP151">
        <v>3</v>
      </c>
      <c r="AQ151">
        <v>0</v>
      </c>
    </row>
    <row r="152" spans="1:43" x14ac:dyDescent="0.45">
      <c r="A152">
        <v>691910</v>
      </c>
      <c r="B152" t="s">
        <v>43</v>
      </c>
      <c r="C152" t="s">
        <v>562</v>
      </c>
      <c r="D152" s="1">
        <v>44307.642166863428</v>
      </c>
      <c r="E152" t="s">
        <v>563</v>
      </c>
      <c r="F152" t="s">
        <v>57</v>
      </c>
      <c r="G152">
        <v>40600</v>
      </c>
      <c r="H152" t="s">
        <v>43</v>
      </c>
      <c r="I152">
        <v>442061020</v>
      </c>
      <c r="J152" t="s">
        <v>43</v>
      </c>
      <c r="K152" t="s">
        <v>114</v>
      </c>
      <c r="L152" s="1">
        <v>44322.63452511574</v>
      </c>
      <c r="M152" t="s">
        <v>564</v>
      </c>
      <c r="N152">
        <v>1701243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>
        <v>3</v>
      </c>
      <c r="Y152" s="1">
        <v>45313</v>
      </c>
      <c r="Z152" s="2">
        <v>0.41636574074074073</v>
      </c>
      <c r="AA152">
        <v>1701243</v>
      </c>
      <c r="AB152" t="s">
        <v>43</v>
      </c>
      <c r="AC152" t="s">
        <v>43</v>
      </c>
      <c r="AD152" t="s">
        <v>43</v>
      </c>
      <c r="AE152" t="s">
        <v>43</v>
      </c>
      <c r="AF152">
        <v>1701112</v>
      </c>
      <c r="AG152">
        <v>1</v>
      </c>
      <c r="AH152">
        <v>1512066</v>
      </c>
      <c r="AI152" t="s">
        <v>49</v>
      </c>
      <c r="AJ152" t="s">
        <v>43</v>
      </c>
      <c r="AK152" t="s">
        <v>43</v>
      </c>
      <c r="AL152" t="s">
        <v>43</v>
      </c>
      <c r="AM152" t="s">
        <v>376</v>
      </c>
      <c r="AN152">
        <v>1700763</v>
      </c>
      <c r="AO152">
        <v>0</v>
      </c>
      <c r="AP152">
        <v>2</v>
      </c>
      <c r="AQ152">
        <v>0</v>
      </c>
    </row>
    <row r="153" spans="1:43" x14ac:dyDescent="0.45">
      <c r="A153">
        <v>694974</v>
      </c>
      <c r="B153" t="s">
        <v>43</v>
      </c>
      <c r="C153" t="s">
        <v>565</v>
      </c>
      <c r="D153" s="1">
        <v>44319.636745057869</v>
      </c>
      <c r="E153" t="s">
        <v>566</v>
      </c>
      <c r="F153" t="s">
        <v>57</v>
      </c>
      <c r="G153">
        <v>40600</v>
      </c>
      <c r="H153" t="s">
        <v>43</v>
      </c>
      <c r="I153">
        <v>442061020</v>
      </c>
      <c r="J153" t="s">
        <v>43</v>
      </c>
      <c r="K153" t="s">
        <v>567</v>
      </c>
      <c r="L153" s="1">
        <v>44319.638278124999</v>
      </c>
      <c r="M153" t="s">
        <v>568</v>
      </c>
      <c r="N153">
        <v>1700250</v>
      </c>
      <c r="P153" t="s">
        <v>43</v>
      </c>
      <c r="Q153" t="s">
        <v>43</v>
      </c>
      <c r="R153" t="s">
        <v>43</v>
      </c>
      <c r="S153" t="s">
        <v>43</v>
      </c>
      <c r="T153" t="s">
        <v>43</v>
      </c>
      <c r="U153" t="s">
        <v>43</v>
      </c>
      <c r="V153" t="s">
        <v>43</v>
      </c>
      <c r="W153" t="s">
        <v>43</v>
      </c>
      <c r="X153">
        <v>3</v>
      </c>
      <c r="Y153" s="1">
        <v>44319</v>
      </c>
      <c r="Z153" t="s">
        <v>43</v>
      </c>
      <c r="AA153">
        <v>1700250</v>
      </c>
      <c r="AB153" t="s">
        <v>43</v>
      </c>
      <c r="AC153" t="s">
        <v>43</v>
      </c>
      <c r="AD153" t="s">
        <v>43</v>
      </c>
      <c r="AE153" t="s">
        <v>43</v>
      </c>
      <c r="AF153">
        <v>1701112</v>
      </c>
      <c r="AG153">
        <v>1</v>
      </c>
      <c r="AH153">
        <v>1523701</v>
      </c>
      <c r="AI153" t="s">
        <v>49</v>
      </c>
      <c r="AJ153" t="s">
        <v>43</v>
      </c>
      <c r="AK153" t="s">
        <v>43</v>
      </c>
      <c r="AL153" t="s">
        <v>43</v>
      </c>
      <c r="AM153" t="s">
        <v>376</v>
      </c>
      <c r="AN153">
        <v>1700763</v>
      </c>
      <c r="AO153">
        <v>0</v>
      </c>
      <c r="AP153">
        <v>1</v>
      </c>
      <c r="AQ153">
        <v>0</v>
      </c>
    </row>
    <row r="154" spans="1:43" x14ac:dyDescent="0.45">
      <c r="A154">
        <v>694975</v>
      </c>
      <c r="B154" t="s">
        <v>43</v>
      </c>
      <c r="C154" t="s">
        <v>569</v>
      </c>
      <c r="D154" s="1">
        <v>44319.637103622685</v>
      </c>
      <c r="E154" t="s">
        <v>570</v>
      </c>
      <c r="F154" t="s">
        <v>57</v>
      </c>
      <c r="G154">
        <v>40600</v>
      </c>
      <c r="H154" t="s">
        <v>43</v>
      </c>
      <c r="I154">
        <v>442061020</v>
      </c>
      <c r="J154" t="s">
        <v>43</v>
      </c>
      <c r="K154" t="s">
        <v>571</v>
      </c>
      <c r="L154" s="1">
        <v>44342.788871990742</v>
      </c>
      <c r="M154" t="s">
        <v>572</v>
      </c>
      <c r="N154">
        <v>1701243</v>
      </c>
      <c r="P154" t="s">
        <v>43</v>
      </c>
      <c r="Q154" t="s">
        <v>43</v>
      </c>
      <c r="R154" t="s">
        <v>43</v>
      </c>
      <c r="S154" t="s">
        <v>43</v>
      </c>
      <c r="T154" t="s">
        <v>43</v>
      </c>
      <c r="U154" t="s">
        <v>43</v>
      </c>
      <c r="V154" t="s">
        <v>43</v>
      </c>
      <c r="W154" t="s">
        <v>43</v>
      </c>
      <c r="X154">
        <v>3</v>
      </c>
      <c r="Y154" s="1">
        <v>45313</v>
      </c>
      <c r="Z154" s="2">
        <v>0.41636574074074073</v>
      </c>
      <c r="AA154">
        <v>1701243</v>
      </c>
      <c r="AB154" t="s">
        <v>43</v>
      </c>
      <c r="AC154" t="s">
        <v>43</v>
      </c>
      <c r="AD154" t="s">
        <v>43</v>
      </c>
      <c r="AE154" t="s">
        <v>43</v>
      </c>
      <c r="AF154">
        <v>1701112</v>
      </c>
      <c r="AG154">
        <v>1</v>
      </c>
      <c r="AH154">
        <v>1523701</v>
      </c>
      <c r="AI154" t="s">
        <v>49</v>
      </c>
      <c r="AJ154" t="s">
        <v>43</v>
      </c>
      <c r="AK154" t="s">
        <v>43</v>
      </c>
      <c r="AL154" t="s">
        <v>43</v>
      </c>
      <c r="AM154" t="s">
        <v>376</v>
      </c>
      <c r="AN154">
        <v>1700763</v>
      </c>
      <c r="AO154">
        <v>0</v>
      </c>
      <c r="AP154">
        <v>2</v>
      </c>
      <c r="AQ154">
        <v>0</v>
      </c>
    </row>
    <row r="155" spans="1:43" x14ac:dyDescent="0.45">
      <c r="A155">
        <v>694976</v>
      </c>
      <c r="B155" t="s">
        <v>43</v>
      </c>
      <c r="C155" t="s">
        <v>573</v>
      </c>
      <c r="D155" s="1">
        <v>44319.637400810185</v>
      </c>
      <c r="E155" t="s">
        <v>570</v>
      </c>
      <c r="F155" t="s">
        <v>57</v>
      </c>
      <c r="G155">
        <v>40600</v>
      </c>
      <c r="H155" t="s">
        <v>43</v>
      </c>
      <c r="I155">
        <v>442061020</v>
      </c>
      <c r="J155" t="s">
        <v>43</v>
      </c>
      <c r="K155" t="s">
        <v>530</v>
      </c>
      <c r="L155" s="1">
        <v>44319.637913310187</v>
      </c>
      <c r="M155" t="s">
        <v>574</v>
      </c>
      <c r="N155">
        <v>1700250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>
        <v>3</v>
      </c>
      <c r="Y155" s="1">
        <v>44319</v>
      </c>
      <c r="Z155" t="s">
        <v>43</v>
      </c>
      <c r="AA155">
        <v>1700250</v>
      </c>
      <c r="AB155" t="s">
        <v>43</v>
      </c>
      <c r="AC155" t="s">
        <v>43</v>
      </c>
      <c r="AD155" t="s">
        <v>43</v>
      </c>
      <c r="AE155" t="s">
        <v>43</v>
      </c>
      <c r="AF155">
        <v>1701112</v>
      </c>
      <c r="AG155">
        <v>1</v>
      </c>
      <c r="AH155">
        <v>1523701</v>
      </c>
      <c r="AI155" t="s">
        <v>49</v>
      </c>
      <c r="AJ155" t="s">
        <v>43</v>
      </c>
      <c r="AK155" t="s">
        <v>43</v>
      </c>
      <c r="AL155" t="s">
        <v>43</v>
      </c>
      <c r="AM155" t="s">
        <v>376</v>
      </c>
      <c r="AN155">
        <v>1700763</v>
      </c>
      <c r="AO155">
        <v>0</v>
      </c>
      <c r="AP155">
        <v>3</v>
      </c>
      <c r="AQ155">
        <v>0</v>
      </c>
    </row>
    <row r="156" spans="1:43" x14ac:dyDescent="0.45">
      <c r="A156">
        <v>695036</v>
      </c>
      <c r="B156" t="s">
        <v>43</v>
      </c>
      <c r="C156" t="s">
        <v>575</v>
      </c>
      <c r="D156" s="1">
        <v>44320.414647604164</v>
      </c>
      <c r="E156" t="s">
        <v>576</v>
      </c>
      <c r="F156" t="s">
        <v>57</v>
      </c>
      <c r="G156">
        <v>40600</v>
      </c>
      <c r="H156" t="s">
        <v>43</v>
      </c>
      <c r="I156">
        <v>442061020</v>
      </c>
      <c r="J156" t="s">
        <v>43</v>
      </c>
      <c r="K156" t="s">
        <v>577</v>
      </c>
      <c r="L156" s="1">
        <v>44320.746862384258</v>
      </c>
      <c r="M156" t="s">
        <v>578</v>
      </c>
      <c r="N156">
        <v>1700217</v>
      </c>
      <c r="P156" t="s">
        <v>43</v>
      </c>
      <c r="Q156" t="s">
        <v>43</v>
      </c>
      <c r="R156" t="s">
        <v>43</v>
      </c>
      <c r="S156" t="s">
        <v>43</v>
      </c>
      <c r="T156" t="s">
        <v>43</v>
      </c>
      <c r="U156" t="s">
        <v>43</v>
      </c>
      <c r="V156" t="s">
        <v>43</v>
      </c>
      <c r="W156" t="s">
        <v>43</v>
      </c>
      <c r="X156">
        <v>3</v>
      </c>
      <c r="Y156" s="1">
        <v>44320</v>
      </c>
      <c r="Z156" t="s">
        <v>43</v>
      </c>
      <c r="AA156">
        <v>1700217</v>
      </c>
      <c r="AB156" t="s">
        <v>43</v>
      </c>
      <c r="AC156" t="s">
        <v>43</v>
      </c>
      <c r="AD156" t="s">
        <v>43</v>
      </c>
      <c r="AE156" t="s">
        <v>43</v>
      </c>
      <c r="AF156">
        <v>1701112</v>
      </c>
      <c r="AG156">
        <v>1</v>
      </c>
      <c r="AH156">
        <v>1523888</v>
      </c>
      <c r="AI156" t="s">
        <v>49</v>
      </c>
      <c r="AJ156" t="s">
        <v>43</v>
      </c>
      <c r="AK156" t="s">
        <v>43</v>
      </c>
      <c r="AL156" t="s">
        <v>43</v>
      </c>
      <c r="AM156" t="s">
        <v>376</v>
      </c>
      <c r="AN156">
        <v>1700763</v>
      </c>
      <c r="AO156">
        <v>0</v>
      </c>
      <c r="AP156">
        <v>1</v>
      </c>
      <c r="AQ156">
        <v>0</v>
      </c>
    </row>
    <row r="157" spans="1:43" x14ac:dyDescent="0.45">
      <c r="A157">
        <v>695272</v>
      </c>
      <c r="B157" t="s">
        <v>43</v>
      </c>
      <c r="C157" t="s">
        <v>579</v>
      </c>
      <c r="D157" s="1">
        <v>44322.590702627313</v>
      </c>
      <c r="E157" t="s">
        <v>580</v>
      </c>
      <c r="F157" t="s">
        <v>57</v>
      </c>
      <c r="G157">
        <v>40600</v>
      </c>
      <c r="H157" t="s">
        <v>43</v>
      </c>
      <c r="I157">
        <v>442061020</v>
      </c>
      <c r="J157" t="s">
        <v>43</v>
      </c>
      <c r="K157" t="s">
        <v>581</v>
      </c>
      <c r="L157" s="1">
        <v>44322.605339814814</v>
      </c>
      <c r="M157" t="s">
        <v>582</v>
      </c>
      <c r="N157">
        <v>1701243</v>
      </c>
      <c r="P157" t="s">
        <v>43</v>
      </c>
      <c r="Q157" t="s">
        <v>43</v>
      </c>
      <c r="R157" t="s">
        <v>43</v>
      </c>
      <c r="S157" t="s">
        <v>43</v>
      </c>
      <c r="T157" t="s">
        <v>43</v>
      </c>
      <c r="U157" t="s">
        <v>43</v>
      </c>
      <c r="V157" t="s">
        <v>43</v>
      </c>
      <c r="W157" t="s">
        <v>43</v>
      </c>
      <c r="X157">
        <v>3</v>
      </c>
      <c r="Y157" s="1">
        <v>44322</v>
      </c>
      <c r="Z157" t="s">
        <v>43</v>
      </c>
      <c r="AA157">
        <v>1701243</v>
      </c>
      <c r="AB157" t="s">
        <v>43</v>
      </c>
      <c r="AC157" t="s">
        <v>43</v>
      </c>
      <c r="AD157" t="s">
        <v>43</v>
      </c>
      <c r="AE157" t="s">
        <v>43</v>
      </c>
      <c r="AF157">
        <v>1701112</v>
      </c>
      <c r="AG157">
        <v>1</v>
      </c>
      <c r="AH157">
        <v>1523694</v>
      </c>
      <c r="AI157" t="s">
        <v>49</v>
      </c>
      <c r="AJ157" t="s">
        <v>43</v>
      </c>
      <c r="AK157" t="s">
        <v>43</v>
      </c>
      <c r="AL157" t="s">
        <v>43</v>
      </c>
      <c r="AM157" t="s">
        <v>376</v>
      </c>
      <c r="AN157">
        <v>1700763</v>
      </c>
      <c r="AO157">
        <v>0</v>
      </c>
      <c r="AP157">
        <v>1</v>
      </c>
      <c r="AQ157">
        <v>0</v>
      </c>
    </row>
    <row r="158" spans="1:43" x14ac:dyDescent="0.45">
      <c r="A158">
        <v>695593</v>
      </c>
      <c r="B158" t="s">
        <v>43</v>
      </c>
      <c r="C158" t="s">
        <v>583</v>
      </c>
      <c r="D158" s="1">
        <v>44326.614361689812</v>
      </c>
      <c r="E158" t="s">
        <v>584</v>
      </c>
      <c r="F158" t="s">
        <v>57</v>
      </c>
      <c r="G158">
        <v>40600</v>
      </c>
      <c r="H158" t="s">
        <v>43</v>
      </c>
      <c r="I158">
        <v>442061020</v>
      </c>
      <c r="J158" t="s">
        <v>43</v>
      </c>
      <c r="K158" t="s">
        <v>460</v>
      </c>
      <c r="L158" s="1">
        <v>44326.618064733797</v>
      </c>
      <c r="M158" t="s">
        <v>585</v>
      </c>
      <c r="N158">
        <v>1700250</v>
      </c>
      <c r="P158" t="s">
        <v>43</v>
      </c>
      <c r="Q158" t="s">
        <v>43</v>
      </c>
      <c r="R158" t="s">
        <v>43</v>
      </c>
      <c r="S158" t="s">
        <v>43</v>
      </c>
      <c r="T158" t="s">
        <v>43</v>
      </c>
      <c r="U158" t="s">
        <v>43</v>
      </c>
      <c r="V158" t="s">
        <v>43</v>
      </c>
      <c r="W158" t="s">
        <v>43</v>
      </c>
      <c r="X158">
        <v>3</v>
      </c>
      <c r="Y158" s="1">
        <v>45313</v>
      </c>
      <c r="Z158" s="2">
        <v>0.41636574074074073</v>
      </c>
      <c r="AA158">
        <v>1700250</v>
      </c>
      <c r="AB158" t="s">
        <v>43</v>
      </c>
      <c r="AC158" t="s">
        <v>43</v>
      </c>
      <c r="AD158" t="s">
        <v>43</v>
      </c>
      <c r="AE158" t="s">
        <v>43</v>
      </c>
      <c r="AF158">
        <v>1700135</v>
      </c>
      <c r="AG158">
        <v>1</v>
      </c>
      <c r="AH158">
        <v>1524995</v>
      </c>
      <c r="AI158" t="s">
        <v>49</v>
      </c>
      <c r="AJ158" t="s">
        <v>43</v>
      </c>
      <c r="AK158" t="s">
        <v>43</v>
      </c>
      <c r="AL158" t="s">
        <v>43</v>
      </c>
      <c r="AM158" t="s">
        <v>376</v>
      </c>
      <c r="AN158">
        <v>1700763</v>
      </c>
      <c r="AO158">
        <v>0</v>
      </c>
      <c r="AP158">
        <v>3</v>
      </c>
      <c r="AQ158">
        <v>0</v>
      </c>
    </row>
    <row r="159" spans="1:43" x14ac:dyDescent="0.45">
      <c r="A159">
        <v>696467</v>
      </c>
      <c r="B159" t="s">
        <v>43</v>
      </c>
      <c r="C159" t="s">
        <v>586</v>
      </c>
      <c r="D159" s="1">
        <v>44338.594725115741</v>
      </c>
      <c r="E159" t="s">
        <v>587</v>
      </c>
      <c r="F159" t="s">
        <v>57</v>
      </c>
      <c r="G159">
        <v>40600</v>
      </c>
      <c r="H159" t="s">
        <v>43</v>
      </c>
      <c r="I159">
        <v>442061020</v>
      </c>
      <c r="J159" t="s">
        <v>43</v>
      </c>
      <c r="K159" t="s">
        <v>114</v>
      </c>
      <c r="L159" s="1">
        <v>44361.424036493052</v>
      </c>
      <c r="M159" t="s">
        <v>588</v>
      </c>
      <c r="N159">
        <v>1701243</v>
      </c>
      <c r="P159" t="s">
        <v>43</v>
      </c>
      <c r="Q159" t="s">
        <v>43</v>
      </c>
      <c r="R159" t="s">
        <v>43</v>
      </c>
      <c r="S159" t="s">
        <v>43</v>
      </c>
      <c r="T159" t="s">
        <v>43</v>
      </c>
      <c r="U159" t="s">
        <v>43</v>
      </c>
      <c r="V159" t="s">
        <v>43</v>
      </c>
      <c r="W159" t="s">
        <v>43</v>
      </c>
      <c r="X159">
        <v>3</v>
      </c>
      <c r="Y159" s="1">
        <v>45313</v>
      </c>
      <c r="Z159" s="2">
        <v>0.41636574074074073</v>
      </c>
      <c r="AA159">
        <v>1701243</v>
      </c>
      <c r="AB159" t="s">
        <v>43</v>
      </c>
      <c r="AC159" t="s">
        <v>43</v>
      </c>
      <c r="AD159" t="s">
        <v>43</v>
      </c>
      <c r="AE159" t="s">
        <v>43</v>
      </c>
      <c r="AF159">
        <v>1701112</v>
      </c>
      <c r="AG159">
        <v>1</v>
      </c>
      <c r="AH159">
        <v>1527752</v>
      </c>
      <c r="AI159" t="s">
        <v>49</v>
      </c>
      <c r="AJ159" t="s">
        <v>43</v>
      </c>
      <c r="AK159" t="s">
        <v>43</v>
      </c>
      <c r="AL159" t="s">
        <v>43</v>
      </c>
      <c r="AM159" t="s">
        <v>376</v>
      </c>
      <c r="AN159">
        <v>1700763</v>
      </c>
      <c r="AO159">
        <v>0</v>
      </c>
      <c r="AP159">
        <v>2</v>
      </c>
      <c r="AQ159">
        <v>0</v>
      </c>
    </row>
    <row r="160" spans="1:43" x14ac:dyDescent="0.45">
      <c r="A160">
        <v>696639</v>
      </c>
      <c r="B160" t="s">
        <v>43</v>
      </c>
      <c r="C160" t="s">
        <v>589</v>
      </c>
      <c r="D160" s="1">
        <v>44340.626346064812</v>
      </c>
      <c r="E160" t="s">
        <v>590</v>
      </c>
      <c r="F160" t="s">
        <v>57</v>
      </c>
      <c r="G160">
        <v>40600</v>
      </c>
      <c r="H160" t="s">
        <v>43</v>
      </c>
      <c r="I160">
        <v>442061020</v>
      </c>
      <c r="J160" t="s">
        <v>43</v>
      </c>
      <c r="K160" t="e">
        <f>-tukar tayar -tampal tayar</f>
        <v>#NAME?</v>
      </c>
      <c r="L160" s="1">
        <v>44340.669936770835</v>
      </c>
      <c r="M160" t="s">
        <v>591</v>
      </c>
      <c r="N160">
        <v>1700250</v>
      </c>
      <c r="P160" t="s">
        <v>43</v>
      </c>
      <c r="Q160" t="s">
        <v>43</v>
      </c>
      <c r="R160" t="s">
        <v>43</v>
      </c>
      <c r="S160" t="s">
        <v>43</v>
      </c>
      <c r="T160" t="s">
        <v>43</v>
      </c>
      <c r="U160" t="s">
        <v>43</v>
      </c>
      <c r="V160" t="s">
        <v>43</v>
      </c>
      <c r="W160" t="s">
        <v>43</v>
      </c>
      <c r="X160">
        <v>3</v>
      </c>
      <c r="Y160" s="1">
        <v>45313</v>
      </c>
      <c r="Z160" s="2">
        <v>0.41636574074074073</v>
      </c>
      <c r="AA160">
        <v>1700250</v>
      </c>
      <c r="AB160" t="s">
        <v>43</v>
      </c>
      <c r="AC160" t="s">
        <v>43</v>
      </c>
      <c r="AD160" t="s">
        <v>43</v>
      </c>
      <c r="AE160" t="s">
        <v>43</v>
      </c>
      <c r="AF160">
        <v>1700135</v>
      </c>
      <c r="AG160">
        <v>1</v>
      </c>
      <c r="AH160">
        <v>1528492</v>
      </c>
      <c r="AI160" t="s">
        <v>49</v>
      </c>
      <c r="AJ160" t="s">
        <v>43</v>
      </c>
      <c r="AK160" t="s">
        <v>43</v>
      </c>
      <c r="AL160" t="s">
        <v>43</v>
      </c>
      <c r="AM160" t="s">
        <v>376</v>
      </c>
      <c r="AN160">
        <v>1700763</v>
      </c>
      <c r="AO160">
        <v>0</v>
      </c>
      <c r="AP160">
        <v>3</v>
      </c>
      <c r="AQ160">
        <v>0</v>
      </c>
    </row>
    <row r="161" spans="1:43" x14ac:dyDescent="0.45">
      <c r="A161">
        <v>697322</v>
      </c>
      <c r="B161" t="s">
        <v>43</v>
      </c>
      <c r="C161" t="s">
        <v>592</v>
      </c>
      <c r="D161" s="1">
        <v>44347.659675000003</v>
      </c>
      <c r="E161" t="s">
        <v>593</v>
      </c>
      <c r="F161" t="s">
        <v>57</v>
      </c>
      <c r="G161">
        <v>40600</v>
      </c>
      <c r="H161" t="s">
        <v>43</v>
      </c>
      <c r="I161">
        <v>442061020</v>
      </c>
      <c r="J161" t="s">
        <v>43</v>
      </c>
      <c r="K161" t="s">
        <v>114</v>
      </c>
      <c r="L161" s="1">
        <v>44351.71724135417</v>
      </c>
      <c r="M161" t="s">
        <v>594</v>
      </c>
      <c r="N161">
        <v>1701243</v>
      </c>
      <c r="P161" t="s">
        <v>43</v>
      </c>
      <c r="Q161" t="s">
        <v>43</v>
      </c>
      <c r="R161" t="s">
        <v>43</v>
      </c>
      <c r="S161" t="s">
        <v>43</v>
      </c>
      <c r="T161" t="s">
        <v>43</v>
      </c>
      <c r="U161" t="s">
        <v>43</v>
      </c>
      <c r="V161" t="s">
        <v>43</v>
      </c>
      <c r="W161" t="s">
        <v>43</v>
      </c>
      <c r="X161">
        <v>3</v>
      </c>
      <c r="Y161" s="1">
        <v>45313</v>
      </c>
      <c r="Z161" s="2">
        <v>0.41636574074074073</v>
      </c>
      <c r="AA161">
        <v>1701243</v>
      </c>
      <c r="AB161" t="s">
        <v>43</v>
      </c>
      <c r="AC161" t="s">
        <v>43</v>
      </c>
      <c r="AD161" t="s">
        <v>43</v>
      </c>
      <c r="AE161" t="s">
        <v>43</v>
      </c>
      <c r="AF161">
        <v>1700135</v>
      </c>
      <c r="AG161">
        <v>1</v>
      </c>
      <c r="AH161">
        <v>1531241</v>
      </c>
      <c r="AI161" t="s">
        <v>49</v>
      </c>
      <c r="AJ161" t="s">
        <v>43</v>
      </c>
      <c r="AK161" t="s">
        <v>43</v>
      </c>
      <c r="AL161" t="s">
        <v>43</v>
      </c>
      <c r="AM161" t="s">
        <v>376</v>
      </c>
      <c r="AN161">
        <v>1700763</v>
      </c>
      <c r="AO161">
        <v>0</v>
      </c>
      <c r="AP161">
        <v>2</v>
      </c>
      <c r="AQ161">
        <v>0</v>
      </c>
    </row>
    <row r="162" spans="1:43" x14ac:dyDescent="0.45">
      <c r="A162">
        <v>698214</v>
      </c>
      <c r="B162" t="s">
        <v>43</v>
      </c>
      <c r="C162" t="s">
        <v>595</v>
      </c>
      <c r="D162" s="1">
        <v>44355.65852827546</v>
      </c>
      <c r="E162" t="s">
        <v>596</v>
      </c>
      <c r="F162" t="s">
        <v>46</v>
      </c>
      <c r="G162">
        <v>40600</v>
      </c>
      <c r="H162" t="s">
        <v>43</v>
      </c>
      <c r="I162">
        <v>442061020</v>
      </c>
      <c r="J162" t="s">
        <v>43</v>
      </c>
      <c r="K162" t="s">
        <v>78</v>
      </c>
      <c r="L162" s="1">
        <v>44375.710278622682</v>
      </c>
      <c r="M162" t="s">
        <v>597</v>
      </c>
      <c r="N162">
        <v>1701243</v>
      </c>
      <c r="P162" t="s">
        <v>43</v>
      </c>
      <c r="Q162" t="s">
        <v>43</v>
      </c>
      <c r="R162" t="s">
        <v>43</v>
      </c>
      <c r="S162" t="s">
        <v>43</v>
      </c>
      <c r="T162" t="s">
        <v>43</v>
      </c>
      <c r="U162" t="s">
        <v>43</v>
      </c>
      <c r="V162" t="s">
        <v>43</v>
      </c>
      <c r="W162" t="s">
        <v>43</v>
      </c>
      <c r="X162">
        <v>3</v>
      </c>
      <c r="Y162" s="1">
        <v>45313</v>
      </c>
      <c r="Z162" s="2">
        <v>0.41636574074074073</v>
      </c>
      <c r="AA162">
        <v>1701243</v>
      </c>
      <c r="AB162" t="s">
        <v>43</v>
      </c>
      <c r="AC162" t="s">
        <v>43</v>
      </c>
      <c r="AD162" t="s">
        <v>43</v>
      </c>
      <c r="AE162" t="s">
        <v>43</v>
      </c>
      <c r="AF162">
        <v>1700135</v>
      </c>
      <c r="AG162">
        <v>1</v>
      </c>
      <c r="AH162">
        <v>1534354</v>
      </c>
      <c r="AI162" t="s">
        <v>49</v>
      </c>
      <c r="AJ162" t="s">
        <v>43</v>
      </c>
      <c r="AK162" t="s">
        <v>43</v>
      </c>
      <c r="AL162" t="s">
        <v>43</v>
      </c>
      <c r="AM162" t="s">
        <v>376</v>
      </c>
      <c r="AN162">
        <v>1700763</v>
      </c>
      <c r="AO162">
        <v>0</v>
      </c>
      <c r="AP162">
        <v>2</v>
      </c>
      <c r="AQ162">
        <v>0</v>
      </c>
    </row>
    <row r="163" spans="1:43" x14ac:dyDescent="0.45">
      <c r="A163">
        <v>698813</v>
      </c>
      <c r="B163" t="s">
        <v>43</v>
      </c>
      <c r="C163" t="s">
        <v>598</v>
      </c>
      <c r="D163" s="1">
        <v>44361.600466435186</v>
      </c>
      <c r="E163" t="s">
        <v>599</v>
      </c>
      <c r="F163" t="s">
        <v>57</v>
      </c>
      <c r="G163">
        <v>40600</v>
      </c>
      <c r="H163" t="s">
        <v>43</v>
      </c>
      <c r="I163">
        <v>442061020</v>
      </c>
      <c r="J163" t="s">
        <v>43</v>
      </c>
      <c r="K163" t="e">
        <f>-ANGIN BOCOR -CHECK lining BRAKE -autogrease system</f>
        <v>#NAME?</v>
      </c>
      <c r="L163" s="1">
        <v>44368.417410069444</v>
      </c>
      <c r="M163" t="s">
        <v>600</v>
      </c>
      <c r="N163">
        <v>1700250</v>
      </c>
      <c r="P163" t="s">
        <v>43</v>
      </c>
      <c r="Q163" t="s">
        <v>43</v>
      </c>
      <c r="R163" t="s">
        <v>43</v>
      </c>
      <c r="S163" t="s">
        <v>43</v>
      </c>
      <c r="T163" t="s">
        <v>43</v>
      </c>
      <c r="U163" t="s">
        <v>43</v>
      </c>
      <c r="V163" t="s">
        <v>43</v>
      </c>
      <c r="W163" t="s">
        <v>43</v>
      </c>
      <c r="X163">
        <v>3</v>
      </c>
      <c r="Y163" s="1">
        <v>44361</v>
      </c>
      <c r="Z163" t="s">
        <v>43</v>
      </c>
      <c r="AA163">
        <v>1700250</v>
      </c>
      <c r="AB163" t="s">
        <v>43</v>
      </c>
      <c r="AC163" t="s">
        <v>43</v>
      </c>
      <c r="AD163" t="s">
        <v>43</v>
      </c>
      <c r="AE163" t="s">
        <v>43</v>
      </c>
      <c r="AF163">
        <v>1701112</v>
      </c>
      <c r="AG163">
        <v>1</v>
      </c>
      <c r="AH163">
        <v>1536713</v>
      </c>
      <c r="AI163" t="s">
        <v>49</v>
      </c>
      <c r="AJ163" s="1">
        <v>44372.545789583331</v>
      </c>
      <c r="AK163" s="1">
        <v>44372.545789583331</v>
      </c>
      <c r="AL163">
        <v>1701051</v>
      </c>
      <c r="AM163" t="s">
        <v>376</v>
      </c>
      <c r="AN163">
        <v>1700763</v>
      </c>
      <c r="AO163">
        <v>0</v>
      </c>
      <c r="AP163">
        <v>1</v>
      </c>
      <c r="AQ163">
        <v>0</v>
      </c>
    </row>
    <row r="164" spans="1:43" x14ac:dyDescent="0.45">
      <c r="A164">
        <v>698955</v>
      </c>
      <c r="B164" t="s">
        <v>43</v>
      </c>
      <c r="C164" t="s">
        <v>601</v>
      </c>
      <c r="D164" s="1">
        <v>44362.649966863428</v>
      </c>
      <c r="E164" t="s">
        <v>602</v>
      </c>
      <c r="F164" t="s">
        <v>57</v>
      </c>
      <c r="G164">
        <v>40600</v>
      </c>
      <c r="H164" t="s">
        <v>43</v>
      </c>
      <c r="I164">
        <v>442061020</v>
      </c>
      <c r="J164" t="s">
        <v>43</v>
      </c>
      <c r="K164" t="s">
        <v>460</v>
      </c>
      <c r="L164" s="1">
        <v>44362.654798379626</v>
      </c>
      <c r="M164" t="s">
        <v>603</v>
      </c>
      <c r="N164">
        <v>1700250</v>
      </c>
      <c r="P164" t="s">
        <v>43</v>
      </c>
      <c r="Q164" t="s">
        <v>43</v>
      </c>
      <c r="R164" t="s">
        <v>43</v>
      </c>
      <c r="S164" t="s">
        <v>43</v>
      </c>
      <c r="T164" t="s">
        <v>43</v>
      </c>
      <c r="U164" t="s">
        <v>43</v>
      </c>
      <c r="V164" t="s">
        <v>43</v>
      </c>
      <c r="W164" t="s">
        <v>43</v>
      </c>
      <c r="X164">
        <v>3</v>
      </c>
      <c r="Y164" s="1">
        <v>45313</v>
      </c>
      <c r="Z164" s="2">
        <v>0.41636574074074073</v>
      </c>
      <c r="AA164">
        <v>1700250</v>
      </c>
      <c r="AB164" t="s">
        <v>43</v>
      </c>
      <c r="AC164" t="s">
        <v>43</v>
      </c>
      <c r="AD164" t="s">
        <v>43</v>
      </c>
      <c r="AE164" t="s">
        <v>43</v>
      </c>
      <c r="AF164">
        <v>1700135</v>
      </c>
      <c r="AG164">
        <v>1</v>
      </c>
      <c r="AH164">
        <v>1537136</v>
      </c>
      <c r="AI164" t="s">
        <v>49</v>
      </c>
      <c r="AJ164" t="s">
        <v>43</v>
      </c>
      <c r="AK164" t="s">
        <v>43</v>
      </c>
      <c r="AL164" t="s">
        <v>43</v>
      </c>
      <c r="AM164" t="s">
        <v>376</v>
      </c>
      <c r="AN164">
        <v>1700763</v>
      </c>
      <c r="AO164">
        <v>0</v>
      </c>
      <c r="AP164">
        <v>3</v>
      </c>
      <c r="AQ164">
        <v>0</v>
      </c>
    </row>
    <row r="165" spans="1:43" x14ac:dyDescent="0.45">
      <c r="A165">
        <v>699396</v>
      </c>
      <c r="B165" t="s">
        <v>43</v>
      </c>
      <c r="C165" t="s">
        <v>604</v>
      </c>
      <c r="D165" s="1">
        <v>44365.67507380787</v>
      </c>
      <c r="E165" t="s">
        <v>605</v>
      </c>
      <c r="F165" t="s">
        <v>57</v>
      </c>
      <c r="G165">
        <v>40600</v>
      </c>
      <c r="H165" t="s">
        <v>43</v>
      </c>
      <c r="I165">
        <v>442061020</v>
      </c>
      <c r="J165" t="s">
        <v>43</v>
      </c>
      <c r="K165" t="s">
        <v>114</v>
      </c>
      <c r="L165" s="1">
        <v>44389.727389201391</v>
      </c>
      <c r="M165" t="s">
        <v>606</v>
      </c>
      <c r="N165">
        <v>1701243</v>
      </c>
      <c r="P165" t="s">
        <v>43</v>
      </c>
      <c r="Q165" t="s">
        <v>43</v>
      </c>
      <c r="R165" t="s">
        <v>43</v>
      </c>
      <c r="S165" t="s">
        <v>43</v>
      </c>
      <c r="T165" t="s">
        <v>43</v>
      </c>
      <c r="U165" t="s">
        <v>43</v>
      </c>
      <c r="V165" t="s">
        <v>43</v>
      </c>
      <c r="W165" t="s">
        <v>43</v>
      </c>
      <c r="X165">
        <v>3</v>
      </c>
      <c r="Y165" s="1">
        <v>45313</v>
      </c>
      <c r="Z165" s="2">
        <v>0.41636574074074073</v>
      </c>
      <c r="AA165">
        <v>1701243</v>
      </c>
      <c r="AB165" t="s">
        <v>43</v>
      </c>
      <c r="AC165" t="s">
        <v>43</v>
      </c>
      <c r="AD165" t="s">
        <v>43</v>
      </c>
      <c r="AE165" t="s">
        <v>43</v>
      </c>
      <c r="AF165">
        <v>1701112</v>
      </c>
      <c r="AG165">
        <v>1</v>
      </c>
      <c r="AH165">
        <v>1538308</v>
      </c>
      <c r="AI165" t="s">
        <v>49</v>
      </c>
      <c r="AJ165" t="s">
        <v>43</v>
      </c>
      <c r="AK165" t="s">
        <v>43</v>
      </c>
      <c r="AL165" t="s">
        <v>43</v>
      </c>
      <c r="AM165" t="s">
        <v>376</v>
      </c>
      <c r="AN165">
        <v>1700763</v>
      </c>
      <c r="AO165">
        <v>0</v>
      </c>
      <c r="AP165">
        <v>2</v>
      </c>
      <c r="AQ165">
        <v>0</v>
      </c>
    </row>
    <row r="166" spans="1:43" x14ac:dyDescent="0.45">
      <c r="A166">
        <v>699773</v>
      </c>
      <c r="B166" t="s">
        <v>43</v>
      </c>
      <c r="C166" t="s">
        <v>607</v>
      </c>
      <c r="D166" s="1">
        <v>44369.588928819445</v>
      </c>
      <c r="E166" t="s">
        <v>608</v>
      </c>
      <c r="F166" t="s">
        <v>46</v>
      </c>
      <c r="G166">
        <v>40600</v>
      </c>
      <c r="H166" t="s">
        <v>43</v>
      </c>
      <c r="I166">
        <v>442061020</v>
      </c>
      <c r="J166" t="s">
        <v>43</v>
      </c>
      <c r="K166" t="s">
        <v>609</v>
      </c>
      <c r="L166" s="1">
        <v>44376.52257025463</v>
      </c>
      <c r="M166" t="s">
        <v>610</v>
      </c>
      <c r="N166">
        <v>1701250</v>
      </c>
      <c r="P166" t="s">
        <v>43</v>
      </c>
      <c r="Q166" t="s">
        <v>43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>
        <v>3</v>
      </c>
      <c r="Y166" s="1">
        <v>44369</v>
      </c>
      <c r="Z166" t="s">
        <v>43</v>
      </c>
      <c r="AA166">
        <v>1701250</v>
      </c>
      <c r="AB166" t="s">
        <v>43</v>
      </c>
      <c r="AC166" t="s">
        <v>43</v>
      </c>
      <c r="AD166" t="s">
        <v>43</v>
      </c>
      <c r="AE166" t="s">
        <v>43</v>
      </c>
      <c r="AF166">
        <v>1208621</v>
      </c>
      <c r="AG166">
        <v>1</v>
      </c>
      <c r="AH166">
        <v>1539751</v>
      </c>
      <c r="AI166" t="s">
        <v>49</v>
      </c>
      <c r="AJ166" t="s">
        <v>43</v>
      </c>
      <c r="AK166" t="s">
        <v>43</v>
      </c>
      <c r="AL166" t="s">
        <v>43</v>
      </c>
      <c r="AM166" t="s">
        <v>376</v>
      </c>
      <c r="AN166">
        <v>1700763</v>
      </c>
      <c r="AO166">
        <v>0</v>
      </c>
      <c r="AP166">
        <v>1</v>
      </c>
      <c r="AQ166">
        <v>0</v>
      </c>
    </row>
    <row r="167" spans="1:43" x14ac:dyDescent="0.45">
      <c r="A167">
        <v>700165</v>
      </c>
      <c r="B167" t="s">
        <v>43</v>
      </c>
      <c r="C167" t="s">
        <v>611</v>
      </c>
      <c r="D167" s="1">
        <v>44372.609542708335</v>
      </c>
      <c r="E167" t="s">
        <v>612</v>
      </c>
      <c r="F167" t="s">
        <v>57</v>
      </c>
      <c r="G167">
        <v>40600</v>
      </c>
      <c r="H167" t="s">
        <v>43</v>
      </c>
      <c r="I167">
        <v>442061020</v>
      </c>
      <c r="J167" t="s">
        <v>43</v>
      </c>
      <c r="K167" t="s">
        <v>114</v>
      </c>
      <c r="L167" s="1">
        <v>44386.71172954861</v>
      </c>
      <c r="M167" t="s">
        <v>613</v>
      </c>
      <c r="N167">
        <v>1701243</v>
      </c>
      <c r="P167" t="s">
        <v>43</v>
      </c>
      <c r="Q167" t="s">
        <v>43</v>
      </c>
      <c r="R167" t="s">
        <v>43</v>
      </c>
      <c r="S167" t="s">
        <v>43</v>
      </c>
      <c r="T167" t="s">
        <v>43</v>
      </c>
      <c r="U167" t="s">
        <v>43</v>
      </c>
      <c r="V167" t="s">
        <v>43</v>
      </c>
      <c r="W167" t="s">
        <v>43</v>
      </c>
      <c r="X167">
        <v>3</v>
      </c>
      <c r="Y167" s="1">
        <v>45313</v>
      </c>
      <c r="Z167" s="2">
        <v>0.41636574074074073</v>
      </c>
      <c r="AA167">
        <v>1701243</v>
      </c>
      <c r="AB167" t="s">
        <v>43</v>
      </c>
      <c r="AC167" t="s">
        <v>43</v>
      </c>
      <c r="AD167" t="s">
        <v>43</v>
      </c>
      <c r="AE167" t="s">
        <v>43</v>
      </c>
      <c r="AF167">
        <v>1701112</v>
      </c>
      <c r="AG167">
        <v>1</v>
      </c>
      <c r="AH167">
        <v>1539790</v>
      </c>
      <c r="AI167" t="s">
        <v>49</v>
      </c>
      <c r="AJ167" t="s">
        <v>43</v>
      </c>
      <c r="AK167" t="s">
        <v>43</v>
      </c>
      <c r="AL167" t="s">
        <v>43</v>
      </c>
      <c r="AM167" t="s">
        <v>376</v>
      </c>
      <c r="AN167">
        <v>1700763</v>
      </c>
      <c r="AO167">
        <v>0</v>
      </c>
      <c r="AP167">
        <v>2</v>
      </c>
      <c r="AQ167">
        <v>0</v>
      </c>
    </row>
    <row r="168" spans="1:43" x14ac:dyDescent="0.45">
      <c r="A168">
        <v>700554</v>
      </c>
      <c r="B168" t="s">
        <v>43</v>
      </c>
      <c r="C168" t="s">
        <v>614</v>
      </c>
      <c r="D168" s="1">
        <v>44376.58568128472</v>
      </c>
      <c r="E168" t="s">
        <v>615</v>
      </c>
      <c r="F168" t="s">
        <v>57</v>
      </c>
      <c r="G168">
        <v>40600</v>
      </c>
      <c r="H168" t="s">
        <v>43</v>
      </c>
      <c r="I168">
        <v>442061020</v>
      </c>
      <c r="J168" t="s">
        <v>43</v>
      </c>
      <c r="K168" t="e">
        <f>-CHECK ANGIN BOCOR -wiring -air cond</f>
        <v>#NAME?</v>
      </c>
      <c r="L168" s="1">
        <v>44381.899418437497</v>
      </c>
      <c r="M168" t="s">
        <v>616</v>
      </c>
      <c r="N168">
        <v>1700250</v>
      </c>
      <c r="P168" t="s">
        <v>43</v>
      </c>
      <c r="Q168" t="s">
        <v>43</v>
      </c>
      <c r="R168" t="s">
        <v>43</v>
      </c>
      <c r="S168" t="s">
        <v>43</v>
      </c>
      <c r="T168" t="s">
        <v>43</v>
      </c>
      <c r="U168" t="s">
        <v>43</v>
      </c>
      <c r="V168" t="s">
        <v>43</v>
      </c>
      <c r="W168" t="s">
        <v>43</v>
      </c>
      <c r="X168">
        <v>3</v>
      </c>
      <c r="Y168" s="1">
        <v>44371</v>
      </c>
      <c r="Z168" t="s">
        <v>43</v>
      </c>
      <c r="AA168">
        <v>1700250</v>
      </c>
      <c r="AB168" t="s">
        <v>43</v>
      </c>
      <c r="AC168" t="s">
        <v>43</v>
      </c>
      <c r="AD168" t="s">
        <v>43</v>
      </c>
      <c r="AE168" t="s">
        <v>43</v>
      </c>
      <c r="AF168">
        <v>1701112</v>
      </c>
      <c r="AG168">
        <v>1</v>
      </c>
      <c r="AH168">
        <v>1541270</v>
      </c>
      <c r="AI168" t="s">
        <v>49</v>
      </c>
      <c r="AJ168" t="s">
        <v>43</v>
      </c>
      <c r="AK168" t="s">
        <v>43</v>
      </c>
      <c r="AL168" t="s">
        <v>43</v>
      </c>
      <c r="AM168" t="s">
        <v>376</v>
      </c>
      <c r="AN168">
        <v>1700763</v>
      </c>
      <c r="AO168">
        <v>0</v>
      </c>
      <c r="AP168">
        <v>1</v>
      </c>
      <c r="AQ168">
        <v>0</v>
      </c>
    </row>
    <row r="169" spans="1:43" x14ac:dyDescent="0.45">
      <c r="A169">
        <v>700980</v>
      </c>
      <c r="B169" t="s">
        <v>43</v>
      </c>
      <c r="C169" t="s">
        <v>617</v>
      </c>
      <c r="D169" s="1">
        <v>44379.400686840279</v>
      </c>
      <c r="E169" t="s">
        <v>618</v>
      </c>
      <c r="F169" t="s">
        <v>57</v>
      </c>
      <c r="G169">
        <v>40600</v>
      </c>
      <c r="H169" t="s">
        <v>43</v>
      </c>
      <c r="I169">
        <v>442061020</v>
      </c>
      <c r="J169" t="s">
        <v>43</v>
      </c>
      <c r="K169" t="e">
        <f>-tukar balljoint -CHECK BEARING</f>
        <v>#NAME?</v>
      </c>
      <c r="L169" s="1">
        <v>44383.403057326388</v>
      </c>
      <c r="M169" t="s">
        <v>619</v>
      </c>
      <c r="N169">
        <v>1700250</v>
      </c>
      <c r="P169" t="s">
        <v>43</v>
      </c>
      <c r="Q169" t="s">
        <v>43</v>
      </c>
      <c r="R169" t="s">
        <v>43</v>
      </c>
      <c r="S169" t="s">
        <v>43</v>
      </c>
      <c r="T169" t="s">
        <v>43</v>
      </c>
      <c r="U169" t="s">
        <v>43</v>
      </c>
      <c r="V169" t="s">
        <v>43</v>
      </c>
      <c r="W169" t="s">
        <v>43</v>
      </c>
      <c r="X169">
        <v>3</v>
      </c>
      <c r="Y169" s="1">
        <v>44379</v>
      </c>
      <c r="Z169" t="s">
        <v>43</v>
      </c>
      <c r="AA169">
        <v>1700250</v>
      </c>
      <c r="AB169" t="s">
        <v>43</v>
      </c>
      <c r="AC169" t="s">
        <v>43</v>
      </c>
      <c r="AD169" t="s">
        <v>43</v>
      </c>
      <c r="AE169" t="s">
        <v>43</v>
      </c>
      <c r="AF169">
        <v>1701112</v>
      </c>
      <c r="AG169">
        <v>1</v>
      </c>
      <c r="AH169">
        <v>1541299</v>
      </c>
      <c r="AI169" t="s">
        <v>49</v>
      </c>
      <c r="AJ169" t="s">
        <v>43</v>
      </c>
      <c r="AK169" t="s">
        <v>43</v>
      </c>
      <c r="AL169" t="s">
        <v>43</v>
      </c>
      <c r="AM169" t="s">
        <v>376</v>
      </c>
      <c r="AN169">
        <v>1700763</v>
      </c>
      <c r="AO169">
        <v>0</v>
      </c>
      <c r="AP169">
        <v>1</v>
      </c>
      <c r="AQ169">
        <v>0</v>
      </c>
    </row>
    <row r="170" spans="1:43" x14ac:dyDescent="0.45">
      <c r="A170">
        <v>701317</v>
      </c>
      <c r="B170" t="s">
        <v>43</v>
      </c>
      <c r="C170" t="s">
        <v>620</v>
      </c>
      <c r="D170" s="1">
        <v>44382.628908101855</v>
      </c>
      <c r="E170" t="s">
        <v>621</v>
      </c>
      <c r="F170" t="s">
        <v>57</v>
      </c>
      <c r="G170">
        <v>40600</v>
      </c>
      <c r="H170" t="s">
        <v>43</v>
      </c>
      <c r="I170">
        <v>442061020</v>
      </c>
      <c r="J170" t="s">
        <v>43</v>
      </c>
      <c r="K170" t="s">
        <v>114</v>
      </c>
      <c r="L170" s="1">
        <v>44400.717403935188</v>
      </c>
      <c r="M170" t="s">
        <v>622</v>
      </c>
      <c r="N170">
        <v>1701250</v>
      </c>
      <c r="P170" t="s">
        <v>43</v>
      </c>
      <c r="Q170" t="s">
        <v>43</v>
      </c>
      <c r="R170" t="s">
        <v>43</v>
      </c>
      <c r="S170" t="s">
        <v>43</v>
      </c>
      <c r="T170" t="s">
        <v>43</v>
      </c>
      <c r="U170" t="s">
        <v>43</v>
      </c>
      <c r="V170" t="s">
        <v>43</v>
      </c>
      <c r="W170" t="s">
        <v>43</v>
      </c>
      <c r="X170">
        <v>3</v>
      </c>
      <c r="Y170" s="1">
        <v>45313</v>
      </c>
      <c r="Z170" s="2">
        <v>0.41636574074074073</v>
      </c>
      <c r="AA170">
        <v>1701250</v>
      </c>
      <c r="AB170" t="s">
        <v>43</v>
      </c>
      <c r="AC170" t="s">
        <v>43</v>
      </c>
      <c r="AD170" t="s">
        <v>43</v>
      </c>
      <c r="AE170" t="s">
        <v>43</v>
      </c>
      <c r="AF170">
        <v>1700135</v>
      </c>
      <c r="AG170">
        <v>1</v>
      </c>
      <c r="AH170">
        <v>542702</v>
      </c>
      <c r="AI170" t="s">
        <v>49</v>
      </c>
      <c r="AJ170" t="s">
        <v>43</v>
      </c>
      <c r="AK170" t="s">
        <v>43</v>
      </c>
      <c r="AL170" t="s">
        <v>43</v>
      </c>
      <c r="AM170" t="s">
        <v>376</v>
      </c>
      <c r="AN170">
        <v>1700763</v>
      </c>
      <c r="AO170">
        <v>0</v>
      </c>
      <c r="AP170">
        <v>2</v>
      </c>
      <c r="AQ170">
        <v>0</v>
      </c>
    </row>
    <row r="171" spans="1:43" x14ac:dyDescent="0.45">
      <c r="A171">
        <v>701982</v>
      </c>
      <c r="B171" t="s">
        <v>43</v>
      </c>
      <c r="C171" t="s">
        <v>623</v>
      </c>
      <c r="D171" s="1">
        <v>44387.633271099534</v>
      </c>
      <c r="E171" t="s">
        <v>624</v>
      </c>
      <c r="F171" t="s">
        <v>57</v>
      </c>
      <c r="G171">
        <v>40600</v>
      </c>
      <c r="H171" t="s">
        <v>43</v>
      </c>
      <c r="I171">
        <v>442061020</v>
      </c>
      <c r="J171" t="s">
        <v>43</v>
      </c>
      <c r="K171" t="s">
        <v>114</v>
      </c>
      <c r="L171" s="1">
        <v>44400.726694293982</v>
      </c>
      <c r="M171" t="s">
        <v>625</v>
      </c>
      <c r="N171">
        <v>1701250</v>
      </c>
      <c r="P171" t="s">
        <v>43</v>
      </c>
      <c r="Q171" t="s">
        <v>43</v>
      </c>
      <c r="R171" t="s">
        <v>43</v>
      </c>
      <c r="S171" t="s">
        <v>43</v>
      </c>
      <c r="T171" t="s">
        <v>43</v>
      </c>
      <c r="U171" t="s">
        <v>43</v>
      </c>
      <c r="V171" t="s">
        <v>43</v>
      </c>
      <c r="W171" t="s">
        <v>43</v>
      </c>
      <c r="X171">
        <v>3</v>
      </c>
      <c r="Y171" s="1">
        <v>45313</v>
      </c>
      <c r="Z171" s="2">
        <v>0.41636574074074073</v>
      </c>
      <c r="AA171">
        <v>1701250</v>
      </c>
      <c r="AB171" t="s">
        <v>43</v>
      </c>
      <c r="AC171" t="s">
        <v>43</v>
      </c>
      <c r="AD171" t="s">
        <v>43</v>
      </c>
      <c r="AE171" t="s">
        <v>43</v>
      </c>
      <c r="AF171">
        <v>1701112</v>
      </c>
      <c r="AG171">
        <v>1</v>
      </c>
      <c r="AH171">
        <v>1544608</v>
      </c>
      <c r="AI171" t="s">
        <v>49</v>
      </c>
      <c r="AJ171" t="s">
        <v>43</v>
      </c>
      <c r="AK171" t="s">
        <v>43</v>
      </c>
      <c r="AL171" t="s">
        <v>43</v>
      </c>
      <c r="AM171" t="s">
        <v>376</v>
      </c>
      <c r="AN171">
        <v>1700763</v>
      </c>
      <c r="AO171">
        <v>0</v>
      </c>
      <c r="AP171">
        <v>2</v>
      </c>
      <c r="AQ171">
        <v>0</v>
      </c>
    </row>
    <row r="172" spans="1:43" x14ac:dyDescent="0.45">
      <c r="A172">
        <v>702167</v>
      </c>
      <c r="B172" t="s">
        <v>43</v>
      </c>
      <c r="C172" t="s">
        <v>626</v>
      </c>
      <c r="D172" s="1">
        <v>44389.745077199077</v>
      </c>
      <c r="E172" t="s">
        <v>627</v>
      </c>
      <c r="F172" t="s">
        <v>57</v>
      </c>
      <c r="G172">
        <v>40600</v>
      </c>
      <c r="H172" t="s">
        <v>43</v>
      </c>
      <c r="I172">
        <v>442061020</v>
      </c>
      <c r="J172" t="s">
        <v>43</v>
      </c>
      <c r="K172" t="s">
        <v>628</v>
      </c>
      <c r="L172" s="1">
        <v>44390.352430868057</v>
      </c>
      <c r="M172" t="s">
        <v>629</v>
      </c>
      <c r="N172">
        <v>1700250</v>
      </c>
      <c r="P172" t="s">
        <v>43</v>
      </c>
      <c r="Q172" t="s">
        <v>43</v>
      </c>
      <c r="R172" t="s">
        <v>43</v>
      </c>
      <c r="S172" t="s">
        <v>43</v>
      </c>
      <c r="T172" t="s">
        <v>43</v>
      </c>
      <c r="U172" t="s">
        <v>43</v>
      </c>
      <c r="V172" t="s">
        <v>43</v>
      </c>
      <c r="W172" t="s">
        <v>43</v>
      </c>
      <c r="X172">
        <v>3</v>
      </c>
      <c r="Y172" s="1">
        <v>45313</v>
      </c>
      <c r="Z172" s="2">
        <v>0.41636574074074073</v>
      </c>
      <c r="AA172">
        <v>1700250</v>
      </c>
      <c r="AB172" t="s">
        <v>43</v>
      </c>
      <c r="AC172" t="s">
        <v>43</v>
      </c>
      <c r="AD172" t="s">
        <v>43</v>
      </c>
      <c r="AE172" t="s">
        <v>43</v>
      </c>
      <c r="AF172">
        <v>1700135</v>
      </c>
      <c r="AG172">
        <v>1</v>
      </c>
      <c r="AH172">
        <v>1545350</v>
      </c>
      <c r="AI172" t="s">
        <v>49</v>
      </c>
      <c r="AJ172" t="s">
        <v>43</v>
      </c>
      <c r="AK172" t="s">
        <v>43</v>
      </c>
      <c r="AL172" t="s">
        <v>43</v>
      </c>
      <c r="AM172" t="s">
        <v>376</v>
      </c>
      <c r="AN172">
        <v>1700763</v>
      </c>
      <c r="AO172">
        <v>0</v>
      </c>
      <c r="AP172">
        <v>3</v>
      </c>
      <c r="AQ172">
        <v>0</v>
      </c>
    </row>
    <row r="173" spans="1:43" x14ac:dyDescent="0.45">
      <c r="A173">
        <v>702236</v>
      </c>
      <c r="B173" t="s">
        <v>43</v>
      </c>
      <c r="C173" t="s">
        <v>630</v>
      </c>
      <c r="D173" s="1">
        <v>44390.585835335645</v>
      </c>
      <c r="E173" t="s">
        <v>631</v>
      </c>
      <c r="F173" t="s">
        <v>57</v>
      </c>
      <c r="G173">
        <v>40600</v>
      </c>
      <c r="H173" t="s">
        <v>43</v>
      </c>
      <c r="I173">
        <v>442061020</v>
      </c>
      <c r="J173" t="s">
        <v>43</v>
      </c>
      <c r="K173" t="e">
        <f>-CHECK hidryer -hi-low -CHECK gear</f>
        <v>#NAME?</v>
      </c>
      <c r="L173" t="s">
        <v>43</v>
      </c>
      <c r="M173" t="s">
        <v>43</v>
      </c>
      <c r="N173" t="s">
        <v>43</v>
      </c>
      <c r="O173" t="s">
        <v>43</v>
      </c>
      <c r="P173" t="s">
        <v>43</v>
      </c>
      <c r="Q173" t="s">
        <v>43</v>
      </c>
      <c r="R173" t="s">
        <v>43</v>
      </c>
      <c r="S173" t="s">
        <v>43</v>
      </c>
      <c r="T173" t="s">
        <v>43</v>
      </c>
      <c r="U173" t="s">
        <v>43</v>
      </c>
      <c r="V173" t="s">
        <v>43</v>
      </c>
      <c r="W173" t="s">
        <v>43</v>
      </c>
      <c r="X173">
        <v>0</v>
      </c>
      <c r="Y173" s="1">
        <v>44390</v>
      </c>
      <c r="Z173" t="s">
        <v>43</v>
      </c>
      <c r="AA173" t="s">
        <v>43</v>
      </c>
      <c r="AB173" t="s">
        <v>43</v>
      </c>
      <c r="AC173" t="s">
        <v>43</v>
      </c>
      <c r="AD173" t="s">
        <v>43</v>
      </c>
      <c r="AE173" t="s">
        <v>43</v>
      </c>
      <c r="AF173">
        <v>1701112</v>
      </c>
      <c r="AG173">
        <v>1</v>
      </c>
      <c r="AH173">
        <v>1545699</v>
      </c>
      <c r="AI173" t="s">
        <v>49</v>
      </c>
      <c r="AJ173" t="s">
        <v>43</v>
      </c>
      <c r="AK173" t="s">
        <v>43</v>
      </c>
      <c r="AL173" t="s">
        <v>43</v>
      </c>
      <c r="AM173" t="s">
        <v>376</v>
      </c>
      <c r="AN173">
        <v>1700763</v>
      </c>
      <c r="AO173">
        <v>0</v>
      </c>
      <c r="AP173">
        <v>1</v>
      </c>
      <c r="AQ173">
        <v>0</v>
      </c>
    </row>
    <row r="174" spans="1:43" x14ac:dyDescent="0.45">
      <c r="A174">
        <v>703013</v>
      </c>
      <c r="B174" t="s">
        <v>43</v>
      </c>
      <c r="C174" t="s">
        <v>632</v>
      </c>
      <c r="D174" s="1">
        <v>44398.763589120368</v>
      </c>
      <c r="E174" t="s">
        <v>633</v>
      </c>
      <c r="F174" t="s">
        <v>57</v>
      </c>
      <c r="G174">
        <v>40600</v>
      </c>
      <c r="H174" t="s">
        <v>43</v>
      </c>
      <c r="I174">
        <v>442061020</v>
      </c>
      <c r="J174" t="s">
        <v>43</v>
      </c>
      <c r="K174" t="s">
        <v>634</v>
      </c>
      <c r="L174" s="1">
        <v>44402.39151238426</v>
      </c>
      <c r="M174" t="s">
        <v>635</v>
      </c>
      <c r="N174">
        <v>1701250</v>
      </c>
      <c r="P174" t="s">
        <v>43</v>
      </c>
      <c r="Q174" t="s">
        <v>43</v>
      </c>
      <c r="R174" t="s">
        <v>43</v>
      </c>
      <c r="S174" t="s">
        <v>43</v>
      </c>
      <c r="T174" t="s">
        <v>43</v>
      </c>
      <c r="U174" t="s">
        <v>43</v>
      </c>
      <c r="V174" t="s">
        <v>43</v>
      </c>
      <c r="W174" t="s">
        <v>43</v>
      </c>
      <c r="X174">
        <v>3</v>
      </c>
      <c r="Y174" s="1">
        <v>45313</v>
      </c>
      <c r="Z174" s="2">
        <v>0.41636574074074073</v>
      </c>
      <c r="AA174">
        <v>1701250</v>
      </c>
      <c r="AB174" t="s">
        <v>43</v>
      </c>
      <c r="AC174" t="s">
        <v>43</v>
      </c>
      <c r="AD174" t="s">
        <v>43</v>
      </c>
      <c r="AE174" t="s">
        <v>43</v>
      </c>
      <c r="AF174">
        <v>1700135</v>
      </c>
      <c r="AG174">
        <v>1</v>
      </c>
      <c r="AH174">
        <v>0</v>
      </c>
      <c r="AI174" t="s">
        <v>49</v>
      </c>
      <c r="AJ174" t="s">
        <v>43</v>
      </c>
      <c r="AK174" t="s">
        <v>43</v>
      </c>
      <c r="AL174" t="s">
        <v>43</v>
      </c>
      <c r="AM174" t="s">
        <v>376</v>
      </c>
      <c r="AN174">
        <v>1700763</v>
      </c>
      <c r="AO174">
        <v>0</v>
      </c>
      <c r="AP174">
        <v>2</v>
      </c>
      <c r="AQ174">
        <v>0</v>
      </c>
    </row>
    <row r="175" spans="1:43" x14ac:dyDescent="0.45">
      <c r="A175">
        <v>703516</v>
      </c>
      <c r="B175" t="s">
        <v>43</v>
      </c>
      <c r="C175" t="s">
        <v>636</v>
      </c>
      <c r="D175" s="1">
        <v>44403.62545871528</v>
      </c>
      <c r="E175" t="s">
        <v>637</v>
      </c>
      <c r="F175" t="s">
        <v>46</v>
      </c>
      <c r="G175">
        <v>40600</v>
      </c>
      <c r="H175" t="s">
        <v>43</v>
      </c>
      <c r="I175">
        <v>442061020</v>
      </c>
      <c r="J175" t="s">
        <v>43</v>
      </c>
      <c r="K175" t="s">
        <v>118</v>
      </c>
      <c r="L175" s="1">
        <v>44403.851386805552</v>
      </c>
      <c r="M175" t="s">
        <v>638</v>
      </c>
      <c r="N175">
        <v>1700250</v>
      </c>
      <c r="P175" t="s">
        <v>43</v>
      </c>
      <c r="Q175" t="s">
        <v>43</v>
      </c>
      <c r="R175" t="s">
        <v>43</v>
      </c>
      <c r="S175" t="s">
        <v>43</v>
      </c>
      <c r="T175" t="s">
        <v>43</v>
      </c>
      <c r="U175" t="s">
        <v>43</v>
      </c>
      <c r="V175" t="s">
        <v>43</v>
      </c>
      <c r="W175" t="s">
        <v>43</v>
      </c>
      <c r="X175">
        <v>3</v>
      </c>
      <c r="Y175" s="1">
        <v>45313</v>
      </c>
      <c r="Z175" s="2">
        <v>0.41636574074074073</v>
      </c>
      <c r="AA175">
        <v>1700250</v>
      </c>
      <c r="AB175" t="s">
        <v>43</v>
      </c>
      <c r="AC175" t="s">
        <v>43</v>
      </c>
      <c r="AD175" t="s">
        <v>43</v>
      </c>
      <c r="AE175" t="s">
        <v>43</v>
      </c>
      <c r="AF175">
        <v>1701112</v>
      </c>
      <c r="AG175">
        <v>1</v>
      </c>
      <c r="AH175">
        <v>1550602</v>
      </c>
      <c r="AI175" t="s">
        <v>49</v>
      </c>
      <c r="AJ175" t="s">
        <v>43</v>
      </c>
      <c r="AK175" t="s">
        <v>43</v>
      </c>
      <c r="AL175" t="s">
        <v>43</v>
      </c>
      <c r="AM175" t="s">
        <v>376</v>
      </c>
      <c r="AN175">
        <v>1700763</v>
      </c>
      <c r="AO175">
        <v>0</v>
      </c>
      <c r="AP175">
        <v>3</v>
      </c>
      <c r="AQ175">
        <v>0</v>
      </c>
    </row>
    <row r="176" spans="1:43" x14ac:dyDescent="0.45">
      <c r="A176">
        <v>703640</v>
      </c>
      <c r="B176" t="s">
        <v>43</v>
      </c>
      <c r="C176" t="s">
        <v>639</v>
      </c>
      <c r="D176" s="1">
        <v>44404.626740821761</v>
      </c>
      <c r="E176" t="s">
        <v>640</v>
      </c>
      <c r="F176" t="s">
        <v>46</v>
      </c>
      <c r="G176">
        <v>40600</v>
      </c>
      <c r="H176" t="s">
        <v>43</v>
      </c>
      <c r="I176">
        <v>442061020</v>
      </c>
      <c r="J176" t="s">
        <v>43</v>
      </c>
      <c r="K176" t="s">
        <v>641</v>
      </c>
      <c r="L176" t="s">
        <v>43</v>
      </c>
      <c r="M176" t="s">
        <v>43</v>
      </c>
      <c r="N176" t="s">
        <v>43</v>
      </c>
      <c r="O176" t="s">
        <v>43</v>
      </c>
      <c r="P176" t="s">
        <v>43</v>
      </c>
      <c r="Q176" t="s">
        <v>43</v>
      </c>
      <c r="R176" t="s">
        <v>43</v>
      </c>
      <c r="S176" t="s">
        <v>43</v>
      </c>
      <c r="T176" t="s">
        <v>43</v>
      </c>
      <c r="U176" t="s">
        <v>43</v>
      </c>
      <c r="V176" t="s">
        <v>43</v>
      </c>
      <c r="W176" t="s">
        <v>43</v>
      </c>
      <c r="X176">
        <v>0</v>
      </c>
      <c r="Y176" s="1">
        <v>44404</v>
      </c>
      <c r="Z176" t="s">
        <v>43</v>
      </c>
      <c r="AA176" t="s">
        <v>43</v>
      </c>
      <c r="AB176" t="s">
        <v>43</v>
      </c>
      <c r="AC176" t="s">
        <v>43</v>
      </c>
      <c r="AD176" t="s">
        <v>43</v>
      </c>
      <c r="AE176" t="s">
        <v>43</v>
      </c>
      <c r="AF176">
        <v>1700135</v>
      </c>
      <c r="AG176">
        <v>1</v>
      </c>
      <c r="AH176">
        <v>1551020</v>
      </c>
      <c r="AI176" t="s">
        <v>49</v>
      </c>
      <c r="AJ176" t="s">
        <v>43</v>
      </c>
      <c r="AK176" t="s">
        <v>43</v>
      </c>
      <c r="AL176" t="s">
        <v>43</v>
      </c>
      <c r="AM176" t="s">
        <v>376</v>
      </c>
      <c r="AN176">
        <v>1700763</v>
      </c>
      <c r="AO176">
        <v>0</v>
      </c>
      <c r="AP176">
        <v>1</v>
      </c>
      <c r="AQ176">
        <v>0</v>
      </c>
    </row>
    <row r="177" spans="1:43" x14ac:dyDescent="0.45">
      <c r="A177">
        <v>703913</v>
      </c>
      <c r="B177" t="s">
        <v>43</v>
      </c>
      <c r="C177" t="s">
        <v>642</v>
      </c>
      <c r="D177" s="1">
        <v>44406.596048263891</v>
      </c>
      <c r="E177" t="s">
        <v>643</v>
      </c>
      <c r="F177" t="s">
        <v>57</v>
      </c>
      <c r="G177">
        <v>40600</v>
      </c>
      <c r="H177" t="s">
        <v>43</v>
      </c>
      <c r="I177">
        <v>442061020</v>
      </c>
      <c r="J177" t="s">
        <v>43</v>
      </c>
      <c r="K177" t="s">
        <v>114</v>
      </c>
      <c r="L177" s="1">
        <v>44409.37913105324</v>
      </c>
      <c r="M177" t="s">
        <v>644</v>
      </c>
      <c r="N177">
        <v>1701250</v>
      </c>
      <c r="P177" t="s">
        <v>43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>
        <v>3</v>
      </c>
      <c r="Y177" s="1">
        <v>45313</v>
      </c>
      <c r="Z177" s="2">
        <v>0.41636574074074073</v>
      </c>
      <c r="AA177">
        <v>1701250</v>
      </c>
      <c r="AB177" t="s">
        <v>43</v>
      </c>
      <c r="AC177" t="s">
        <v>43</v>
      </c>
      <c r="AD177" t="s">
        <v>43</v>
      </c>
      <c r="AE177" t="s">
        <v>43</v>
      </c>
      <c r="AF177">
        <v>1701112</v>
      </c>
      <c r="AG177">
        <v>1</v>
      </c>
      <c r="AH177">
        <v>1551766</v>
      </c>
      <c r="AI177" t="s">
        <v>49</v>
      </c>
      <c r="AJ177" t="s">
        <v>43</v>
      </c>
      <c r="AK177" t="s">
        <v>43</v>
      </c>
      <c r="AL177" t="s">
        <v>43</v>
      </c>
      <c r="AM177" t="s">
        <v>376</v>
      </c>
      <c r="AN177">
        <v>1700763</v>
      </c>
      <c r="AO177">
        <v>0</v>
      </c>
      <c r="AP177">
        <v>2</v>
      </c>
      <c r="AQ177">
        <v>0</v>
      </c>
    </row>
    <row r="178" spans="1:43" x14ac:dyDescent="0.45">
      <c r="A178">
        <v>704116</v>
      </c>
      <c r="B178" t="s">
        <v>43</v>
      </c>
      <c r="C178" t="s">
        <v>645</v>
      </c>
      <c r="D178" s="1">
        <v>44408.630818483798</v>
      </c>
      <c r="E178" t="s">
        <v>646</v>
      </c>
      <c r="F178" t="s">
        <v>57</v>
      </c>
      <c r="G178">
        <v>40600</v>
      </c>
      <c r="H178" t="s">
        <v>43</v>
      </c>
      <c r="I178">
        <v>442061020</v>
      </c>
      <c r="J178" t="s">
        <v>43</v>
      </c>
      <c r="K178" t="e">
        <f>-ADJUST BRAKE -CHECK BEARING</f>
        <v>#NAME?</v>
      </c>
      <c r="L178" t="s">
        <v>43</v>
      </c>
      <c r="M178" t="s">
        <v>43</v>
      </c>
      <c r="N178" t="s">
        <v>43</v>
      </c>
      <c r="O178" t="s">
        <v>43</v>
      </c>
      <c r="P178" t="s">
        <v>43</v>
      </c>
      <c r="Q178" t="s">
        <v>43</v>
      </c>
      <c r="R178" t="s">
        <v>43</v>
      </c>
      <c r="S178" t="s">
        <v>43</v>
      </c>
      <c r="T178" t="s">
        <v>43</v>
      </c>
      <c r="U178" t="s">
        <v>43</v>
      </c>
      <c r="V178" t="s">
        <v>43</v>
      </c>
      <c r="W178" t="s">
        <v>43</v>
      </c>
      <c r="X178">
        <v>0</v>
      </c>
      <c r="Y178" s="1">
        <v>44408</v>
      </c>
      <c r="Z178" t="s">
        <v>43</v>
      </c>
      <c r="AA178" t="s">
        <v>43</v>
      </c>
      <c r="AB178" t="s">
        <v>43</v>
      </c>
      <c r="AC178" t="s">
        <v>43</v>
      </c>
      <c r="AD178" t="s">
        <v>43</v>
      </c>
      <c r="AE178" t="s">
        <v>43</v>
      </c>
      <c r="AF178">
        <v>1700135</v>
      </c>
      <c r="AG178">
        <v>1</v>
      </c>
      <c r="AH178">
        <v>1552589</v>
      </c>
      <c r="AI178" t="s">
        <v>49</v>
      </c>
      <c r="AJ178" t="s">
        <v>43</v>
      </c>
      <c r="AK178" t="s">
        <v>43</v>
      </c>
      <c r="AL178" t="s">
        <v>43</v>
      </c>
      <c r="AM178" t="s">
        <v>376</v>
      </c>
      <c r="AN178">
        <v>1700763</v>
      </c>
      <c r="AO178">
        <v>0</v>
      </c>
      <c r="AP178">
        <v>1</v>
      </c>
      <c r="AQ178">
        <v>0</v>
      </c>
    </row>
    <row r="179" spans="1:43" x14ac:dyDescent="0.45">
      <c r="A179">
        <v>704323</v>
      </c>
      <c r="B179" t="s">
        <v>43</v>
      </c>
      <c r="C179" t="s">
        <v>647</v>
      </c>
      <c r="D179" s="1">
        <v>44410.662927893522</v>
      </c>
      <c r="E179" t="s">
        <v>648</v>
      </c>
      <c r="F179" t="s">
        <v>46</v>
      </c>
      <c r="G179">
        <v>40600</v>
      </c>
      <c r="H179" t="s">
        <v>43</v>
      </c>
      <c r="I179">
        <v>442061020</v>
      </c>
      <c r="J179" t="s">
        <v>43</v>
      </c>
      <c r="K179" t="s">
        <v>649</v>
      </c>
      <c r="L179" s="1">
        <v>44417.62835590278</v>
      </c>
      <c r="M179" t="s">
        <v>650</v>
      </c>
      <c r="N179">
        <v>1701250</v>
      </c>
      <c r="P179" t="s">
        <v>43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>
        <v>3</v>
      </c>
      <c r="Y179" s="1">
        <v>45313</v>
      </c>
      <c r="Z179" s="2">
        <v>0.41636574074074073</v>
      </c>
      <c r="AA179">
        <v>1701250</v>
      </c>
      <c r="AB179" t="s">
        <v>43</v>
      </c>
      <c r="AC179" t="s">
        <v>43</v>
      </c>
      <c r="AD179" t="s">
        <v>43</v>
      </c>
      <c r="AE179" t="s">
        <v>43</v>
      </c>
      <c r="AF179">
        <v>1700135</v>
      </c>
      <c r="AG179">
        <v>1</v>
      </c>
      <c r="AH179">
        <v>1553401</v>
      </c>
      <c r="AI179" t="s">
        <v>49</v>
      </c>
      <c r="AJ179" t="s">
        <v>43</v>
      </c>
      <c r="AK179" t="s">
        <v>43</v>
      </c>
      <c r="AL179" t="s">
        <v>43</v>
      </c>
      <c r="AM179" t="s">
        <v>376</v>
      </c>
      <c r="AN179">
        <v>1700763</v>
      </c>
      <c r="AO179">
        <v>0</v>
      </c>
      <c r="AP179">
        <v>3</v>
      </c>
      <c r="AQ179">
        <v>0</v>
      </c>
    </row>
    <row r="180" spans="1:43" x14ac:dyDescent="0.45">
      <c r="A180">
        <v>704475</v>
      </c>
      <c r="B180" t="s">
        <v>43</v>
      </c>
      <c r="C180" t="s">
        <v>651</v>
      </c>
      <c r="D180" s="1">
        <v>44412.339565590279</v>
      </c>
      <c r="E180" t="s">
        <v>652</v>
      </c>
      <c r="F180" t="s">
        <v>57</v>
      </c>
      <c r="G180">
        <v>40600</v>
      </c>
      <c r="H180" t="s">
        <v>43</v>
      </c>
      <c r="I180">
        <v>442061020</v>
      </c>
      <c r="J180" t="s">
        <v>43</v>
      </c>
      <c r="K180" t="s">
        <v>581</v>
      </c>
      <c r="L180" s="1">
        <v>44412.344862500002</v>
      </c>
      <c r="M180" t="s">
        <v>653</v>
      </c>
      <c r="N180">
        <v>1701250</v>
      </c>
      <c r="P180" t="s">
        <v>43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 t="s">
        <v>43</v>
      </c>
      <c r="X180">
        <v>3</v>
      </c>
      <c r="Y180" s="1">
        <v>44412</v>
      </c>
      <c r="Z180" t="s">
        <v>43</v>
      </c>
      <c r="AA180">
        <v>1701250</v>
      </c>
      <c r="AB180" t="s">
        <v>43</v>
      </c>
      <c r="AC180" t="s">
        <v>43</v>
      </c>
      <c r="AD180" t="s">
        <v>43</v>
      </c>
      <c r="AE180" t="s">
        <v>43</v>
      </c>
      <c r="AF180">
        <v>1700135</v>
      </c>
      <c r="AG180">
        <v>1</v>
      </c>
      <c r="AH180">
        <v>1553842</v>
      </c>
      <c r="AI180" t="s">
        <v>49</v>
      </c>
      <c r="AJ180" t="s">
        <v>43</v>
      </c>
      <c r="AK180" t="s">
        <v>43</v>
      </c>
      <c r="AL180" t="s">
        <v>43</v>
      </c>
      <c r="AM180" t="s">
        <v>376</v>
      </c>
      <c r="AN180">
        <v>1700763</v>
      </c>
      <c r="AO180">
        <v>0</v>
      </c>
      <c r="AP180">
        <v>1</v>
      </c>
      <c r="AQ180">
        <v>0</v>
      </c>
    </row>
    <row r="181" spans="1:43" x14ac:dyDescent="0.45">
      <c r="A181">
        <v>705041</v>
      </c>
      <c r="B181" t="s">
        <v>43</v>
      </c>
      <c r="C181" t="s">
        <v>654</v>
      </c>
      <c r="D181" s="1">
        <v>44417.644935960649</v>
      </c>
      <c r="E181" t="s">
        <v>655</v>
      </c>
      <c r="F181" t="s">
        <v>57</v>
      </c>
      <c r="G181">
        <v>40600</v>
      </c>
      <c r="H181" t="s">
        <v>43</v>
      </c>
      <c r="I181">
        <v>442061020</v>
      </c>
      <c r="J181" t="s">
        <v>43</v>
      </c>
      <c r="K181" t="s">
        <v>114</v>
      </c>
      <c r="L181" t="s">
        <v>43</v>
      </c>
      <c r="M181" t="s">
        <v>43</v>
      </c>
      <c r="N181" t="s">
        <v>43</v>
      </c>
      <c r="O181" t="s">
        <v>43</v>
      </c>
      <c r="P181" t="s">
        <v>43</v>
      </c>
      <c r="Q181" t="s">
        <v>43</v>
      </c>
      <c r="R181" t="s">
        <v>43</v>
      </c>
      <c r="S181" t="s">
        <v>43</v>
      </c>
      <c r="T181" t="s">
        <v>43</v>
      </c>
      <c r="U181" t="s">
        <v>43</v>
      </c>
      <c r="V181" t="s">
        <v>43</v>
      </c>
      <c r="W181" t="s">
        <v>43</v>
      </c>
      <c r="X181">
        <v>0</v>
      </c>
      <c r="Y181" s="1">
        <v>44417</v>
      </c>
      <c r="Z181" t="s">
        <v>43</v>
      </c>
      <c r="AA181" t="s">
        <v>43</v>
      </c>
      <c r="AB181" t="s">
        <v>43</v>
      </c>
      <c r="AC181" t="s">
        <v>43</v>
      </c>
      <c r="AD181" t="s">
        <v>43</v>
      </c>
      <c r="AE181" t="s">
        <v>43</v>
      </c>
      <c r="AF181">
        <v>1701112</v>
      </c>
      <c r="AG181">
        <v>1</v>
      </c>
      <c r="AH181">
        <v>1555003</v>
      </c>
      <c r="AI181" t="s">
        <v>49</v>
      </c>
      <c r="AJ181" t="s">
        <v>43</v>
      </c>
      <c r="AK181" t="s">
        <v>43</v>
      </c>
      <c r="AL181" t="s">
        <v>43</v>
      </c>
      <c r="AM181" t="s">
        <v>376</v>
      </c>
      <c r="AN181">
        <v>1700763</v>
      </c>
      <c r="AO181">
        <v>0</v>
      </c>
      <c r="AP181">
        <v>1</v>
      </c>
      <c r="AQ181">
        <v>0</v>
      </c>
    </row>
    <row r="182" spans="1:43" x14ac:dyDescent="0.45">
      <c r="A182">
        <v>705042</v>
      </c>
      <c r="B182" t="s">
        <v>43</v>
      </c>
      <c r="C182" t="s">
        <v>656</v>
      </c>
      <c r="D182" s="1">
        <v>44417.645397835651</v>
      </c>
      <c r="E182" t="s">
        <v>657</v>
      </c>
      <c r="F182" t="s">
        <v>57</v>
      </c>
      <c r="G182">
        <v>40600</v>
      </c>
      <c r="H182" t="s">
        <v>43</v>
      </c>
      <c r="I182">
        <v>442061020</v>
      </c>
      <c r="J182" t="s">
        <v>43</v>
      </c>
      <c r="K182" t="e">
        <f>-tambah gas AIRCOND</f>
        <v>#NAME?</v>
      </c>
      <c r="L182" t="s">
        <v>43</v>
      </c>
      <c r="M182" t="s">
        <v>43</v>
      </c>
      <c r="N182" t="s">
        <v>43</v>
      </c>
      <c r="O182" t="s">
        <v>43</v>
      </c>
      <c r="P182" t="s">
        <v>43</v>
      </c>
      <c r="Q182" t="s">
        <v>43</v>
      </c>
      <c r="R182" t="s">
        <v>43</v>
      </c>
      <c r="S182" t="s">
        <v>43</v>
      </c>
      <c r="T182" t="s">
        <v>43</v>
      </c>
      <c r="U182" t="s">
        <v>43</v>
      </c>
      <c r="V182" t="s">
        <v>43</v>
      </c>
      <c r="W182" t="s">
        <v>43</v>
      </c>
      <c r="X182">
        <v>0</v>
      </c>
      <c r="Y182" s="1">
        <v>44417</v>
      </c>
      <c r="Z182" t="s">
        <v>43</v>
      </c>
      <c r="AA182" t="s">
        <v>43</v>
      </c>
      <c r="AB182" t="s">
        <v>43</v>
      </c>
      <c r="AC182" t="s">
        <v>43</v>
      </c>
      <c r="AD182" t="s">
        <v>43</v>
      </c>
      <c r="AE182" t="s">
        <v>43</v>
      </c>
      <c r="AF182">
        <v>1701112</v>
      </c>
      <c r="AG182">
        <v>1</v>
      </c>
      <c r="AH182">
        <v>1555003</v>
      </c>
      <c r="AI182" t="s">
        <v>49</v>
      </c>
      <c r="AJ182" t="s">
        <v>43</v>
      </c>
      <c r="AK182" t="s">
        <v>43</v>
      </c>
      <c r="AL182" t="s">
        <v>43</v>
      </c>
      <c r="AM182" t="s">
        <v>376</v>
      </c>
      <c r="AN182">
        <v>1700763</v>
      </c>
      <c r="AO182">
        <v>0</v>
      </c>
      <c r="AP182">
        <v>1</v>
      </c>
      <c r="AQ182">
        <v>0</v>
      </c>
    </row>
    <row r="183" spans="1:43" x14ac:dyDescent="0.45">
      <c r="A183">
        <v>706733</v>
      </c>
      <c r="B183" t="s">
        <v>43</v>
      </c>
      <c r="C183" t="s">
        <v>658</v>
      </c>
      <c r="D183" s="1">
        <v>44424.657242048612</v>
      </c>
      <c r="E183" t="s">
        <v>659</v>
      </c>
      <c r="F183" t="s">
        <v>46</v>
      </c>
      <c r="G183">
        <v>40600</v>
      </c>
      <c r="H183" t="s">
        <v>43</v>
      </c>
      <c r="I183">
        <v>442061020</v>
      </c>
      <c r="J183" t="s">
        <v>43</v>
      </c>
      <c r="K183" t="e">
        <f>-CHECK POWER STEERING -pump clutch</f>
        <v>#NAME?</v>
      </c>
      <c r="L183" t="s">
        <v>43</v>
      </c>
      <c r="M183" t="s">
        <v>43</v>
      </c>
      <c r="N183" t="s">
        <v>43</v>
      </c>
      <c r="O183" t="s">
        <v>43</v>
      </c>
      <c r="P183" t="s">
        <v>43</v>
      </c>
      <c r="Q183" t="s">
        <v>43</v>
      </c>
      <c r="R183" t="s">
        <v>43</v>
      </c>
      <c r="S183" t="s">
        <v>43</v>
      </c>
      <c r="T183" t="s">
        <v>43</v>
      </c>
      <c r="U183" t="s">
        <v>43</v>
      </c>
      <c r="V183" t="s">
        <v>43</v>
      </c>
      <c r="W183" t="s">
        <v>43</v>
      </c>
      <c r="X183">
        <v>0</v>
      </c>
      <c r="Y183" s="1">
        <v>44424</v>
      </c>
      <c r="Z183" t="s">
        <v>43</v>
      </c>
      <c r="AA183" t="s">
        <v>43</v>
      </c>
      <c r="AB183" t="s">
        <v>43</v>
      </c>
      <c r="AC183" t="s">
        <v>43</v>
      </c>
      <c r="AD183" t="s">
        <v>43</v>
      </c>
      <c r="AE183" t="s">
        <v>43</v>
      </c>
      <c r="AF183">
        <v>1700135</v>
      </c>
      <c r="AG183">
        <v>1</v>
      </c>
      <c r="AH183">
        <v>1557312</v>
      </c>
      <c r="AI183" t="s">
        <v>49</v>
      </c>
      <c r="AJ183" t="s">
        <v>43</v>
      </c>
      <c r="AK183" t="s">
        <v>43</v>
      </c>
      <c r="AL183" t="s">
        <v>43</v>
      </c>
      <c r="AM183" t="s">
        <v>376</v>
      </c>
      <c r="AN183">
        <v>1700763</v>
      </c>
      <c r="AO183">
        <v>0</v>
      </c>
      <c r="AP183">
        <v>1</v>
      </c>
      <c r="AQ183">
        <v>0</v>
      </c>
    </row>
    <row r="184" spans="1:43" x14ac:dyDescent="0.45">
      <c r="A184">
        <v>707056</v>
      </c>
      <c r="B184" t="s">
        <v>43</v>
      </c>
      <c r="C184" t="s">
        <v>660</v>
      </c>
      <c r="D184" s="1">
        <v>44427.664556400465</v>
      </c>
      <c r="E184" t="s">
        <v>661</v>
      </c>
      <c r="F184" t="s">
        <v>57</v>
      </c>
      <c r="G184">
        <v>40600</v>
      </c>
      <c r="H184" t="s">
        <v>43</v>
      </c>
      <c r="I184">
        <v>442061020</v>
      </c>
      <c r="J184" t="s">
        <v>43</v>
      </c>
      <c r="K184" t="s">
        <v>662</v>
      </c>
      <c r="L184" s="1">
        <v>44432.633535104163</v>
      </c>
      <c r="M184" t="s">
        <v>663</v>
      </c>
      <c r="N184">
        <v>1700217</v>
      </c>
      <c r="P184" t="s">
        <v>43</v>
      </c>
      <c r="Q184" t="s">
        <v>43</v>
      </c>
      <c r="R184" t="s">
        <v>43</v>
      </c>
      <c r="S184" t="s">
        <v>43</v>
      </c>
      <c r="T184" t="s">
        <v>43</v>
      </c>
      <c r="U184" t="s">
        <v>43</v>
      </c>
      <c r="V184" t="s">
        <v>43</v>
      </c>
      <c r="W184" t="s">
        <v>43</v>
      </c>
      <c r="X184">
        <v>3</v>
      </c>
      <c r="Y184" s="1">
        <v>44427</v>
      </c>
      <c r="Z184" t="s">
        <v>43</v>
      </c>
      <c r="AA184">
        <v>1700217</v>
      </c>
      <c r="AB184" t="s">
        <v>43</v>
      </c>
      <c r="AC184" t="s">
        <v>43</v>
      </c>
      <c r="AD184" t="s">
        <v>43</v>
      </c>
      <c r="AE184" t="s">
        <v>43</v>
      </c>
      <c r="AF184">
        <v>1701112</v>
      </c>
      <c r="AG184">
        <v>1</v>
      </c>
      <c r="AH184">
        <v>1557671</v>
      </c>
      <c r="AI184" t="s">
        <v>49</v>
      </c>
      <c r="AJ184" t="s">
        <v>43</v>
      </c>
      <c r="AK184" t="s">
        <v>43</v>
      </c>
      <c r="AL184" t="s">
        <v>43</v>
      </c>
      <c r="AM184" t="s">
        <v>376</v>
      </c>
      <c r="AN184">
        <v>1700763</v>
      </c>
      <c r="AO184">
        <v>0</v>
      </c>
      <c r="AP184">
        <v>1</v>
      </c>
      <c r="AQ184">
        <v>0</v>
      </c>
    </row>
    <row r="185" spans="1:43" x14ac:dyDescent="0.45">
      <c r="A185">
        <v>709871</v>
      </c>
      <c r="B185" t="s">
        <v>43</v>
      </c>
      <c r="C185" t="s">
        <v>664</v>
      </c>
      <c r="D185" s="1">
        <v>44435.670738738423</v>
      </c>
      <c r="E185" t="s">
        <v>665</v>
      </c>
      <c r="F185" t="s">
        <v>57</v>
      </c>
      <c r="G185">
        <v>40600</v>
      </c>
      <c r="H185" t="s">
        <v>43</v>
      </c>
      <c r="I185">
        <v>442061020</v>
      </c>
      <c r="J185" t="s">
        <v>43</v>
      </c>
      <c r="K185" t="e">
        <f>-cuci luar</f>
        <v>#NAME?</v>
      </c>
      <c r="L185" t="s">
        <v>43</v>
      </c>
      <c r="M185" t="s">
        <v>43</v>
      </c>
      <c r="N185" t="s">
        <v>43</v>
      </c>
      <c r="O185" t="s">
        <v>43</v>
      </c>
      <c r="P185" t="s">
        <v>43</v>
      </c>
      <c r="Q185" t="s">
        <v>43</v>
      </c>
      <c r="R185" t="s">
        <v>43</v>
      </c>
      <c r="S185" t="s">
        <v>43</v>
      </c>
      <c r="T185" t="s">
        <v>43</v>
      </c>
      <c r="U185" t="s">
        <v>43</v>
      </c>
      <c r="V185" t="s">
        <v>43</v>
      </c>
      <c r="W185" t="s">
        <v>43</v>
      </c>
      <c r="X185">
        <v>0</v>
      </c>
      <c r="Y185" s="1">
        <v>44435</v>
      </c>
      <c r="Z185" t="s">
        <v>43</v>
      </c>
      <c r="AA185" t="s">
        <v>43</v>
      </c>
      <c r="AB185" t="s">
        <v>43</v>
      </c>
      <c r="AC185" t="s">
        <v>43</v>
      </c>
      <c r="AD185" t="s">
        <v>43</v>
      </c>
      <c r="AE185" t="s">
        <v>43</v>
      </c>
      <c r="AF185">
        <v>1701112</v>
      </c>
      <c r="AG185">
        <v>1</v>
      </c>
      <c r="AH185">
        <v>1558488</v>
      </c>
      <c r="AI185" t="s">
        <v>49</v>
      </c>
      <c r="AJ185" t="s">
        <v>43</v>
      </c>
      <c r="AK185" t="s">
        <v>43</v>
      </c>
      <c r="AL185" t="s">
        <v>43</v>
      </c>
      <c r="AM185" t="s">
        <v>376</v>
      </c>
      <c r="AN185">
        <v>1700763</v>
      </c>
      <c r="AO185">
        <v>0</v>
      </c>
      <c r="AP185">
        <v>2</v>
      </c>
      <c r="AQ185">
        <v>0</v>
      </c>
    </row>
    <row r="186" spans="1:43" x14ac:dyDescent="0.45">
      <c r="A186">
        <v>709873</v>
      </c>
      <c r="B186" t="s">
        <v>43</v>
      </c>
      <c r="C186" t="s">
        <v>666</v>
      </c>
      <c r="D186" s="1">
        <v>44435.671432488423</v>
      </c>
      <c r="E186" t="s">
        <v>667</v>
      </c>
      <c r="F186" t="s">
        <v>57</v>
      </c>
      <c r="G186">
        <v>40600</v>
      </c>
      <c r="H186" t="s">
        <v>43</v>
      </c>
      <c r="I186">
        <v>442061020</v>
      </c>
      <c r="J186" t="s">
        <v>43</v>
      </c>
      <c r="K186" t="s">
        <v>668</v>
      </c>
      <c r="L186" s="1">
        <v>44438.693709988424</v>
      </c>
      <c r="M186" t="s">
        <v>669</v>
      </c>
      <c r="N186">
        <v>1700718</v>
      </c>
      <c r="P186" t="s">
        <v>43</v>
      </c>
      <c r="Q186" t="s">
        <v>43</v>
      </c>
      <c r="R186" t="s">
        <v>43</v>
      </c>
      <c r="S186" t="s">
        <v>43</v>
      </c>
      <c r="T186" t="s">
        <v>43</v>
      </c>
      <c r="U186" t="s">
        <v>43</v>
      </c>
      <c r="V186" t="s">
        <v>43</v>
      </c>
      <c r="W186" t="s">
        <v>43</v>
      </c>
      <c r="X186">
        <v>3</v>
      </c>
      <c r="Y186" s="1">
        <v>44435</v>
      </c>
      <c r="Z186" t="s">
        <v>43</v>
      </c>
      <c r="AA186">
        <v>1700718</v>
      </c>
      <c r="AB186" t="s">
        <v>43</v>
      </c>
      <c r="AC186" t="s">
        <v>43</v>
      </c>
      <c r="AD186" t="s">
        <v>43</v>
      </c>
      <c r="AE186" t="s">
        <v>43</v>
      </c>
      <c r="AF186">
        <v>1701112</v>
      </c>
      <c r="AG186">
        <v>1</v>
      </c>
      <c r="AH186">
        <v>1558488</v>
      </c>
      <c r="AI186" t="s">
        <v>49</v>
      </c>
      <c r="AJ186" t="s">
        <v>43</v>
      </c>
      <c r="AK186" t="s">
        <v>43</v>
      </c>
      <c r="AL186" t="s">
        <v>43</v>
      </c>
      <c r="AM186" t="s">
        <v>376</v>
      </c>
      <c r="AN186">
        <v>1700763</v>
      </c>
      <c r="AO186">
        <v>0</v>
      </c>
      <c r="AP186">
        <v>1</v>
      </c>
      <c r="AQ186">
        <v>0</v>
      </c>
    </row>
    <row r="187" spans="1:43" x14ac:dyDescent="0.45">
      <c r="A187">
        <v>711567</v>
      </c>
      <c r="B187" t="s">
        <v>43</v>
      </c>
      <c r="C187" t="s">
        <v>670</v>
      </c>
      <c r="D187" s="1">
        <v>44442.640189039354</v>
      </c>
      <c r="E187" t="s">
        <v>671</v>
      </c>
      <c r="F187" t="s">
        <v>57</v>
      </c>
      <c r="G187">
        <v>40600</v>
      </c>
      <c r="H187" t="s">
        <v>43</v>
      </c>
      <c r="I187">
        <v>442061020</v>
      </c>
      <c r="J187" t="s">
        <v>43</v>
      </c>
      <c r="K187" t="e">
        <f>-chasing OIL filter -ADJUST BRAKE</f>
        <v>#NAME?</v>
      </c>
      <c r="L187" s="1">
        <v>44456.3736565625</v>
      </c>
      <c r="M187" t="s">
        <v>672</v>
      </c>
      <c r="N187">
        <v>1700718</v>
      </c>
      <c r="P187" t="s">
        <v>43</v>
      </c>
      <c r="Q187" t="s">
        <v>43</v>
      </c>
      <c r="R187" t="s">
        <v>43</v>
      </c>
      <c r="S187" t="s">
        <v>43</v>
      </c>
      <c r="T187" t="s">
        <v>43</v>
      </c>
      <c r="U187" t="s">
        <v>43</v>
      </c>
      <c r="V187" t="s">
        <v>43</v>
      </c>
      <c r="W187" t="s">
        <v>43</v>
      </c>
      <c r="X187">
        <v>3</v>
      </c>
      <c r="Y187" s="1">
        <v>44440</v>
      </c>
      <c r="Z187" t="s">
        <v>43</v>
      </c>
      <c r="AA187">
        <v>1700718</v>
      </c>
      <c r="AB187" t="s">
        <v>43</v>
      </c>
      <c r="AC187" t="s">
        <v>43</v>
      </c>
      <c r="AD187" t="s">
        <v>43</v>
      </c>
      <c r="AE187" t="s">
        <v>43</v>
      </c>
      <c r="AF187">
        <v>1701112</v>
      </c>
      <c r="AG187">
        <v>1</v>
      </c>
      <c r="AH187">
        <v>1558903</v>
      </c>
      <c r="AI187" t="s">
        <v>49</v>
      </c>
      <c r="AJ187" t="s">
        <v>43</v>
      </c>
      <c r="AK187" t="s">
        <v>43</v>
      </c>
      <c r="AL187" t="s">
        <v>43</v>
      </c>
      <c r="AM187" t="s">
        <v>376</v>
      </c>
      <c r="AN187">
        <v>1700763</v>
      </c>
      <c r="AO187">
        <v>0</v>
      </c>
      <c r="AP187">
        <v>1</v>
      </c>
      <c r="AQ187">
        <v>0</v>
      </c>
    </row>
    <row r="188" spans="1:43" x14ac:dyDescent="0.45">
      <c r="A188">
        <v>712109</v>
      </c>
      <c r="B188" t="s">
        <v>43</v>
      </c>
      <c r="C188" t="s">
        <v>673</v>
      </c>
      <c r="D188" s="1">
        <v>44447.644223611111</v>
      </c>
      <c r="E188" t="s">
        <v>674</v>
      </c>
      <c r="F188" t="s">
        <v>46</v>
      </c>
      <c r="G188">
        <v>40600</v>
      </c>
      <c r="H188" t="s">
        <v>43</v>
      </c>
      <c r="I188">
        <v>442061020</v>
      </c>
      <c r="J188" t="s">
        <v>43</v>
      </c>
      <c r="K188" t="e">
        <f>-CHECK AIRCOND -ANGIN BOCOR</f>
        <v>#NAME?</v>
      </c>
      <c r="L188" t="s">
        <v>43</v>
      </c>
      <c r="M188" t="s">
        <v>43</v>
      </c>
      <c r="N188" t="s">
        <v>43</v>
      </c>
      <c r="O188" t="s">
        <v>43</v>
      </c>
      <c r="P188" t="s">
        <v>43</v>
      </c>
      <c r="Q188" t="s">
        <v>43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>
        <v>0</v>
      </c>
      <c r="Y188" s="1">
        <v>44447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s">
        <v>43</v>
      </c>
      <c r="AF188">
        <v>1701112</v>
      </c>
      <c r="AG188">
        <v>1</v>
      </c>
      <c r="AH188">
        <v>1560204</v>
      </c>
      <c r="AI188" t="s">
        <v>49</v>
      </c>
      <c r="AJ188" t="s">
        <v>43</v>
      </c>
      <c r="AK188" t="s">
        <v>43</v>
      </c>
      <c r="AL188" t="s">
        <v>43</v>
      </c>
      <c r="AM188" t="s">
        <v>376</v>
      </c>
      <c r="AN188">
        <v>1700763</v>
      </c>
      <c r="AO188">
        <v>0</v>
      </c>
      <c r="AP188">
        <v>1</v>
      </c>
      <c r="AQ188">
        <v>0</v>
      </c>
    </row>
    <row r="189" spans="1:43" x14ac:dyDescent="0.45">
      <c r="A189">
        <v>712265</v>
      </c>
      <c r="B189" t="s">
        <v>43</v>
      </c>
      <c r="C189" t="s">
        <v>675</v>
      </c>
      <c r="D189" s="1">
        <v>44448.639720798608</v>
      </c>
      <c r="E189" t="s">
        <v>676</v>
      </c>
      <c r="F189" t="s">
        <v>46</v>
      </c>
      <c r="G189">
        <v>40600</v>
      </c>
      <c r="H189" t="s">
        <v>43</v>
      </c>
      <c r="I189">
        <v>442061020</v>
      </c>
      <c r="J189" t="s">
        <v>43</v>
      </c>
      <c r="K189" t="s">
        <v>78</v>
      </c>
      <c r="L189" s="1">
        <v>44451.36269224537</v>
      </c>
      <c r="M189" t="s">
        <v>677</v>
      </c>
      <c r="N189">
        <v>1700718</v>
      </c>
      <c r="P189" t="s">
        <v>43</v>
      </c>
      <c r="Q189" t="s">
        <v>43</v>
      </c>
      <c r="R189" t="s">
        <v>43</v>
      </c>
      <c r="S189" t="s">
        <v>43</v>
      </c>
      <c r="T189" t="s">
        <v>43</v>
      </c>
      <c r="U189" t="s">
        <v>43</v>
      </c>
      <c r="V189" t="s">
        <v>43</v>
      </c>
      <c r="W189" t="s">
        <v>43</v>
      </c>
      <c r="X189">
        <v>3</v>
      </c>
      <c r="Y189" s="1">
        <v>45313</v>
      </c>
      <c r="Z189" s="2">
        <v>0.41636574074074073</v>
      </c>
      <c r="AA189">
        <v>1700718</v>
      </c>
      <c r="AB189" t="s">
        <v>43</v>
      </c>
      <c r="AC189" t="s">
        <v>43</v>
      </c>
      <c r="AD189" t="s">
        <v>43</v>
      </c>
      <c r="AE189" t="s">
        <v>43</v>
      </c>
      <c r="AF189">
        <v>1701112</v>
      </c>
      <c r="AG189">
        <v>1</v>
      </c>
      <c r="AH189">
        <v>1560204</v>
      </c>
      <c r="AI189" t="s">
        <v>49</v>
      </c>
      <c r="AJ189" t="s">
        <v>43</v>
      </c>
      <c r="AK189" t="s">
        <v>43</v>
      </c>
      <c r="AL189" t="s">
        <v>43</v>
      </c>
      <c r="AM189" t="s">
        <v>376</v>
      </c>
      <c r="AN189">
        <v>1700763</v>
      </c>
      <c r="AO189">
        <v>0</v>
      </c>
      <c r="AP189">
        <v>2</v>
      </c>
      <c r="AQ189">
        <v>0</v>
      </c>
    </row>
    <row r="190" spans="1:43" x14ac:dyDescent="0.45">
      <c r="A190">
        <v>713485</v>
      </c>
      <c r="B190" t="s">
        <v>43</v>
      </c>
      <c r="C190" t="s">
        <v>678</v>
      </c>
      <c r="D190" s="1">
        <v>44451.505058877316</v>
      </c>
      <c r="E190" t="s">
        <v>679</v>
      </c>
      <c r="F190" t="s">
        <v>57</v>
      </c>
      <c r="G190">
        <v>40600</v>
      </c>
      <c r="H190" t="s">
        <v>43</v>
      </c>
      <c r="I190">
        <v>442061020</v>
      </c>
      <c r="J190" t="s">
        <v>43</v>
      </c>
      <c r="K190" t="s">
        <v>680</v>
      </c>
      <c r="L190" s="1">
        <v>44463.74163005787</v>
      </c>
      <c r="M190" t="s">
        <v>681</v>
      </c>
      <c r="N190">
        <v>1700718</v>
      </c>
      <c r="P190" t="s">
        <v>43</v>
      </c>
      <c r="Q190" t="s">
        <v>43</v>
      </c>
      <c r="R190" t="s">
        <v>43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>
        <v>3</v>
      </c>
      <c r="Y190" s="1">
        <v>44451</v>
      </c>
      <c r="Z190" t="s">
        <v>43</v>
      </c>
      <c r="AA190">
        <v>1700718</v>
      </c>
      <c r="AB190" t="s">
        <v>43</v>
      </c>
      <c r="AC190" t="s">
        <v>43</v>
      </c>
      <c r="AD190" t="s">
        <v>43</v>
      </c>
      <c r="AE190" t="s">
        <v>43</v>
      </c>
      <c r="AF190">
        <v>1700135</v>
      </c>
      <c r="AG190">
        <v>1</v>
      </c>
      <c r="AH190">
        <v>0</v>
      </c>
      <c r="AI190" t="s">
        <v>49</v>
      </c>
      <c r="AJ190" t="s">
        <v>43</v>
      </c>
      <c r="AK190" t="s">
        <v>43</v>
      </c>
      <c r="AL190" t="s">
        <v>43</v>
      </c>
      <c r="AM190" t="s">
        <v>376</v>
      </c>
      <c r="AN190">
        <v>1700763</v>
      </c>
      <c r="AO190">
        <v>0</v>
      </c>
      <c r="AP190">
        <v>3</v>
      </c>
      <c r="AQ190">
        <v>0</v>
      </c>
    </row>
    <row r="191" spans="1:43" x14ac:dyDescent="0.45">
      <c r="A191">
        <v>713523</v>
      </c>
      <c r="B191" t="s">
        <v>43</v>
      </c>
      <c r="C191" t="s">
        <v>682</v>
      </c>
      <c r="D191" s="1">
        <v>44452.424189780089</v>
      </c>
      <c r="E191" t="s">
        <v>683</v>
      </c>
      <c r="F191" t="s">
        <v>57</v>
      </c>
      <c r="G191">
        <v>40600</v>
      </c>
      <c r="H191" t="s">
        <v>43</v>
      </c>
      <c r="I191">
        <v>442061020</v>
      </c>
      <c r="J191" t="s">
        <v>43</v>
      </c>
      <c r="K191" t="e">
        <f>-tukar tayar</f>
        <v>#NAME?</v>
      </c>
      <c r="L191" s="1">
        <v>44454.33556550926</v>
      </c>
      <c r="M191" t="s">
        <v>684</v>
      </c>
      <c r="N191">
        <v>1700718</v>
      </c>
      <c r="P191" t="s">
        <v>43</v>
      </c>
      <c r="Q191" t="s">
        <v>43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43</v>
      </c>
      <c r="X191">
        <v>3</v>
      </c>
      <c r="Y191" s="1">
        <v>45313</v>
      </c>
      <c r="Z191" s="2">
        <v>0.41636574074074073</v>
      </c>
      <c r="AA191">
        <v>1700718</v>
      </c>
      <c r="AB191" t="s">
        <v>43</v>
      </c>
      <c r="AC191" t="s">
        <v>43</v>
      </c>
      <c r="AD191" t="s">
        <v>43</v>
      </c>
      <c r="AE191" t="s">
        <v>43</v>
      </c>
      <c r="AF191">
        <v>1701112</v>
      </c>
      <c r="AG191">
        <v>1</v>
      </c>
      <c r="AH191">
        <v>1561397</v>
      </c>
      <c r="AI191" t="s">
        <v>49</v>
      </c>
      <c r="AJ191" t="s">
        <v>43</v>
      </c>
      <c r="AK191" t="s">
        <v>43</v>
      </c>
      <c r="AL191" t="s">
        <v>43</v>
      </c>
      <c r="AM191" t="s">
        <v>376</v>
      </c>
      <c r="AN191">
        <v>1700763</v>
      </c>
      <c r="AO191">
        <v>0</v>
      </c>
      <c r="AP191">
        <v>3</v>
      </c>
      <c r="AQ191">
        <v>0</v>
      </c>
    </row>
    <row r="192" spans="1:43" x14ac:dyDescent="0.45">
      <c r="A192">
        <v>713524</v>
      </c>
      <c r="B192" t="s">
        <v>43</v>
      </c>
      <c r="C192" t="s">
        <v>685</v>
      </c>
      <c r="D192" s="1">
        <v>44452.424663888887</v>
      </c>
      <c r="E192" t="s">
        <v>686</v>
      </c>
      <c r="F192" t="s">
        <v>57</v>
      </c>
      <c r="G192">
        <v>40600</v>
      </c>
      <c r="H192" t="s">
        <v>43</v>
      </c>
      <c r="I192">
        <v>442061020</v>
      </c>
      <c r="J192" t="s">
        <v>43</v>
      </c>
      <c r="K192" t="e">
        <f>-tukar mudguard</f>
        <v>#NAME?</v>
      </c>
      <c r="L192" s="1">
        <v>44454.37632314815</v>
      </c>
      <c r="M192" t="s">
        <v>687</v>
      </c>
      <c r="N192">
        <v>1701250</v>
      </c>
      <c r="P192" t="s">
        <v>43</v>
      </c>
      <c r="Q192" t="s">
        <v>43</v>
      </c>
      <c r="R192" t="s">
        <v>43</v>
      </c>
      <c r="S192" t="s">
        <v>43</v>
      </c>
      <c r="T192" t="s">
        <v>43</v>
      </c>
      <c r="U192" t="s">
        <v>43</v>
      </c>
      <c r="V192" t="s">
        <v>43</v>
      </c>
      <c r="W192" t="s">
        <v>43</v>
      </c>
      <c r="X192">
        <v>3</v>
      </c>
      <c r="Y192" s="1">
        <v>44452</v>
      </c>
      <c r="Z192" t="s">
        <v>43</v>
      </c>
      <c r="AA192">
        <v>1701250</v>
      </c>
      <c r="AB192" t="s">
        <v>43</v>
      </c>
      <c r="AC192" t="s">
        <v>43</v>
      </c>
      <c r="AD192" t="s">
        <v>43</v>
      </c>
      <c r="AE192" t="s">
        <v>43</v>
      </c>
      <c r="AF192">
        <v>1701112</v>
      </c>
      <c r="AG192">
        <v>1</v>
      </c>
      <c r="AH192">
        <v>1561397</v>
      </c>
      <c r="AI192" t="s">
        <v>49</v>
      </c>
      <c r="AJ192" t="s">
        <v>43</v>
      </c>
      <c r="AK192" t="s">
        <v>43</v>
      </c>
      <c r="AL192" t="s">
        <v>43</v>
      </c>
      <c r="AM192" t="s">
        <v>376</v>
      </c>
      <c r="AN192">
        <v>1700763</v>
      </c>
      <c r="AO192">
        <v>0</v>
      </c>
      <c r="AP192">
        <v>1</v>
      </c>
      <c r="AQ192">
        <v>0</v>
      </c>
    </row>
    <row r="193" spans="1:43" x14ac:dyDescent="0.45">
      <c r="A193">
        <v>714835</v>
      </c>
      <c r="B193" t="s">
        <v>43</v>
      </c>
      <c r="C193" t="s">
        <v>688</v>
      </c>
      <c r="D193" s="1">
        <v>44454.680541666668</v>
      </c>
      <c r="E193" t="s">
        <v>689</v>
      </c>
      <c r="F193" t="s">
        <v>57</v>
      </c>
      <c r="G193">
        <v>40600</v>
      </c>
      <c r="H193" t="s">
        <v>43</v>
      </c>
      <c r="I193">
        <v>442061020</v>
      </c>
      <c r="J193" t="s">
        <v>43</v>
      </c>
      <c r="K193" t="s">
        <v>114</v>
      </c>
      <c r="L193" s="1">
        <v>44455.618616666667</v>
      </c>
      <c r="M193" t="s">
        <v>690</v>
      </c>
      <c r="N193">
        <v>1700718</v>
      </c>
      <c r="P193" t="s">
        <v>43</v>
      </c>
      <c r="Q193" t="s">
        <v>43</v>
      </c>
      <c r="R193" t="s">
        <v>43</v>
      </c>
      <c r="S193" t="s">
        <v>43</v>
      </c>
      <c r="T193" t="s">
        <v>43</v>
      </c>
      <c r="U193" t="s">
        <v>43</v>
      </c>
      <c r="V193" t="s">
        <v>43</v>
      </c>
      <c r="W193" t="s">
        <v>43</v>
      </c>
      <c r="X193">
        <v>3</v>
      </c>
      <c r="Y193" s="1">
        <v>45313</v>
      </c>
      <c r="Z193" s="2">
        <v>0.41636574074074073</v>
      </c>
      <c r="AA193">
        <v>1700718</v>
      </c>
      <c r="AB193" t="s">
        <v>43</v>
      </c>
      <c r="AC193" t="s">
        <v>43</v>
      </c>
      <c r="AD193" t="s">
        <v>43</v>
      </c>
      <c r="AE193" t="s">
        <v>43</v>
      </c>
      <c r="AF193">
        <v>1700135</v>
      </c>
      <c r="AG193">
        <v>1</v>
      </c>
      <c r="AH193">
        <v>1562283</v>
      </c>
      <c r="AI193" t="s">
        <v>49</v>
      </c>
      <c r="AJ193" t="s">
        <v>43</v>
      </c>
      <c r="AK193" t="s">
        <v>43</v>
      </c>
      <c r="AL193" t="s">
        <v>43</v>
      </c>
      <c r="AM193" t="s">
        <v>376</v>
      </c>
      <c r="AN193">
        <v>1700763</v>
      </c>
      <c r="AO193">
        <v>0</v>
      </c>
      <c r="AP193">
        <v>2</v>
      </c>
      <c r="AQ193">
        <v>0</v>
      </c>
    </row>
    <row r="194" spans="1:43" x14ac:dyDescent="0.45">
      <c r="A194">
        <v>716098</v>
      </c>
      <c r="B194" t="s">
        <v>43</v>
      </c>
      <c r="C194" t="s">
        <v>691</v>
      </c>
      <c r="D194" s="1">
        <v>44459.344618437499</v>
      </c>
      <c r="E194" t="s">
        <v>692</v>
      </c>
      <c r="F194" t="s">
        <v>57</v>
      </c>
      <c r="G194">
        <v>40600</v>
      </c>
      <c r="H194" t="s">
        <v>43</v>
      </c>
      <c r="I194">
        <v>442061020</v>
      </c>
      <c r="J194" t="s">
        <v>43</v>
      </c>
      <c r="K194" t="s">
        <v>693</v>
      </c>
      <c r="L194" s="1">
        <v>44468.750090706017</v>
      </c>
      <c r="M194" t="s">
        <v>694</v>
      </c>
      <c r="N194">
        <v>1700718</v>
      </c>
      <c r="P194" t="s">
        <v>43</v>
      </c>
      <c r="Q194" t="s">
        <v>43</v>
      </c>
      <c r="R194" t="s">
        <v>43</v>
      </c>
      <c r="S194" t="s">
        <v>43</v>
      </c>
      <c r="T194" t="s">
        <v>43</v>
      </c>
      <c r="U194" t="s">
        <v>43</v>
      </c>
      <c r="V194" t="s">
        <v>43</v>
      </c>
      <c r="W194" t="s">
        <v>43</v>
      </c>
      <c r="X194">
        <v>3</v>
      </c>
      <c r="Y194" s="1">
        <v>44459</v>
      </c>
      <c r="Z194" t="s">
        <v>43</v>
      </c>
      <c r="AA194">
        <v>1700718</v>
      </c>
      <c r="AB194" t="s">
        <v>43</v>
      </c>
      <c r="AC194" t="s">
        <v>43</v>
      </c>
      <c r="AD194" t="s">
        <v>43</v>
      </c>
      <c r="AE194" t="s">
        <v>43</v>
      </c>
      <c r="AF194">
        <v>1700135</v>
      </c>
      <c r="AG194">
        <v>1</v>
      </c>
      <c r="AH194">
        <v>1563753</v>
      </c>
      <c r="AI194" t="s">
        <v>49</v>
      </c>
      <c r="AJ194" t="s">
        <v>43</v>
      </c>
      <c r="AK194" t="s">
        <v>43</v>
      </c>
      <c r="AL194" t="s">
        <v>43</v>
      </c>
      <c r="AM194" t="s">
        <v>376</v>
      </c>
      <c r="AN194">
        <v>1700763</v>
      </c>
      <c r="AO194">
        <v>0</v>
      </c>
      <c r="AP194">
        <v>1</v>
      </c>
      <c r="AQ194">
        <v>0</v>
      </c>
    </row>
    <row r="195" spans="1:43" x14ac:dyDescent="0.45">
      <c r="A195">
        <v>716128</v>
      </c>
      <c r="B195" t="s">
        <v>43</v>
      </c>
      <c r="C195" t="s">
        <v>695</v>
      </c>
      <c r="D195" s="1">
        <v>44459.403286111112</v>
      </c>
      <c r="E195" t="s">
        <v>696</v>
      </c>
      <c r="F195" t="s">
        <v>57</v>
      </c>
      <c r="G195">
        <v>40600</v>
      </c>
      <c r="H195" t="s">
        <v>43</v>
      </c>
      <c r="I195">
        <v>442061020</v>
      </c>
      <c r="J195" t="s">
        <v>43</v>
      </c>
      <c r="K195" t="s">
        <v>571</v>
      </c>
      <c r="L195" s="1">
        <v>44464.750250150464</v>
      </c>
      <c r="M195" t="s">
        <v>697</v>
      </c>
      <c r="N195">
        <v>1700718</v>
      </c>
      <c r="P195" t="s">
        <v>43</v>
      </c>
      <c r="Q195" t="s">
        <v>43</v>
      </c>
      <c r="R195" t="s">
        <v>43</v>
      </c>
      <c r="S195" t="s">
        <v>43</v>
      </c>
      <c r="T195" t="s">
        <v>43</v>
      </c>
      <c r="U195" t="s">
        <v>43</v>
      </c>
      <c r="V195" t="s">
        <v>43</v>
      </c>
      <c r="W195" t="s">
        <v>43</v>
      </c>
      <c r="X195">
        <v>3</v>
      </c>
      <c r="Y195" s="1">
        <v>45313</v>
      </c>
      <c r="Z195" s="2">
        <v>0.41636574074074073</v>
      </c>
      <c r="AA195">
        <v>1700718</v>
      </c>
      <c r="AB195" t="s">
        <v>43</v>
      </c>
      <c r="AC195" t="s">
        <v>43</v>
      </c>
      <c r="AD195" t="s">
        <v>43</v>
      </c>
      <c r="AE195" t="s">
        <v>43</v>
      </c>
      <c r="AF195">
        <v>1700135</v>
      </c>
      <c r="AG195">
        <v>1</v>
      </c>
      <c r="AH195">
        <v>0</v>
      </c>
      <c r="AI195" t="s">
        <v>49</v>
      </c>
      <c r="AJ195" t="s">
        <v>43</v>
      </c>
      <c r="AK195" t="s">
        <v>43</v>
      </c>
      <c r="AL195" t="s">
        <v>43</v>
      </c>
      <c r="AM195" t="s">
        <v>376</v>
      </c>
      <c r="AN195">
        <v>1700763</v>
      </c>
      <c r="AO195">
        <v>0</v>
      </c>
      <c r="AP195">
        <v>2</v>
      </c>
      <c r="AQ195">
        <v>0</v>
      </c>
    </row>
    <row r="196" spans="1:43" x14ac:dyDescent="0.45">
      <c r="A196">
        <v>716129</v>
      </c>
      <c r="B196" t="s">
        <v>43</v>
      </c>
      <c r="C196" t="s">
        <v>698</v>
      </c>
      <c r="D196" s="1">
        <v>44459.403947685183</v>
      </c>
      <c r="E196" t="s">
        <v>699</v>
      </c>
      <c r="F196" t="s">
        <v>57</v>
      </c>
      <c r="G196">
        <v>40600</v>
      </c>
      <c r="H196" t="s">
        <v>43</v>
      </c>
      <c r="I196">
        <v>442061020</v>
      </c>
      <c r="J196" t="s">
        <v>43</v>
      </c>
      <c r="K196" t="s">
        <v>567</v>
      </c>
      <c r="L196" s="1">
        <v>44459.73049440972</v>
      </c>
      <c r="M196" t="s">
        <v>700</v>
      </c>
      <c r="N196">
        <v>1700217</v>
      </c>
      <c r="P196" t="s">
        <v>43</v>
      </c>
      <c r="Q196" t="s">
        <v>43</v>
      </c>
      <c r="R196" t="s">
        <v>43</v>
      </c>
      <c r="S196" t="s">
        <v>43</v>
      </c>
      <c r="T196" t="s">
        <v>43</v>
      </c>
      <c r="U196" t="s">
        <v>43</v>
      </c>
      <c r="V196" t="s">
        <v>43</v>
      </c>
      <c r="W196" t="s">
        <v>43</v>
      </c>
      <c r="X196">
        <v>3</v>
      </c>
      <c r="Y196" s="1">
        <v>44459</v>
      </c>
      <c r="Z196" t="s">
        <v>43</v>
      </c>
      <c r="AA196">
        <v>1700217</v>
      </c>
      <c r="AB196" t="s">
        <v>43</v>
      </c>
      <c r="AC196" t="s">
        <v>43</v>
      </c>
      <c r="AD196" t="s">
        <v>43</v>
      </c>
      <c r="AE196" t="s">
        <v>43</v>
      </c>
      <c r="AF196">
        <v>1700135</v>
      </c>
      <c r="AG196">
        <v>1</v>
      </c>
      <c r="AH196">
        <v>0</v>
      </c>
      <c r="AI196" t="s">
        <v>49</v>
      </c>
      <c r="AJ196" t="s">
        <v>43</v>
      </c>
      <c r="AK196" t="s">
        <v>43</v>
      </c>
      <c r="AL196" t="s">
        <v>43</v>
      </c>
      <c r="AM196" t="s">
        <v>376</v>
      </c>
      <c r="AN196">
        <v>1700763</v>
      </c>
      <c r="AO196">
        <v>0</v>
      </c>
      <c r="AP196">
        <v>1</v>
      </c>
      <c r="AQ196">
        <v>0</v>
      </c>
    </row>
    <row r="197" spans="1:43" x14ac:dyDescent="0.45">
      <c r="A197">
        <v>717674</v>
      </c>
      <c r="B197" t="s">
        <v>43</v>
      </c>
      <c r="C197" t="s">
        <v>701</v>
      </c>
      <c r="D197" s="1">
        <v>44462.699551192127</v>
      </c>
      <c r="E197" t="s">
        <v>702</v>
      </c>
      <c r="F197" t="s">
        <v>57</v>
      </c>
      <c r="G197">
        <v>40600</v>
      </c>
      <c r="H197" t="s">
        <v>43</v>
      </c>
      <c r="I197">
        <v>442061020</v>
      </c>
      <c r="J197" t="s">
        <v>43</v>
      </c>
      <c r="K197" t="s">
        <v>703</v>
      </c>
      <c r="L197" s="1">
        <v>44463.454438229164</v>
      </c>
      <c r="M197" t="s">
        <v>704</v>
      </c>
      <c r="N197">
        <v>1700250</v>
      </c>
      <c r="P197" t="s">
        <v>43</v>
      </c>
      <c r="Q197" t="s">
        <v>43</v>
      </c>
      <c r="R197" t="s">
        <v>43</v>
      </c>
      <c r="S197" t="s">
        <v>43</v>
      </c>
      <c r="T197" t="s">
        <v>43</v>
      </c>
      <c r="U197" t="s">
        <v>43</v>
      </c>
      <c r="V197" t="s">
        <v>43</v>
      </c>
      <c r="W197" t="s">
        <v>43</v>
      </c>
      <c r="X197">
        <v>3</v>
      </c>
      <c r="Y197" s="1">
        <v>45313</v>
      </c>
      <c r="Z197" s="2">
        <v>0.41636574074074073</v>
      </c>
      <c r="AA197">
        <v>1700250</v>
      </c>
      <c r="AB197" t="s">
        <v>43</v>
      </c>
      <c r="AC197" t="s">
        <v>43</v>
      </c>
      <c r="AD197" t="s">
        <v>43</v>
      </c>
      <c r="AE197" t="s">
        <v>43</v>
      </c>
      <c r="AF197">
        <v>1700135</v>
      </c>
      <c r="AG197">
        <v>1</v>
      </c>
      <c r="AH197">
        <v>0</v>
      </c>
      <c r="AI197" t="s">
        <v>49</v>
      </c>
      <c r="AJ197" t="s">
        <v>43</v>
      </c>
      <c r="AK197" t="s">
        <v>43</v>
      </c>
      <c r="AL197" t="s">
        <v>43</v>
      </c>
      <c r="AM197" t="s">
        <v>705</v>
      </c>
      <c r="AN197">
        <v>1700763</v>
      </c>
      <c r="AO197">
        <v>0</v>
      </c>
      <c r="AP197">
        <v>3</v>
      </c>
      <c r="AQ197">
        <v>0</v>
      </c>
    </row>
    <row r="198" spans="1:43" x14ac:dyDescent="0.45">
      <c r="A198">
        <v>717765</v>
      </c>
      <c r="B198" t="s">
        <v>43</v>
      </c>
      <c r="C198" t="s">
        <v>706</v>
      </c>
      <c r="D198" s="1">
        <v>44463.645428321761</v>
      </c>
      <c r="E198" t="s">
        <v>707</v>
      </c>
      <c r="F198" t="s">
        <v>46</v>
      </c>
      <c r="G198">
        <v>40600</v>
      </c>
      <c r="H198" t="s">
        <v>43</v>
      </c>
      <c r="I198">
        <v>442061020</v>
      </c>
      <c r="J198" t="s">
        <v>43</v>
      </c>
      <c r="K198" t="s">
        <v>708</v>
      </c>
      <c r="L198" s="1">
        <v>44466.391156747683</v>
      </c>
      <c r="M198" t="s">
        <v>709</v>
      </c>
      <c r="N198">
        <v>1700250</v>
      </c>
      <c r="P198" t="s">
        <v>43</v>
      </c>
      <c r="Q198" t="s">
        <v>43</v>
      </c>
      <c r="R198" t="s">
        <v>43</v>
      </c>
      <c r="S198" t="s">
        <v>43</v>
      </c>
      <c r="T198" t="s">
        <v>43</v>
      </c>
      <c r="U198" t="s">
        <v>43</v>
      </c>
      <c r="V198" t="s">
        <v>43</v>
      </c>
      <c r="W198" t="s">
        <v>43</v>
      </c>
      <c r="X198">
        <v>3</v>
      </c>
      <c r="Y198" s="1">
        <v>44463</v>
      </c>
      <c r="Z198" t="s">
        <v>43</v>
      </c>
      <c r="AA198">
        <v>1700250</v>
      </c>
      <c r="AB198" t="s">
        <v>43</v>
      </c>
      <c r="AC198" t="s">
        <v>43</v>
      </c>
      <c r="AD198" t="s">
        <v>43</v>
      </c>
      <c r="AE198" t="s">
        <v>43</v>
      </c>
      <c r="AF198">
        <v>1700135</v>
      </c>
      <c r="AG198">
        <v>1</v>
      </c>
      <c r="AH198">
        <v>1564674</v>
      </c>
      <c r="AI198" t="s">
        <v>49</v>
      </c>
      <c r="AJ198" t="s">
        <v>43</v>
      </c>
      <c r="AK198" t="s">
        <v>43</v>
      </c>
      <c r="AL198" t="s">
        <v>43</v>
      </c>
      <c r="AM198" t="s">
        <v>705</v>
      </c>
      <c r="AN198">
        <v>1700763</v>
      </c>
      <c r="AO198">
        <v>0</v>
      </c>
      <c r="AP198">
        <v>1</v>
      </c>
      <c r="AQ198">
        <v>0</v>
      </c>
    </row>
    <row r="199" spans="1:43" x14ac:dyDescent="0.45">
      <c r="A199">
        <v>718284</v>
      </c>
      <c r="B199" t="s">
        <v>43</v>
      </c>
      <c r="C199" t="s">
        <v>710</v>
      </c>
      <c r="D199" s="1">
        <v>44468.59647916667</v>
      </c>
      <c r="E199" t="s">
        <v>711</v>
      </c>
      <c r="F199" t="s">
        <v>46</v>
      </c>
      <c r="G199">
        <v>40600</v>
      </c>
      <c r="H199" t="s">
        <v>43</v>
      </c>
      <c r="I199">
        <v>442061020</v>
      </c>
      <c r="J199" t="s">
        <v>43</v>
      </c>
      <c r="K199" t="s">
        <v>712</v>
      </c>
      <c r="L199" t="s">
        <v>43</v>
      </c>
      <c r="M199" t="s">
        <v>43</v>
      </c>
      <c r="N199" t="s">
        <v>43</v>
      </c>
      <c r="O199" t="s">
        <v>43</v>
      </c>
      <c r="P199" t="s">
        <v>43</v>
      </c>
      <c r="Q199" t="s">
        <v>43</v>
      </c>
      <c r="R199" t="s">
        <v>43</v>
      </c>
      <c r="S199" t="s">
        <v>43</v>
      </c>
      <c r="T199" t="s">
        <v>43</v>
      </c>
      <c r="U199" t="s">
        <v>43</v>
      </c>
      <c r="V199" t="s">
        <v>43</v>
      </c>
      <c r="W199" t="s">
        <v>43</v>
      </c>
      <c r="X199">
        <v>0</v>
      </c>
      <c r="Y199" s="1">
        <v>44468</v>
      </c>
      <c r="Z199" t="s">
        <v>43</v>
      </c>
      <c r="AA199" t="s">
        <v>43</v>
      </c>
      <c r="AB199" t="s">
        <v>43</v>
      </c>
      <c r="AC199" t="s">
        <v>43</v>
      </c>
      <c r="AD199" t="s">
        <v>43</v>
      </c>
      <c r="AE199" t="s">
        <v>43</v>
      </c>
      <c r="AF199">
        <v>1700135</v>
      </c>
      <c r="AG199">
        <v>1</v>
      </c>
      <c r="AH199">
        <v>1564674</v>
      </c>
      <c r="AI199" t="s">
        <v>49</v>
      </c>
      <c r="AJ199" t="s">
        <v>43</v>
      </c>
      <c r="AK199" t="s">
        <v>43</v>
      </c>
      <c r="AL199" t="s">
        <v>43</v>
      </c>
      <c r="AM199" t="s">
        <v>705</v>
      </c>
      <c r="AN199">
        <v>1700763</v>
      </c>
      <c r="AO199">
        <v>0</v>
      </c>
      <c r="AP199">
        <v>1</v>
      </c>
      <c r="AQ199">
        <v>0</v>
      </c>
    </row>
    <row r="200" spans="1:43" x14ac:dyDescent="0.45">
      <c r="A200">
        <v>718306</v>
      </c>
      <c r="B200" t="s">
        <v>43</v>
      </c>
      <c r="C200" t="s">
        <v>713</v>
      </c>
      <c r="D200" s="1">
        <v>44468.620634872685</v>
      </c>
      <c r="E200" t="s">
        <v>714</v>
      </c>
      <c r="F200" t="s">
        <v>57</v>
      </c>
      <c r="G200">
        <v>40600</v>
      </c>
      <c r="H200" t="s">
        <v>43</v>
      </c>
      <c r="I200">
        <v>442061020</v>
      </c>
      <c r="J200" t="s">
        <v>43</v>
      </c>
      <c r="K200" t="s">
        <v>715</v>
      </c>
      <c r="L200" t="s">
        <v>43</v>
      </c>
      <c r="M200" t="s">
        <v>43</v>
      </c>
      <c r="N200" t="s">
        <v>43</v>
      </c>
      <c r="O200" t="s">
        <v>43</v>
      </c>
      <c r="P200" t="s">
        <v>43</v>
      </c>
      <c r="Q200" t="s">
        <v>43</v>
      </c>
      <c r="R200" t="s">
        <v>43</v>
      </c>
      <c r="S200" t="s">
        <v>43</v>
      </c>
      <c r="T200" t="s">
        <v>43</v>
      </c>
      <c r="U200" t="s">
        <v>43</v>
      </c>
      <c r="V200" t="s">
        <v>43</v>
      </c>
      <c r="W200" t="s">
        <v>43</v>
      </c>
      <c r="X200">
        <v>0</v>
      </c>
      <c r="Y200" s="1">
        <v>44468</v>
      </c>
      <c r="Z200" t="s">
        <v>43</v>
      </c>
      <c r="AA200" t="s">
        <v>43</v>
      </c>
      <c r="AB200" t="s">
        <v>43</v>
      </c>
      <c r="AC200" t="s">
        <v>43</v>
      </c>
      <c r="AD200" t="s">
        <v>43</v>
      </c>
      <c r="AE200" t="s">
        <v>43</v>
      </c>
      <c r="AF200">
        <v>1701112</v>
      </c>
      <c r="AG200">
        <v>1</v>
      </c>
      <c r="AH200">
        <v>1566232</v>
      </c>
      <c r="AI200" t="s">
        <v>49</v>
      </c>
      <c r="AJ200" t="s">
        <v>43</v>
      </c>
      <c r="AK200" t="s">
        <v>43</v>
      </c>
      <c r="AL200" t="s">
        <v>43</v>
      </c>
      <c r="AM200" t="s">
        <v>705</v>
      </c>
      <c r="AN200">
        <v>1700763</v>
      </c>
      <c r="AO200">
        <v>0</v>
      </c>
      <c r="AP200">
        <v>1</v>
      </c>
      <c r="AQ200">
        <v>0</v>
      </c>
    </row>
    <row r="201" spans="1:43" x14ac:dyDescent="0.45">
      <c r="A201">
        <v>718307</v>
      </c>
      <c r="B201" t="s">
        <v>43</v>
      </c>
      <c r="C201" t="s">
        <v>716</v>
      </c>
      <c r="D201" s="1">
        <v>44468.620908217592</v>
      </c>
      <c r="E201" t="s">
        <v>717</v>
      </c>
      <c r="F201" t="s">
        <v>57</v>
      </c>
      <c r="G201">
        <v>40600</v>
      </c>
      <c r="H201" t="s">
        <v>43</v>
      </c>
      <c r="I201">
        <v>442061020</v>
      </c>
      <c r="J201" t="s">
        <v>43</v>
      </c>
      <c r="K201" t="s">
        <v>114</v>
      </c>
      <c r="L201" s="1">
        <v>44470.366812152781</v>
      </c>
      <c r="M201" t="s">
        <v>718</v>
      </c>
      <c r="N201">
        <v>1700718</v>
      </c>
      <c r="P201" t="s">
        <v>43</v>
      </c>
      <c r="Q201" t="s">
        <v>43</v>
      </c>
      <c r="R201" t="s">
        <v>43</v>
      </c>
      <c r="S201" t="s">
        <v>43</v>
      </c>
      <c r="T201" t="s">
        <v>43</v>
      </c>
      <c r="U201" t="s">
        <v>43</v>
      </c>
      <c r="V201" t="s">
        <v>43</v>
      </c>
      <c r="W201" t="s">
        <v>43</v>
      </c>
      <c r="X201">
        <v>3</v>
      </c>
      <c r="Y201" s="1">
        <v>45313</v>
      </c>
      <c r="Z201" s="2">
        <v>0.41636574074074073</v>
      </c>
      <c r="AA201">
        <v>1700718</v>
      </c>
      <c r="AB201" t="s">
        <v>43</v>
      </c>
      <c r="AC201" t="s">
        <v>43</v>
      </c>
      <c r="AD201" t="s">
        <v>43</v>
      </c>
      <c r="AE201" t="s">
        <v>43</v>
      </c>
      <c r="AF201">
        <v>1701112</v>
      </c>
      <c r="AG201">
        <v>1</v>
      </c>
      <c r="AH201">
        <v>1566232</v>
      </c>
      <c r="AI201" t="s">
        <v>49</v>
      </c>
      <c r="AJ201" t="s">
        <v>43</v>
      </c>
      <c r="AK201" t="s">
        <v>43</v>
      </c>
      <c r="AL201" t="s">
        <v>43</v>
      </c>
      <c r="AM201" t="s">
        <v>705</v>
      </c>
      <c r="AN201">
        <v>1700763</v>
      </c>
      <c r="AO201">
        <v>0</v>
      </c>
      <c r="AP201">
        <v>2</v>
      </c>
      <c r="AQ201">
        <v>0</v>
      </c>
    </row>
    <row r="202" spans="1:43" x14ac:dyDescent="0.45">
      <c r="A202">
        <v>718509</v>
      </c>
      <c r="B202" t="s">
        <v>43</v>
      </c>
      <c r="C202" t="s">
        <v>719</v>
      </c>
      <c r="D202" s="1">
        <v>44469.719395023145</v>
      </c>
      <c r="E202" t="s">
        <v>720</v>
      </c>
      <c r="F202" t="s">
        <v>57</v>
      </c>
      <c r="G202">
        <v>40600</v>
      </c>
      <c r="H202" t="s">
        <v>43</v>
      </c>
      <c r="I202">
        <v>442061020</v>
      </c>
      <c r="J202" t="s">
        <v>43</v>
      </c>
      <c r="K202" t="s">
        <v>721</v>
      </c>
      <c r="L202" s="1">
        <v>44476.512535995367</v>
      </c>
      <c r="M202" t="s">
        <v>722</v>
      </c>
      <c r="N202">
        <v>1700718</v>
      </c>
      <c r="P202" t="s">
        <v>43</v>
      </c>
      <c r="Q202" t="s">
        <v>43</v>
      </c>
      <c r="R202" t="s">
        <v>43</v>
      </c>
      <c r="S202" t="s">
        <v>43</v>
      </c>
      <c r="T202" t="s">
        <v>43</v>
      </c>
      <c r="U202" t="s">
        <v>43</v>
      </c>
      <c r="V202" t="s">
        <v>43</v>
      </c>
      <c r="W202" t="s">
        <v>43</v>
      </c>
      <c r="X202">
        <v>3</v>
      </c>
      <c r="Y202" s="1">
        <v>44469</v>
      </c>
      <c r="Z202" t="s">
        <v>43</v>
      </c>
      <c r="AA202">
        <v>1700718</v>
      </c>
      <c r="AB202" t="s">
        <v>43</v>
      </c>
      <c r="AC202" t="s">
        <v>43</v>
      </c>
      <c r="AD202" t="s">
        <v>43</v>
      </c>
      <c r="AE202" t="s">
        <v>43</v>
      </c>
      <c r="AF202">
        <v>1700135</v>
      </c>
      <c r="AG202">
        <v>1</v>
      </c>
      <c r="AH202">
        <v>1566637</v>
      </c>
      <c r="AI202" t="s">
        <v>49</v>
      </c>
      <c r="AJ202" t="s">
        <v>43</v>
      </c>
      <c r="AK202" t="s">
        <v>43</v>
      </c>
      <c r="AL202" t="s">
        <v>43</v>
      </c>
      <c r="AM202" t="s">
        <v>705</v>
      </c>
      <c r="AN202">
        <v>1700763</v>
      </c>
      <c r="AO202">
        <v>0</v>
      </c>
      <c r="AP202">
        <v>1</v>
      </c>
      <c r="AQ202">
        <v>0</v>
      </c>
    </row>
    <row r="203" spans="1:43" x14ac:dyDescent="0.45">
      <c r="A203">
        <v>719973</v>
      </c>
      <c r="B203" t="s">
        <v>43</v>
      </c>
      <c r="C203" t="s">
        <v>723</v>
      </c>
      <c r="D203" s="1">
        <v>44474.649684259261</v>
      </c>
      <c r="E203" t="s">
        <v>724</v>
      </c>
      <c r="F203" t="s">
        <v>46</v>
      </c>
      <c r="G203">
        <v>40600</v>
      </c>
      <c r="H203" t="s">
        <v>43</v>
      </c>
      <c r="I203">
        <v>442061020</v>
      </c>
      <c r="J203" t="s">
        <v>43</v>
      </c>
      <c r="K203" t="s">
        <v>78</v>
      </c>
      <c r="L203" s="1">
        <v>44479.303186805555</v>
      </c>
      <c r="M203" t="s">
        <v>725</v>
      </c>
      <c r="N203">
        <v>1700718</v>
      </c>
      <c r="P203" t="s">
        <v>43</v>
      </c>
      <c r="Q203" t="s">
        <v>43</v>
      </c>
      <c r="R203" t="s">
        <v>43</v>
      </c>
      <c r="S203" t="s">
        <v>43</v>
      </c>
      <c r="T203" t="s">
        <v>43</v>
      </c>
      <c r="U203" t="s">
        <v>43</v>
      </c>
      <c r="V203" t="s">
        <v>43</v>
      </c>
      <c r="W203" t="s">
        <v>43</v>
      </c>
      <c r="X203">
        <v>3</v>
      </c>
      <c r="Y203" s="1">
        <v>45313</v>
      </c>
      <c r="Z203" s="2">
        <v>0.41636574074074073</v>
      </c>
      <c r="AA203">
        <v>1700718</v>
      </c>
      <c r="AB203" t="s">
        <v>43</v>
      </c>
      <c r="AC203" t="s">
        <v>43</v>
      </c>
      <c r="AD203" t="s">
        <v>43</v>
      </c>
      <c r="AE203" t="s">
        <v>43</v>
      </c>
      <c r="AF203">
        <v>1700135</v>
      </c>
      <c r="AG203">
        <v>1</v>
      </c>
      <c r="AH203">
        <v>1567055</v>
      </c>
      <c r="AI203" t="s">
        <v>49</v>
      </c>
      <c r="AJ203" t="s">
        <v>43</v>
      </c>
      <c r="AK203" t="s">
        <v>43</v>
      </c>
      <c r="AL203" t="s">
        <v>43</v>
      </c>
      <c r="AM203" t="s">
        <v>376</v>
      </c>
      <c r="AN203">
        <v>1700763</v>
      </c>
      <c r="AO203">
        <v>0</v>
      </c>
      <c r="AP203">
        <v>2</v>
      </c>
      <c r="AQ203">
        <v>0</v>
      </c>
    </row>
    <row r="204" spans="1:43" x14ac:dyDescent="0.45">
      <c r="A204">
        <v>722340</v>
      </c>
      <c r="B204" t="s">
        <v>43</v>
      </c>
      <c r="C204" t="s">
        <v>726</v>
      </c>
      <c r="D204" s="1">
        <v>44478.629699999998</v>
      </c>
      <c r="E204" t="s">
        <v>727</v>
      </c>
      <c r="F204" t="s">
        <v>57</v>
      </c>
      <c r="G204">
        <v>40600</v>
      </c>
      <c r="H204" t="s">
        <v>43</v>
      </c>
      <c r="I204">
        <v>442061020</v>
      </c>
      <c r="J204" t="s">
        <v>43</v>
      </c>
      <c r="K204" t="s">
        <v>114</v>
      </c>
      <c r="L204" s="1">
        <v>44485.648007870368</v>
      </c>
      <c r="M204" t="s">
        <v>728</v>
      </c>
      <c r="N204">
        <v>1700718</v>
      </c>
      <c r="P204" t="s">
        <v>43</v>
      </c>
      <c r="Q204" t="s">
        <v>43</v>
      </c>
      <c r="R204" t="s">
        <v>43</v>
      </c>
      <c r="S204" t="s">
        <v>43</v>
      </c>
      <c r="T204" t="s">
        <v>43</v>
      </c>
      <c r="U204" t="s">
        <v>43</v>
      </c>
      <c r="V204" t="s">
        <v>43</v>
      </c>
      <c r="W204" t="s">
        <v>43</v>
      </c>
      <c r="X204">
        <v>3</v>
      </c>
      <c r="Y204" s="1">
        <v>45313</v>
      </c>
      <c r="Z204" s="2">
        <v>0.41636574074074073</v>
      </c>
      <c r="AA204">
        <v>1700718</v>
      </c>
      <c r="AB204" t="s">
        <v>43</v>
      </c>
      <c r="AC204" t="s">
        <v>43</v>
      </c>
      <c r="AD204" t="s">
        <v>43</v>
      </c>
      <c r="AE204" t="s">
        <v>43</v>
      </c>
      <c r="AF204">
        <v>1700135</v>
      </c>
      <c r="AG204">
        <v>1</v>
      </c>
      <c r="AH204">
        <v>0</v>
      </c>
      <c r="AI204" t="s">
        <v>49</v>
      </c>
      <c r="AJ204" t="s">
        <v>43</v>
      </c>
      <c r="AK204" t="s">
        <v>43</v>
      </c>
      <c r="AL204" t="s">
        <v>43</v>
      </c>
      <c r="AM204" t="s">
        <v>376</v>
      </c>
      <c r="AN204">
        <v>1700763</v>
      </c>
      <c r="AO204">
        <v>0</v>
      </c>
      <c r="AP204">
        <v>2</v>
      </c>
      <c r="AQ204">
        <v>0</v>
      </c>
    </row>
    <row r="205" spans="1:43" x14ac:dyDescent="0.45">
      <c r="A205">
        <v>723620</v>
      </c>
      <c r="B205" t="s">
        <v>43</v>
      </c>
      <c r="C205" t="s">
        <v>729</v>
      </c>
      <c r="D205" s="1">
        <v>44481.681855173614</v>
      </c>
      <c r="E205" t="s">
        <v>730</v>
      </c>
      <c r="F205" t="s">
        <v>57</v>
      </c>
      <c r="G205">
        <v>40600</v>
      </c>
      <c r="H205" t="s">
        <v>43</v>
      </c>
      <c r="I205">
        <v>442061020</v>
      </c>
      <c r="J205" t="s">
        <v>43</v>
      </c>
      <c r="K205" t="s">
        <v>460</v>
      </c>
      <c r="L205" s="1">
        <v>44484.372532870373</v>
      </c>
      <c r="M205" t="s">
        <v>731</v>
      </c>
      <c r="N205">
        <v>1700718</v>
      </c>
      <c r="P205" t="s">
        <v>43</v>
      </c>
      <c r="Q205" t="s">
        <v>43</v>
      </c>
      <c r="R205" t="s">
        <v>43</v>
      </c>
      <c r="S205" t="s">
        <v>43</v>
      </c>
      <c r="T205" t="s">
        <v>43</v>
      </c>
      <c r="U205" t="s">
        <v>43</v>
      </c>
      <c r="V205" t="s">
        <v>43</v>
      </c>
      <c r="W205" t="s">
        <v>43</v>
      </c>
      <c r="X205">
        <v>3</v>
      </c>
      <c r="Y205" s="1">
        <v>45313</v>
      </c>
      <c r="Z205" s="2">
        <v>0.41636574074074073</v>
      </c>
      <c r="AA205">
        <v>1700718</v>
      </c>
      <c r="AB205" t="s">
        <v>43</v>
      </c>
      <c r="AC205" t="s">
        <v>43</v>
      </c>
      <c r="AD205" t="s">
        <v>43</v>
      </c>
      <c r="AE205" t="s">
        <v>43</v>
      </c>
      <c r="AF205">
        <v>1701112</v>
      </c>
      <c r="AG205">
        <v>1</v>
      </c>
      <c r="AH205">
        <v>1569455</v>
      </c>
      <c r="AI205" t="s">
        <v>49</v>
      </c>
      <c r="AJ205" t="s">
        <v>43</v>
      </c>
      <c r="AK205" t="s">
        <v>43</v>
      </c>
      <c r="AL205" t="s">
        <v>43</v>
      </c>
      <c r="AM205" t="s">
        <v>376</v>
      </c>
      <c r="AN205">
        <v>1700763</v>
      </c>
      <c r="AO205">
        <v>0</v>
      </c>
      <c r="AP205">
        <v>3</v>
      </c>
      <c r="AQ205">
        <v>0</v>
      </c>
    </row>
    <row r="206" spans="1:43" x14ac:dyDescent="0.45">
      <c r="A206">
        <v>723621</v>
      </c>
      <c r="B206" t="s">
        <v>43</v>
      </c>
      <c r="C206" t="s">
        <v>732</v>
      </c>
      <c r="D206" s="1">
        <v>44481.682333715275</v>
      </c>
      <c r="E206" t="s">
        <v>733</v>
      </c>
      <c r="F206" t="s">
        <v>57</v>
      </c>
      <c r="G206">
        <v>40600</v>
      </c>
      <c r="H206" t="s">
        <v>43</v>
      </c>
      <c r="I206">
        <v>442061020</v>
      </c>
      <c r="J206" t="s">
        <v>43</v>
      </c>
      <c r="K206" t="s">
        <v>734</v>
      </c>
      <c r="L206" s="1">
        <v>44484.697154085647</v>
      </c>
      <c r="M206" t="s">
        <v>735</v>
      </c>
      <c r="N206">
        <v>1700718</v>
      </c>
      <c r="P206" t="s">
        <v>43</v>
      </c>
      <c r="Q206" t="s">
        <v>43</v>
      </c>
      <c r="R206" t="s">
        <v>43</v>
      </c>
      <c r="S206" t="s">
        <v>43</v>
      </c>
      <c r="T206" t="s">
        <v>43</v>
      </c>
      <c r="U206" t="s">
        <v>43</v>
      </c>
      <c r="V206" t="s">
        <v>43</v>
      </c>
      <c r="W206" t="s">
        <v>43</v>
      </c>
      <c r="X206">
        <v>3</v>
      </c>
      <c r="Y206" s="1">
        <v>44481</v>
      </c>
      <c r="Z206" t="s">
        <v>43</v>
      </c>
      <c r="AA206">
        <v>1700718</v>
      </c>
      <c r="AB206" t="s">
        <v>43</v>
      </c>
      <c r="AC206" t="s">
        <v>43</v>
      </c>
      <c r="AD206" t="s">
        <v>43</v>
      </c>
      <c r="AE206" t="s">
        <v>43</v>
      </c>
      <c r="AF206">
        <v>1701112</v>
      </c>
      <c r="AG206">
        <v>1</v>
      </c>
      <c r="AH206">
        <v>1569455</v>
      </c>
      <c r="AI206" t="s">
        <v>49</v>
      </c>
      <c r="AJ206" t="s">
        <v>43</v>
      </c>
      <c r="AK206" t="s">
        <v>43</v>
      </c>
      <c r="AL206" t="s">
        <v>43</v>
      </c>
      <c r="AM206" t="s">
        <v>376</v>
      </c>
      <c r="AN206">
        <v>1700763</v>
      </c>
      <c r="AO206">
        <v>0</v>
      </c>
      <c r="AP206">
        <v>1</v>
      </c>
      <c r="AQ206">
        <v>0</v>
      </c>
    </row>
    <row r="207" spans="1:43" x14ac:dyDescent="0.45">
      <c r="A207">
        <v>723966</v>
      </c>
      <c r="B207" t="s">
        <v>43</v>
      </c>
      <c r="C207" t="s">
        <v>736</v>
      </c>
      <c r="D207" s="1">
        <v>44484.699733993053</v>
      </c>
      <c r="E207" t="s">
        <v>737</v>
      </c>
      <c r="F207" t="s">
        <v>57</v>
      </c>
      <c r="G207">
        <v>40600</v>
      </c>
      <c r="H207" t="s">
        <v>43</v>
      </c>
      <c r="I207">
        <v>442061020</v>
      </c>
      <c r="J207" t="s">
        <v>43</v>
      </c>
      <c r="K207" t="s">
        <v>738</v>
      </c>
      <c r="L207" t="s">
        <v>43</v>
      </c>
      <c r="M207" t="s">
        <v>43</v>
      </c>
      <c r="N207" t="s">
        <v>43</v>
      </c>
      <c r="O207" t="s">
        <v>43</v>
      </c>
      <c r="P207" t="s">
        <v>43</v>
      </c>
      <c r="Q207" t="s">
        <v>43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>
        <v>0</v>
      </c>
      <c r="Y207" s="1">
        <v>44484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>
        <v>1700135</v>
      </c>
      <c r="AG207">
        <v>1</v>
      </c>
      <c r="AH207">
        <v>1570676</v>
      </c>
      <c r="AI207" t="s">
        <v>49</v>
      </c>
      <c r="AJ207" t="s">
        <v>43</v>
      </c>
      <c r="AK207" t="s">
        <v>43</v>
      </c>
      <c r="AL207" t="s">
        <v>43</v>
      </c>
      <c r="AM207" t="s">
        <v>376</v>
      </c>
      <c r="AN207">
        <v>1700763</v>
      </c>
      <c r="AO207">
        <v>0</v>
      </c>
      <c r="AP207">
        <v>1</v>
      </c>
      <c r="AQ207">
        <v>0</v>
      </c>
    </row>
    <row r="208" spans="1:43" x14ac:dyDescent="0.45">
      <c r="A208">
        <v>724170</v>
      </c>
      <c r="B208" t="s">
        <v>43</v>
      </c>
      <c r="C208" t="s">
        <v>739</v>
      </c>
      <c r="D208" s="1">
        <v>44487.656707986112</v>
      </c>
      <c r="E208" t="s">
        <v>740</v>
      </c>
      <c r="F208" t="s">
        <v>46</v>
      </c>
      <c r="G208">
        <v>40600</v>
      </c>
      <c r="H208" t="s">
        <v>43</v>
      </c>
      <c r="I208">
        <v>442061020</v>
      </c>
      <c r="J208" t="s">
        <v>43</v>
      </c>
      <c r="K208" t="s">
        <v>741</v>
      </c>
      <c r="L208" s="1">
        <v>44501.703353668985</v>
      </c>
      <c r="M208" t="s">
        <v>742</v>
      </c>
      <c r="N208">
        <v>1700718</v>
      </c>
      <c r="P208" t="s">
        <v>43</v>
      </c>
      <c r="Q208" t="s">
        <v>43</v>
      </c>
      <c r="R208" t="s">
        <v>43</v>
      </c>
      <c r="S208" t="s">
        <v>43</v>
      </c>
      <c r="T208" t="s">
        <v>43</v>
      </c>
      <c r="U208" t="s">
        <v>43</v>
      </c>
      <c r="V208" t="s">
        <v>43</v>
      </c>
      <c r="W208" t="s">
        <v>43</v>
      </c>
      <c r="X208">
        <v>3</v>
      </c>
      <c r="Y208" s="1">
        <v>44487</v>
      </c>
      <c r="Z208" t="s">
        <v>43</v>
      </c>
      <c r="AA208">
        <v>1700718</v>
      </c>
      <c r="AB208" t="s">
        <v>43</v>
      </c>
      <c r="AC208" t="s">
        <v>43</v>
      </c>
      <c r="AD208" t="s">
        <v>43</v>
      </c>
      <c r="AE208" t="s">
        <v>43</v>
      </c>
      <c r="AF208">
        <v>1700135</v>
      </c>
      <c r="AG208">
        <v>1</v>
      </c>
      <c r="AH208">
        <v>1571883</v>
      </c>
      <c r="AI208" t="s">
        <v>49</v>
      </c>
      <c r="AJ208" t="s">
        <v>43</v>
      </c>
      <c r="AK208" t="s">
        <v>43</v>
      </c>
      <c r="AL208" t="s">
        <v>43</v>
      </c>
      <c r="AM208" t="s">
        <v>376</v>
      </c>
      <c r="AN208">
        <v>1700763</v>
      </c>
      <c r="AO208">
        <v>0</v>
      </c>
      <c r="AP208">
        <v>1</v>
      </c>
      <c r="AQ208">
        <v>0</v>
      </c>
    </row>
    <row r="209" spans="1:43" x14ac:dyDescent="0.45">
      <c r="A209">
        <v>724180</v>
      </c>
      <c r="B209" t="s">
        <v>43</v>
      </c>
      <c r="C209" t="s">
        <v>743</v>
      </c>
      <c r="D209" s="1">
        <v>44487.690149652779</v>
      </c>
      <c r="E209" t="s">
        <v>744</v>
      </c>
      <c r="F209" t="s">
        <v>57</v>
      </c>
      <c r="G209">
        <v>40600</v>
      </c>
      <c r="H209" t="s">
        <v>43</v>
      </c>
      <c r="I209">
        <v>442061020</v>
      </c>
      <c r="J209" t="s">
        <v>43</v>
      </c>
      <c r="K209" t="s">
        <v>114</v>
      </c>
      <c r="L209" s="1">
        <v>44492.709032025465</v>
      </c>
      <c r="M209" t="s">
        <v>745</v>
      </c>
      <c r="N209">
        <v>1700718</v>
      </c>
      <c r="P209" t="s">
        <v>43</v>
      </c>
      <c r="Q209" t="s">
        <v>43</v>
      </c>
      <c r="R209" t="s">
        <v>43</v>
      </c>
      <c r="S209" t="s">
        <v>43</v>
      </c>
      <c r="T209" t="s">
        <v>43</v>
      </c>
      <c r="U209" t="s">
        <v>43</v>
      </c>
      <c r="V209" t="s">
        <v>43</v>
      </c>
      <c r="W209" t="s">
        <v>43</v>
      </c>
      <c r="X209">
        <v>3</v>
      </c>
      <c r="Y209" s="1">
        <v>45313</v>
      </c>
      <c r="Z209" s="2">
        <v>0.41636574074074073</v>
      </c>
      <c r="AA209">
        <v>1700718</v>
      </c>
      <c r="AB209" t="s">
        <v>43</v>
      </c>
      <c r="AC209" t="s">
        <v>43</v>
      </c>
      <c r="AD209" t="s">
        <v>43</v>
      </c>
      <c r="AE209" t="s">
        <v>43</v>
      </c>
      <c r="AF209">
        <v>1700135</v>
      </c>
      <c r="AG209">
        <v>1</v>
      </c>
      <c r="AH209">
        <v>0</v>
      </c>
      <c r="AI209" t="s">
        <v>49</v>
      </c>
      <c r="AJ209" t="s">
        <v>43</v>
      </c>
      <c r="AK209" t="s">
        <v>43</v>
      </c>
      <c r="AL209" t="s">
        <v>43</v>
      </c>
      <c r="AM209" t="s">
        <v>376</v>
      </c>
      <c r="AN209">
        <v>1700763</v>
      </c>
      <c r="AO209">
        <v>0</v>
      </c>
      <c r="AP209">
        <v>2</v>
      </c>
      <c r="AQ209">
        <v>0</v>
      </c>
    </row>
    <row r="210" spans="1:43" x14ac:dyDescent="0.45">
      <c r="A210">
        <v>725662</v>
      </c>
      <c r="B210" t="s">
        <v>43</v>
      </c>
      <c r="C210" t="s">
        <v>746</v>
      </c>
      <c r="D210" s="1">
        <v>44491.700110532409</v>
      </c>
      <c r="E210" t="s">
        <v>747</v>
      </c>
      <c r="F210" t="s">
        <v>57</v>
      </c>
      <c r="G210">
        <v>40600</v>
      </c>
      <c r="H210" t="s">
        <v>43</v>
      </c>
      <c r="I210">
        <v>442061020</v>
      </c>
      <c r="J210" t="s">
        <v>43</v>
      </c>
      <c r="K210" t="e">
        <f>-lampu BRAKE minyak enjin</f>
        <v>#NAME?</v>
      </c>
      <c r="L210" s="1">
        <v>44491.750557326392</v>
      </c>
      <c r="M210" t="s">
        <v>748</v>
      </c>
      <c r="N210">
        <v>1700718</v>
      </c>
      <c r="P210" t="s">
        <v>43</v>
      </c>
      <c r="Q210" t="s">
        <v>43</v>
      </c>
      <c r="R210" t="s">
        <v>43</v>
      </c>
      <c r="S210" t="s">
        <v>43</v>
      </c>
      <c r="T210" t="s">
        <v>43</v>
      </c>
      <c r="U210" t="s">
        <v>43</v>
      </c>
      <c r="V210" t="s">
        <v>43</v>
      </c>
      <c r="W210" t="s">
        <v>43</v>
      </c>
      <c r="X210">
        <v>3</v>
      </c>
      <c r="Y210" s="1">
        <v>44491</v>
      </c>
      <c r="Z210" t="s">
        <v>43</v>
      </c>
      <c r="AA210">
        <v>1700718</v>
      </c>
      <c r="AB210" t="s">
        <v>43</v>
      </c>
      <c r="AC210" t="s">
        <v>43</v>
      </c>
      <c r="AD210" t="s">
        <v>43</v>
      </c>
      <c r="AE210" t="s">
        <v>43</v>
      </c>
      <c r="AF210">
        <v>1701112</v>
      </c>
      <c r="AG210">
        <v>1</v>
      </c>
      <c r="AH210">
        <v>1573833</v>
      </c>
      <c r="AI210" t="s">
        <v>49</v>
      </c>
      <c r="AJ210" t="s">
        <v>43</v>
      </c>
      <c r="AK210" t="s">
        <v>43</v>
      </c>
      <c r="AL210" t="s">
        <v>43</v>
      </c>
      <c r="AM210" t="s">
        <v>376</v>
      </c>
      <c r="AN210">
        <v>1700763</v>
      </c>
      <c r="AO210">
        <v>0</v>
      </c>
      <c r="AP210">
        <v>1</v>
      </c>
      <c r="AQ210">
        <v>0</v>
      </c>
    </row>
    <row r="211" spans="1:43" x14ac:dyDescent="0.45">
      <c r="A211">
        <v>725738</v>
      </c>
      <c r="B211" t="s">
        <v>43</v>
      </c>
      <c r="C211" t="s">
        <v>749</v>
      </c>
      <c r="D211" s="1">
        <v>44492.635458530094</v>
      </c>
      <c r="E211" t="s">
        <v>750</v>
      </c>
      <c r="F211" t="s">
        <v>57</v>
      </c>
      <c r="G211">
        <v>40600</v>
      </c>
      <c r="H211" t="s">
        <v>43</v>
      </c>
      <c r="I211">
        <v>442061020</v>
      </c>
      <c r="J211" t="s">
        <v>43</v>
      </c>
      <c r="K211" t="s">
        <v>114</v>
      </c>
      <c r="L211" s="1">
        <v>44500.43141041667</v>
      </c>
      <c r="M211" t="s">
        <v>751</v>
      </c>
      <c r="N211">
        <v>1700718</v>
      </c>
      <c r="P211" t="s">
        <v>43</v>
      </c>
      <c r="Q211" t="s">
        <v>43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>
        <v>3</v>
      </c>
      <c r="Y211" s="1">
        <v>45313</v>
      </c>
      <c r="Z211" s="2">
        <v>0.41636574074074073</v>
      </c>
      <c r="AA211">
        <v>1700718</v>
      </c>
      <c r="AB211" t="s">
        <v>43</v>
      </c>
      <c r="AC211" t="s">
        <v>43</v>
      </c>
      <c r="AD211" t="s">
        <v>43</v>
      </c>
      <c r="AE211" t="s">
        <v>43</v>
      </c>
      <c r="AF211">
        <v>1700135</v>
      </c>
      <c r="AG211">
        <v>1</v>
      </c>
      <c r="AH211">
        <v>0</v>
      </c>
      <c r="AI211" t="s">
        <v>49</v>
      </c>
      <c r="AJ211" t="s">
        <v>43</v>
      </c>
      <c r="AK211" t="s">
        <v>43</v>
      </c>
      <c r="AL211" t="s">
        <v>43</v>
      </c>
      <c r="AM211" t="s">
        <v>376</v>
      </c>
      <c r="AN211">
        <v>1700763</v>
      </c>
      <c r="AO211">
        <v>0</v>
      </c>
      <c r="AP211">
        <v>2</v>
      </c>
      <c r="AQ211">
        <v>0</v>
      </c>
    </row>
    <row r="212" spans="1:43" x14ac:dyDescent="0.45">
      <c r="A212">
        <v>726907</v>
      </c>
      <c r="B212" t="s">
        <v>43</v>
      </c>
      <c r="C212" t="s">
        <v>752</v>
      </c>
      <c r="D212" s="1">
        <v>44494.639551273147</v>
      </c>
      <c r="E212" t="s">
        <v>753</v>
      </c>
      <c r="F212" t="s">
        <v>57</v>
      </c>
      <c r="G212">
        <v>40600</v>
      </c>
      <c r="H212" t="s">
        <v>43</v>
      </c>
      <c r="I212">
        <v>442061020</v>
      </c>
      <c r="J212" t="s">
        <v>43</v>
      </c>
      <c r="K212" t="s">
        <v>460</v>
      </c>
      <c r="L212" s="1">
        <v>44494.661644247688</v>
      </c>
      <c r="M212" t="s">
        <v>754</v>
      </c>
      <c r="N212">
        <v>1700718</v>
      </c>
      <c r="P212" t="s">
        <v>43</v>
      </c>
      <c r="Q212" t="s">
        <v>43</v>
      </c>
      <c r="R212" t="s">
        <v>43</v>
      </c>
      <c r="S212" t="s">
        <v>43</v>
      </c>
      <c r="T212" t="s">
        <v>43</v>
      </c>
      <c r="U212" t="s">
        <v>43</v>
      </c>
      <c r="V212" t="s">
        <v>43</v>
      </c>
      <c r="W212" t="s">
        <v>43</v>
      </c>
      <c r="X212">
        <v>3</v>
      </c>
      <c r="Y212" s="1">
        <v>45313</v>
      </c>
      <c r="Z212" s="2">
        <v>0.41636574074074073</v>
      </c>
      <c r="AA212">
        <v>1700718</v>
      </c>
      <c r="AB212" t="s">
        <v>43</v>
      </c>
      <c r="AC212" t="s">
        <v>43</v>
      </c>
      <c r="AD212" t="s">
        <v>43</v>
      </c>
      <c r="AE212" t="s">
        <v>43</v>
      </c>
      <c r="AF212">
        <v>1701112</v>
      </c>
      <c r="AG212">
        <v>1</v>
      </c>
      <c r="AH212">
        <v>1575284</v>
      </c>
      <c r="AI212" t="s">
        <v>49</v>
      </c>
      <c r="AJ212" t="s">
        <v>43</v>
      </c>
      <c r="AK212" t="s">
        <v>43</v>
      </c>
      <c r="AL212" t="s">
        <v>43</v>
      </c>
      <c r="AM212" t="s">
        <v>376</v>
      </c>
      <c r="AN212">
        <v>1700763</v>
      </c>
      <c r="AO212">
        <v>0</v>
      </c>
      <c r="AP212">
        <v>3</v>
      </c>
      <c r="AQ212">
        <v>0</v>
      </c>
    </row>
    <row r="213" spans="1:43" x14ac:dyDescent="0.45">
      <c r="A213">
        <v>726908</v>
      </c>
      <c r="B213" t="s">
        <v>43</v>
      </c>
      <c r="C213" t="s">
        <v>755</v>
      </c>
      <c r="D213" s="1">
        <v>44494.639900000002</v>
      </c>
      <c r="E213" t="s">
        <v>756</v>
      </c>
      <c r="F213" t="s">
        <v>57</v>
      </c>
      <c r="G213">
        <v>40600</v>
      </c>
      <c r="H213" t="s">
        <v>43</v>
      </c>
      <c r="I213">
        <v>442061020</v>
      </c>
      <c r="J213" t="s">
        <v>43</v>
      </c>
      <c r="K213" t="s">
        <v>757</v>
      </c>
      <c r="L213" s="1">
        <v>44501.709988773146</v>
      </c>
      <c r="M213" t="s">
        <v>758</v>
      </c>
      <c r="N213">
        <v>1700718</v>
      </c>
      <c r="P213" t="s">
        <v>43</v>
      </c>
      <c r="Q213" t="s">
        <v>43</v>
      </c>
      <c r="R213" t="s">
        <v>43</v>
      </c>
      <c r="S213" t="s">
        <v>43</v>
      </c>
      <c r="T213" t="s">
        <v>43</v>
      </c>
      <c r="U213" t="s">
        <v>43</v>
      </c>
      <c r="V213" t="s">
        <v>43</v>
      </c>
      <c r="W213" t="s">
        <v>43</v>
      </c>
      <c r="X213">
        <v>3</v>
      </c>
      <c r="Y213" s="1">
        <v>44494</v>
      </c>
      <c r="Z213" t="s">
        <v>43</v>
      </c>
      <c r="AA213">
        <v>1700718</v>
      </c>
      <c r="AB213" t="s">
        <v>43</v>
      </c>
      <c r="AC213" t="s">
        <v>43</v>
      </c>
      <c r="AD213" t="s">
        <v>43</v>
      </c>
      <c r="AE213" t="s">
        <v>43</v>
      </c>
      <c r="AF213">
        <v>1701112</v>
      </c>
      <c r="AG213">
        <v>1</v>
      </c>
      <c r="AH213">
        <v>1575284</v>
      </c>
      <c r="AI213" t="s">
        <v>49</v>
      </c>
      <c r="AJ213" t="s">
        <v>43</v>
      </c>
      <c r="AK213" t="s">
        <v>43</v>
      </c>
      <c r="AL213" t="s">
        <v>43</v>
      </c>
      <c r="AM213" t="s">
        <v>376</v>
      </c>
      <c r="AN213">
        <v>1700763</v>
      </c>
      <c r="AO213">
        <v>0</v>
      </c>
      <c r="AP213">
        <v>1</v>
      </c>
      <c r="AQ213">
        <v>0</v>
      </c>
    </row>
    <row r="214" spans="1:43" x14ac:dyDescent="0.45">
      <c r="A214">
        <v>727252</v>
      </c>
      <c r="B214" t="s">
        <v>43</v>
      </c>
      <c r="C214" t="s">
        <v>759</v>
      </c>
      <c r="D214" s="1">
        <v>44497.659630208334</v>
      </c>
      <c r="E214" t="s">
        <v>760</v>
      </c>
      <c r="F214" t="s">
        <v>57</v>
      </c>
      <c r="G214">
        <v>40600</v>
      </c>
      <c r="H214" t="s">
        <v>43</v>
      </c>
      <c r="I214">
        <v>442061020</v>
      </c>
      <c r="J214" t="s">
        <v>43</v>
      </c>
      <c r="K214" t="e">
        <f>-WELDING tangki -pembaikan puspakom</f>
        <v>#NAME?</v>
      </c>
      <c r="L214" s="1">
        <v>44502.691143020835</v>
      </c>
      <c r="M214" t="s">
        <v>761</v>
      </c>
      <c r="N214">
        <v>1700718</v>
      </c>
      <c r="P214" t="s">
        <v>43</v>
      </c>
      <c r="Q214" t="s">
        <v>43</v>
      </c>
      <c r="R214" t="s">
        <v>43</v>
      </c>
      <c r="S214" t="s">
        <v>43</v>
      </c>
      <c r="T214" t="s">
        <v>43</v>
      </c>
      <c r="U214" t="s">
        <v>43</v>
      </c>
      <c r="V214" t="s">
        <v>43</v>
      </c>
      <c r="W214" t="s">
        <v>43</v>
      </c>
      <c r="X214">
        <v>3</v>
      </c>
      <c r="Y214" s="1">
        <v>44497</v>
      </c>
      <c r="Z214" t="s">
        <v>43</v>
      </c>
      <c r="AA214">
        <v>1700718</v>
      </c>
      <c r="AB214" t="s">
        <v>43</v>
      </c>
      <c r="AC214" t="s">
        <v>43</v>
      </c>
      <c r="AD214" t="s">
        <v>43</v>
      </c>
      <c r="AE214" t="s">
        <v>43</v>
      </c>
      <c r="AF214">
        <v>1701112</v>
      </c>
      <c r="AG214">
        <v>1</v>
      </c>
      <c r="AH214">
        <v>1576333</v>
      </c>
      <c r="AI214" t="s">
        <v>49</v>
      </c>
      <c r="AJ214" t="s">
        <v>43</v>
      </c>
      <c r="AK214" t="s">
        <v>43</v>
      </c>
      <c r="AL214" t="s">
        <v>43</v>
      </c>
      <c r="AM214" t="s">
        <v>376</v>
      </c>
      <c r="AN214">
        <v>1700763</v>
      </c>
      <c r="AO214">
        <v>0</v>
      </c>
      <c r="AP214">
        <v>1</v>
      </c>
      <c r="AQ214">
        <v>0</v>
      </c>
    </row>
    <row r="215" spans="1:43" x14ac:dyDescent="0.45">
      <c r="A215">
        <v>727353</v>
      </c>
      <c r="B215" t="s">
        <v>43</v>
      </c>
      <c r="C215" t="s">
        <v>762</v>
      </c>
      <c r="D215" s="1">
        <v>44498.667641319444</v>
      </c>
      <c r="E215" t="s">
        <v>763</v>
      </c>
      <c r="F215" t="s">
        <v>764</v>
      </c>
      <c r="G215">
        <v>40600</v>
      </c>
      <c r="H215" t="s">
        <v>43</v>
      </c>
      <c r="I215">
        <v>442061020</v>
      </c>
      <c r="J215" t="s">
        <v>43</v>
      </c>
      <c r="K215" t="e">
        <f>-cuci puspakom</f>
        <v>#NAME?</v>
      </c>
      <c r="L215" s="1">
        <v>44504.426682870369</v>
      </c>
      <c r="M215" t="s">
        <v>765</v>
      </c>
      <c r="N215">
        <v>1700718</v>
      </c>
      <c r="P215" t="s">
        <v>43</v>
      </c>
      <c r="Q215" t="s">
        <v>43</v>
      </c>
      <c r="R215" t="s">
        <v>43</v>
      </c>
      <c r="S215" t="s">
        <v>43</v>
      </c>
      <c r="T215" t="s">
        <v>43</v>
      </c>
      <c r="U215" t="s">
        <v>43</v>
      </c>
      <c r="V215" t="s">
        <v>43</v>
      </c>
      <c r="W215" t="s">
        <v>43</v>
      </c>
      <c r="X215">
        <v>3</v>
      </c>
      <c r="Y215" s="1">
        <v>45313</v>
      </c>
      <c r="Z215" s="2">
        <v>0.41636574074074073</v>
      </c>
      <c r="AA215">
        <v>1700718</v>
      </c>
      <c r="AB215" t="s">
        <v>43</v>
      </c>
      <c r="AC215" t="s">
        <v>43</v>
      </c>
      <c r="AD215" t="s">
        <v>43</v>
      </c>
      <c r="AE215" t="s">
        <v>43</v>
      </c>
      <c r="AF215">
        <v>1701112</v>
      </c>
      <c r="AG215">
        <v>1</v>
      </c>
      <c r="AH215">
        <v>1576333</v>
      </c>
      <c r="AI215" t="s">
        <v>49</v>
      </c>
      <c r="AJ215" t="s">
        <v>43</v>
      </c>
      <c r="AK215" t="s">
        <v>43</v>
      </c>
      <c r="AL215" t="s">
        <v>43</v>
      </c>
      <c r="AM215" t="s">
        <v>376</v>
      </c>
      <c r="AN215">
        <v>1700763</v>
      </c>
      <c r="AO215">
        <v>0</v>
      </c>
      <c r="AP215">
        <v>2</v>
      </c>
      <c r="AQ215">
        <v>0</v>
      </c>
    </row>
    <row r="216" spans="1:43" x14ac:dyDescent="0.45">
      <c r="A216">
        <v>731283</v>
      </c>
      <c r="B216" t="s">
        <v>43</v>
      </c>
      <c r="C216" t="s">
        <v>766</v>
      </c>
      <c r="D216" s="1">
        <v>44509.651909375003</v>
      </c>
      <c r="E216" t="s">
        <v>767</v>
      </c>
      <c r="F216" t="s">
        <v>57</v>
      </c>
      <c r="G216">
        <v>40600</v>
      </c>
      <c r="H216" t="s">
        <v>43</v>
      </c>
      <c r="I216">
        <v>442061020</v>
      </c>
      <c r="J216" t="s">
        <v>43</v>
      </c>
      <c r="K216" t="e">
        <f>-tukar tayar -tampal tayar</f>
        <v>#NAME?</v>
      </c>
      <c r="L216" s="1">
        <v>44509.655799687498</v>
      </c>
      <c r="M216" t="s">
        <v>768</v>
      </c>
      <c r="N216">
        <v>1700718</v>
      </c>
      <c r="P216" t="s">
        <v>43</v>
      </c>
      <c r="Q216" t="s">
        <v>43</v>
      </c>
      <c r="R216" t="s">
        <v>43</v>
      </c>
      <c r="S216" t="s">
        <v>43</v>
      </c>
      <c r="T216" t="s">
        <v>43</v>
      </c>
      <c r="U216" t="s">
        <v>43</v>
      </c>
      <c r="V216" t="s">
        <v>43</v>
      </c>
      <c r="W216" t="s">
        <v>43</v>
      </c>
      <c r="X216">
        <v>3</v>
      </c>
      <c r="Y216" s="1">
        <v>44509</v>
      </c>
      <c r="Z216" t="s">
        <v>43</v>
      </c>
      <c r="AA216">
        <v>1700718</v>
      </c>
      <c r="AB216" t="s">
        <v>43</v>
      </c>
      <c r="AC216" t="s">
        <v>43</v>
      </c>
      <c r="AD216" t="s">
        <v>43</v>
      </c>
      <c r="AE216" t="s">
        <v>43</v>
      </c>
      <c r="AF216">
        <v>1701112</v>
      </c>
      <c r="AG216">
        <v>1</v>
      </c>
      <c r="AH216">
        <v>1577447</v>
      </c>
      <c r="AI216" t="s">
        <v>49</v>
      </c>
      <c r="AJ216" t="s">
        <v>43</v>
      </c>
      <c r="AK216" t="s">
        <v>43</v>
      </c>
      <c r="AL216" t="s">
        <v>43</v>
      </c>
      <c r="AM216" t="s">
        <v>376</v>
      </c>
      <c r="AN216">
        <v>1700763</v>
      </c>
      <c r="AO216">
        <v>0</v>
      </c>
      <c r="AP216">
        <v>1</v>
      </c>
      <c r="AQ216">
        <v>0</v>
      </c>
    </row>
    <row r="217" spans="1:43" x14ac:dyDescent="0.45">
      <c r="A217">
        <v>732400</v>
      </c>
      <c r="B217" t="s">
        <v>43</v>
      </c>
      <c r="C217" t="s">
        <v>769</v>
      </c>
      <c r="D217" s="1">
        <v>44510.653340891207</v>
      </c>
      <c r="E217" t="s">
        <v>770</v>
      </c>
      <c r="F217" t="s">
        <v>57</v>
      </c>
      <c r="G217">
        <v>40600</v>
      </c>
      <c r="H217" t="s">
        <v>43</v>
      </c>
      <c r="I217">
        <v>442061020</v>
      </c>
      <c r="J217" t="s">
        <v>43</v>
      </c>
      <c r="K217" t="s">
        <v>114</v>
      </c>
      <c r="L217" s="1">
        <v>44514.576952743053</v>
      </c>
      <c r="M217" t="s">
        <v>771</v>
      </c>
      <c r="N217">
        <v>1700718</v>
      </c>
      <c r="P217" t="s">
        <v>43</v>
      </c>
      <c r="Q217" t="s">
        <v>43</v>
      </c>
      <c r="R217" t="s">
        <v>43</v>
      </c>
      <c r="S217" t="s">
        <v>43</v>
      </c>
      <c r="T217" t="s">
        <v>43</v>
      </c>
      <c r="U217" t="s">
        <v>43</v>
      </c>
      <c r="V217" t="s">
        <v>43</v>
      </c>
      <c r="W217" t="s">
        <v>43</v>
      </c>
      <c r="X217">
        <v>3</v>
      </c>
      <c r="Y217" s="1">
        <v>45313</v>
      </c>
      <c r="Z217" s="2">
        <v>0.41636574074074073</v>
      </c>
      <c r="AA217">
        <v>1700718</v>
      </c>
      <c r="AB217" t="s">
        <v>43</v>
      </c>
      <c r="AC217" t="s">
        <v>43</v>
      </c>
      <c r="AD217" t="s">
        <v>43</v>
      </c>
      <c r="AE217" t="s">
        <v>43</v>
      </c>
      <c r="AF217">
        <v>1700135</v>
      </c>
      <c r="AG217">
        <v>1</v>
      </c>
      <c r="AH217">
        <v>0</v>
      </c>
      <c r="AI217" t="s">
        <v>49</v>
      </c>
      <c r="AJ217" t="s">
        <v>43</v>
      </c>
      <c r="AK217" t="s">
        <v>43</v>
      </c>
      <c r="AL217" t="s">
        <v>43</v>
      </c>
      <c r="AM217" t="s">
        <v>376</v>
      </c>
      <c r="AN217">
        <v>1700763</v>
      </c>
      <c r="AO217">
        <v>0</v>
      </c>
      <c r="AP217">
        <v>2</v>
      </c>
      <c r="AQ217">
        <v>0</v>
      </c>
    </row>
    <row r="218" spans="1:43" x14ac:dyDescent="0.45">
      <c r="A218">
        <v>734333</v>
      </c>
      <c r="B218" t="s">
        <v>43</v>
      </c>
      <c r="C218" t="s">
        <v>772</v>
      </c>
      <c r="D218" s="1">
        <v>44518.58718440972</v>
      </c>
      <c r="E218" t="s">
        <v>773</v>
      </c>
      <c r="F218" t="s">
        <v>57</v>
      </c>
      <c r="G218">
        <v>40600</v>
      </c>
      <c r="H218" t="s">
        <v>43</v>
      </c>
      <c r="I218">
        <v>442061020</v>
      </c>
      <c r="J218" t="s">
        <v>43</v>
      </c>
      <c r="K218" t="e">
        <f>-minyak enjin -getah mainhole</f>
        <v>#NAME?</v>
      </c>
      <c r="L218" s="1">
        <v>44518.609435300925</v>
      </c>
      <c r="M218" t="s">
        <v>774</v>
      </c>
      <c r="N218">
        <v>1700718</v>
      </c>
      <c r="P218" t="s">
        <v>43</v>
      </c>
      <c r="Q218" t="s">
        <v>43</v>
      </c>
      <c r="R218" t="s">
        <v>43</v>
      </c>
      <c r="S218" t="s">
        <v>43</v>
      </c>
      <c r="T218" t="s">
        <v>43</v>
      </c>
      <c r="U218" t="s">
        <v>43</v>
      </c>
      <c r="V218" t="s">
        <v>43</v>
      </c>
      <c r="W218" t="s">
        <v>43</v>
      </c>
      <c r="X218">
        <v>3</v>
      </c>
      <c r="Y218" s="1">
        <v>44518</v>
      </c>
      <c r="Z218" t="s">
        <v>43</v>
      </c>
      <c r="AA218">
        <v>1700718</v>
      </c>
      <c r="AB218" t="s">
        <v>43</v>
      </c>
      <c r="AC218" t="s">
        <v>43</v>
      </c>
      <c r="AD218" t="s">
        <v>43</v>
      </c>
      <c r="AE218" t="s">
        <v>43</v>
      </c>
      <c r="AF218">
        <v>1701112</v>
      </c>
      <c r="AG218">
        <v>1</v>
      </c>
      <c r="AH218">
        <v>1581483</v>
      </c>
      <c r="AI218" t="s">
        <v>49</v>
      </c>
      <c r="AJ218" t="s">
        <v>43</v>
      </c>
      <c r="AK218" t="s">
        <v>43</v>
      </c>
      <c r="AL218" t="s">
        <v>43</v>
      </c>
      <c r="AM218" t="s">
        <v>376</v>
      </c>
      <c r="AN218">
        <v>1700763</v>
      </c>
      <c r="AO218">
        <v>0</v>
      </c>
      <c r="AP218">
        <v>1</v>
      </c>
      <c r="AQ218">
        <v>0</v>
      </c>
    </row>
    <row r="219" spans="1:43" x14ac:dyDescent="0.45">
      <c r="A219">
        <v>734334</v>
      </c>
      <c r="B219" t="s">
        <v>43</v>
      </c>
      <c r="C219" t="s">
        <v>775</v>
      </c>
      <c r="D219" s="1">
        <v>44518.588477743055</v>
      </c>
      <c r="E219" t="s">
        <v>776</v>
      </c>
      <c r="F219" t="s">
        <v>57</v>
      </c>
      <c r="G219">
        <v>40600</v>
      </c>
      <c r="H219" t="s">
        <v>43</v>
      </c>
      <c r="I219">
        <v>442061020</v>
      </c>
      <c r="J219" t="s">
        <v>43</v>
      </c>
      <c r="K219" t="s">
        <v>114</v>
      </c>
      <c r="L219" s="1">
        <v>44520.612583993054</v>
      </c>
      <c r="M219" t="s">
        <v>777</v>
      </c>
      <c r="N219">
        <v>1700718</v>
      </c>
      <c r="P219" t="s">
        <v>43</v>
      </c>
      <c r="Q219" t="s">
        <v>43</v>
      </c>
      <c r="R219" t="s">
        <v>43</v>
      </c>
      <c r="S219" t="s">
        <v>43</v>
      </c>
      <c r="T219" t="s">
        <v>43</v>
      </c>
      <c r="U219" t="s">
        <v>43</v>
      </c>
      <c r="V219" t="s">
        <v>43</v>
      </c>
      <c r="W219" t="s">
        <v>43</v>
      </c>
      <c r="X219">
        <v>3</v>
      </c>
      <c r="Y219" s="1">
        <v>45313</v>
      </c>
      <c r="Z219" s="2">
        <v>0.41636574074074073</v>
      </c>
      <c r="AA219">
        <v>1700718</v>
      </c>
      <c r="AB219" t="s">
        <v>43</v>
      </c>
      <c r="AC219" t="s">
        <v>43</v>
      </c>
      <c r="AD219" t="s">
        <v>43</v>
      </c>
      <c r="AE219" t="s">
        <v>43</v>
      </c>
      <c r="AF219">
        <v>1701112</v>
      </c>
      <c r="AG219">
        <v>1</v>
      </c>
      <c r="AH219">
        <v>1581483</v>
      </c>
      <c r="AI219" t="s">
        <v>49</v>
      </c>
      <c r="AJ219" t="s">
        <v>43</v>
      </c>
      <c r="AK219" t="s">
        <v>43</v>
      </c>
      <c r="AL219" t="s">
        <v>43</v>
      </c>
      <c r="AM219" t="s">
        <v>376</v>
      </c>
      <c r="AN219">
        <v>1700763</v>
      </c>
      <c r="AO219">
        <v>0</v>
      </c>
      <c r="AP219">
        <v>2</v>
      </c>
      <c r="AQ219">
        <v>0</v>
      </c>
    </row>
    <row r="220" spans="1:43" x14ac:dyDescent="0.45">
      <c r="A220">
        <v>736724</v>
      </c>
      <c r="B220" t="s">
        <v>43</v>
      </c>
      <c r="C220" t="s">
        <v>778</v>
      </c>
      <c r="D220" s="1">
        <v>44522.587596527781</v>
      </c>
      <c r="E220" t="s">
        <v>779</v>
      </c>
      <c r="F220" t="s">
        <v>46</v>
      </c>
      <c r="G220">
        <v>40600</v>
      </c>
      <c r="H220" t="s">
        <v>43</v>
      </c>
      <c r="I220">
        <v>442061020</v>
      </c>
      <c r="J220" t="s">
        <v>43</v>
      </c>
      <c r="K220" t="s">
        <v>156</v>
      </c>
      <c r="L220" s="1">
        <v>44522.607507256944</v>
      </c>
      <c r="M220" t="s">
        <v>780</v>
      </c>
      <c r="N220">
        <v>1700718</v>
      </c>
      <c r="P220" t="s">
        <v>43</v>
      </c>
      <c r="Q220" t="s">
        <v>43</v>
      </c>
      <c r="R220" t="s">
        <v>43</v>
      </c>
      <c r="S220" t="s">
        <v>43</v>
      </c>
      <c r="T220" t="s">
        <v>43</v>
      </c>
      <c r="U220" t="s">
        <v>43</v>
      </c>
      <c r="V220" t="s">
        <v>43</v>
      </c>
      <c r="W220" t="s">
        <v>43</v>
      </c>
      <c r="X220">
        <v>3</v>
      </c>
      <c r="Y220" s="1">
        <v>45313</v>
      </c>
      <c r="Z220" s="2">
        <v>0.41636574074074073</v>
      </c>
      <c r="AA220">
        <v>1700718</v>
      </c>
      <c r="AB220" t="s">
        <v>43</v>
      </c>
      <c r="AC220" t="s">
        <v>43</v>
      </c>
      <c r="AD220" t="s">
        <v>43</v>
      </c>
      <c r="AE220" t="s">
        <v>43</v>
      </c>
      <c r="AF220">
        <v>1700135</v>
      </c>
      <c r="AG220">
        <v>1</v>
      </c>
      <c r="AH220">
        <v>1583360</v>
      </c>
      <c r="AI220" t="s">
        <v>49</v>
      </c>
      <c r="AJ220" t="s">
        <v>43</v>
      </c>
      <c r="AK220" t="s">
        <v>43</v>
      </c>
      <c r="AL220" t="s">
        <v>43</v>
      </c>
      <c r="AM220" t="s">
        <v>376</v>
      </c>
      <c r="AN220">
        <v>1700763</v>
      </c>
      <c r="AO220">
        <v>0</v>
      </c>
      <c r="AP220">
        <v>3</v>
      </c>
      <c r="AQ220">
        <v>0</v>
      </c>
    </row>
    <row r="221" spans="1:43" x14ac:dyDescent="0.45">
      <c r="A221">
        <v>736725</v>
      </c>
      <c r="B221" t="s">
        <v>43</v>
      </c>
      <c r="C221" t="s">
        <v>781</v>
      </c>
      <c r="D221" s="1">
        <v>44522.588375497682</v>
      </c>
      <c r="E221" t="s">
        <v>782</v>
      </c>
      <c r="F221" t="s">
        <v>46</v>
      </c>
      <c r="G221">
        <v>40600</v>
      </c>
      <c r="H221" t="s">
        <v>43</v>
      </c>
      <c r="I221">
        <v>442061020</v>
      </c>
      <c r="J221" t="s">
        <v>43</v>
      </c>
      <c r="K221" t="s">
        <v>78</v>
      </c>
      <c r="L221" s="1">
        <v>44529.423681365741</v>
      </c>
      <c r="M221" t="s">
        <v>783</v>
      </c>
      <c r="N221">
        <v>1700718</v>
      </c>
      <c r="P221" t="s">
        <v>43</v>
      </c>
      <c r="Q221" t="s">
        <v>43</v>
      </c>
      <c r="R221" t="s">
        <v>43</v>
      </c>
      <c r="S221" t="s">
        <v>43</v>
      </c>
      <c r="T221" t="s">
        <v>43</v>
      </c>
      <c r="U221" t="s">
        <v>43</v>
      </c>
      <c r="V221" t="s">
        <v>43</v>
      </c>
      <c r="W221" t="s">
        <v>43</v>
      </c>
      <c r="X221">
        <v>3</v>
      </c>
      <c r="Y221" s="1">
        <v>45313</v>
      </c>
      <c r="Z221" s="2">
        <v>0.41636574074074073</v>
      </c>
      <c r="AA221">
        <v>1700718</v>
      </c>
      <c r="AB221" t="s">
        <v>43</v>
      </c>
      <c r="AC221" t="s">
        <v>43</v>
      </c>
      <c r="AD221" t="s">
        <v>43</v>
      </c>
      <c r="AE221" t="s">
        <v>43</v>
      </c>
      <c r="AF221">
        <v>1700135</v>
      </c>
      <c r="AG221">
        <v>1</v>
      </c>
      <c r="AH221">
        <v>1583360</v>
      </c>
      <c r="AI221" t="s">
        <v>49</v>
      </c>
      <c r="AJ221" t="s">
        <v>43</v>
      </c>
      <c r="AK221" t="s">
        <v>43</v>
      </c>
      <c r="AL221" t="s">
        <v>43</v>
      </c>
      <c r="AM221" t="s">
        <v>376</v>
      </c>
      <c r="AN221">
        <v>1700763</v>
      </c>
      <c r="AO221">
        <v>0</v>
      </c>
      <c r="AP221">
        <v>2</v>
      </c>
      <c r="AQ221">
        <v>0</v>
      </c>
    </row>
    <row r="222" spans="1:43" x14ac:dyDescent="0.45">
      <c r="A222">
        <v>736898</v>
      </c>
      <c r="B222" t="s">
        <v>43</v>
      </c>
      <c r="C222" t="s">
        <v>784</v>
      </c>
      <c r="D222" s="1">
        <v>44523.5269934838</v>
      </c>
      <c r="E222" t="s">
        <v>785</v>
      </c>
      <c r="F222" t="s">
        <v>57</v>
      </c>
      <c r="G222">
        <v>40600</v>
      </c>
      <c r="H222" t="s">
        <v>43</v>
      </c>
      <c r="I222">
        <v>442061020</v>
      </c>
      <c r="J222" t="s">
        <v>43</v>
      </c>
      <c r="K222" t="s">
        <v>114</v>
      </c>
      <c r="L222" s="1">
        <v>44529.43398047454</v>
      </c>
      <c r="M222" t="s">
        <v>786</v>
      </c>
      <c r="N222">
        <v>1700718</v>
      </c>
      <c r="P222" t="s">
        <v>43</v>
      </c>
      <c r="Q222" t="s">
        <v>43</v>
      </c>
      <c r="R222" t="s">
        <v>43</v>
      </c>
      <c r="S222" t="s">
        <v>43</v>
      </c>
      <c r="T222" t="s">
        <v>43</v>
      </c>
      <c r="U222" t="s">
        <v>43</v>
      </c>
      <c r="V222" t="s">
        <v>43</v>
      </c>
      <c r="W222" t="s">
        <v>43</v>
      </c>
      <c r="X222">
        <v>3</v>
      </c>
      <c r="Y222" s="1">
        <v>45313</v>
      </c>
      <c r="Z222" s="2">
        <v>0.41636574074074073</v>
      </c>
      <c r="AA222">
        <v>1700718</v>
      </c>
      <c r="AB222" t="s">
        <v>43</v>
      </c>
      <c r="AC222" t="s">
        <v>43</v>
      </c>
      <c r="AD222" t="s">
        <v>43</v>
      </c>
      <c r="AE222" t="s">
        <v>43</v>
      </c>
      <c r="AF222">
        <v>1701112</v>
      </c>
      <c r="AG222">
        <v>1</v>
      </c>
      <c r="AH222">
        <v>0</v>
      </c>
      <c r="AI222" t="s">
        <v>49</v>
      </c>
      <c r="AJ222" t="s">
        <v>43</v>
      </c>
      <c r="AK222" t="s">
        <v>43</v>
      </c>
      <c r="AL222" t="s">
        <v>43</v>
      </c>
      <c r="AM222" t="s">
        <v>376</v>
      </c>
      <c r="AN222">
        <v>1700763</v>
      </c>
      <c r="AO222">
        <v>0</v>
      </c>
      <c r="AP222">
        <v>2</v>
      </c>
      <c r="AQ222">
        <v>0</v>
      </c>
    </row>
    <row r="223" spans="1:43" x14ac:dyDescent="0.45">
      <c r="A223">
        <v>738638</v>
      </c>
      <c r="B223" t="s">
        <v>43</v>
      </c>
      <c r="C223" t="s">
        <v>787</v>
      </c>
      <c r="D223" s="1">
        <v>44530.594297766205</v>
      </c>
      <c r="E223" t="s">
        <v>788</v>
      </c>
      <c r="F223" t="s">
        <v>57</v>
      </c>
      <c r="G223">
        <v>40600</v>
      </c>
      <c r="H223" t="s">
        <v>43</v>
      </c>
      <c r="I223">
        <v>442061020</v>
      </c>
      <c r="J223" t="s">
        <v>43</v>
      </c>
      <c r="K223" t="e">
        <f>-servis</f>
        <v>#NAME?</v>
      </c>
      <c r="L223" s="1">
        <v>44530.598148067133</v>
      </c>
      <c r="M223" t="s">
        <v>789</v>
      </c>
      <c r="N223">
        <v>1700718</v>
      </c>
      <c r="P223" t="s">
        <v>43</v>
      </c>
      <c r="Q223" t="s">
        <v>43</v>
      </c>
      <c r="R223" t="s">
        <v>43</v>
      </c>
      <c r="S223" t="s">
        <v>43</v>
      </c>
      <c r="T223" t="s">
        <v>43</v>
      </c>
      <c r="U223" t="s">
        <v>43</v>
      </c>
      <c r="V223" t="s">
        <v>43</v>
      </c>
      <c r="W223" t="s">
        <v>43</v>
      </c>
      <c r="X223">
        <v>3</v>
      </c>
      <c r="Y223" s="1">
        <v>44530</v>
      </c>
      <c r="Z223" t="s">
        <v>43</v>
      </c>
      <c r="AA223">
        <v>1700718</v>
      </c>
      <c r="AB223" t="s">
        <v>43</v>
      </c>
      <c r="AC223" t="s">
        <v>43</v>
      </c>
      <c r="AD223" t="s">
        <v>43</v>
      </c>
      <c r="AE223" t="s">
        <v>43</v>
      </c>
      <c r="AF223">
        <v>1700135</v>
      </c>
      <c r="AG223">
        <v>1</v>
      </c>
      <c r="AH223">
        <v>1587160</v>
      </c>
      <c r="AI223" t="s">
        <v>49</v>
      </c>
      <c r="AJ223" t="s">
        <v>43</v>
      </c>
      <c r="AK223" t="s">
        <v>43</v>
      </c>
      <c r="AL223" t="s">
        <v>43</v>
      </c>
      <c r="AM223" t="s">
        <v>376</v>
      </c>
      <c r="AN223">
        <v>1700763</v>
      </c>
      <c r="AO223">
        <v>0</v>
      </c>
      <c r="AP223">
        <v>1</v>
      </c>
      <c r="AQ223">
        <v>0</v>
      </c>
    </row>
    <row r="224" spans="1:43" x14ac:dyDescent="0.45">
      <c r="A224">
        <v>738639</v>
      </c>
      <c r="B224" t="s">
        <v>43</v>
      </c>
      <c r="C224" t="s">
        <v>790</v>
      </c>
      <c r="D224" s="1">
        <v>44530.594585219907</v>
      </c>
      <c r="E224" t="s">
        <v>791</v>
      </c>
      <c r="F224" t="s">
        <v>57</v>
      </c>
      <c r="G224">
        <v>40600</v>
      </c>
      <c r="H224" t="s">
        <v>43</v>
      </c>
      <c r="I224">
        <v>442061020</v>
      </c>
      <c r="J224" t="s">
        <v>43</v>
      </c>
      <c r="K224" t="s">
        <v>114</v>
      </c>
      <c r="L224" s="1">
        <v>44531.565641168978</v>
      </c>
      <c r="M224" t="s">
        <v>792</v>
      </c>
      <c r="N224">
        <v>1700718</v>
      </c>
      <c r="P224" t="s">
        <v>43</v>
      </c>
      <c r="Q224" t="s">
        <v>43</v>
      </c>
      <c r="R224" t="s">
        <v>43</v>
      </c>
      <c r="S224" t="s">
        <v>43</v>
      </c>
      <c r="T224" t="s">
        <v>43</v>
      </c>
      <c r="U224" t="s">
        <v>43</v>
      </c>
      <c r="V224" t="s">
        <v>43</v>
      </c>
      <c r="W224" t="s">
        <v>43</v>
      </c>
      <c r="X224">
        <v>3</v>
      </c>
      <c r="Y224" s="1">
        <v>45313</v>
      </c>
      <c r="Z224" s="2">
        <v>0.41636574074074073</v>
      </c>
      <c r="AA224">
        <v>1700718</v>
      </c>
      <c r="AB224" t="s">
        <v>43</v>
      </c>
      <c r="AC224" t="s">
        <v>43</v>
      </c>
      <c r="AD224" t="s">
        <v>43</v>
      </c>
      <c r="AE224" t="s">
        <v>43</v>
      </c>
      <c r="AF224">
        <v>1700135</v>
      </c>
      <c r="AG224">
        <v>1</v>
      </c>
      <c r="AH224">
        <v>1587160</v>
      </c>
      <c r="AI224" t="s">
        <v>49</v>
      </c>
      <c r="AJ224" t="s">
        <v>43</v>
      </c>
      <c r="AK224" t="s">
        <v>43</v>
      </c>
      <c r="AL224" t="s">
        <v>43</v>
      </c>
      <c r="AM224" t="s">
        <v>376</v>
      </c>
      <c r="AN224">
        <v>1700763</v>
      </c>
      <c r="AO224">
        <v>0</v>
      </c>
      <c r="AP224">
        <v>2</v>
      </c>
      <c r="AQ224">
        <v>0</v>
      </c>
    </row>
    <row r="225" spans="1:43" x14ac:dyDescent="0.45">
      <c r="A225">
        <v>739938</v>
      </c>
      <c r="B225" t="s">
        <v>43</v>
      </c>
      <c r="C225" t="s">
        <v>793</v>
      </c>
      <c r="D225" s="1">
        <v>44532.653131168983</v>
      </c>
      <c r="E225" t="s">
        <v>794</v>
      </c>
      <c r="F225" t="s">
        <v>57</v>
      </c>
      <c r="G225">
        <v>40600</v>
      </c>
      <c r="H225" t="s">
        <v>43</v>
      </c>
      <c r="I225">
        <v>442061020</v>
      </c>
      <c r="J225" t="s">
        <v>43</v>
      </c>
      <c r="K225" t="s">
        <v>795</v>
      </c>
      <c r="L225" s="1">
        <v>44533.696011342596</v>
      </c>
      <c r="M225" t="s">
        <v>796</v>
      </c>
      <c r="N225">
        <v>1700718</v>
      </c>
      <c r="P225" t="s">
        <v>43</v>
      </c>
      <c r="Q225" t="s">
        <v>43</v>
      </c>
      <c r="R225" t="s">
        <v>43</v>
      </c>
      <c r="S225" t="s">
        <v>43</v>
      </c>
      <c r="T225" t="s">
        <v>43</v>
      </c>
      <c r="U225" t="s">
        <v>43</v>
      </c>
      <c r="V225" t="s">
        <v>43</v>
      </c>
      <c r="W225" t="s">
        <v>43</v>
      </c>
      <c r="X225">
        <v>3</v>
      </c>
      <c r="Y225" s="1">
        <v>44532</v>
      </c>
      <c r="Z225" t="s">
        <v>43</v>
      </c>
      <c r="AA225">
        <v>1700718</v>
      </c>
      <c r="AB225" t="s">
        <v>43</v>
      </c>
      <c r="AC225" t="s">
        <v>43</v>
      </c>
      <c r="AD225" t="s">
        <v>43</v>
      </c>
      <c r="AE225" t="s">
        <v>43</v>
      </c>
      <c r="AF225">
        <v>1700135</v>
      </c>
      <c r="AG225">
        <v>1</v>
      </c>
      <c r="AH225">
        <v>0</v>
      </c>
      <c r="AI225" t="s">
        <v>49</v>
      </c>
      <c r="AJ225" t="s">
        <v>43</v>
      </c>
      <c r="AK225" t="s">
        <v>43</v>
      </c>
      <c r="AL225" t="s">
        <v>43</v>
      </c>
      <c r="AM225" t="s">
        <v>376</v>
      </c>
      <c r="AN225">
        <v>1700763</v>
      </c>
      <c r="AO225">
        <v>0</v>
      </c>
      <c r="AP225">
        <v>1</v>
      </c>
      <c r="AQ225">
        <v>0</v>
      </c>
    </row>
    <row r="226" spans="1:43" x14ac:dyDescent="0.45">
      <c r="A226">
        <v>742392</v>
      </c>
      <c r="B226" t="s">
        <v>43</v>
      </c>
      <c r="C226" t="s">
        <v>797</v>
      </c>
      <c r="D226" s="1">
        <v>44536.513557256942</v>
      </c>
      <c r="E226" t="s">
        <v>798</v>
      </c>
      <c r="F226" t="s">
        <v>57</v>
      </c>
      <c r="G226">
        <v>40600</v>
      </c>
      <c r="H226" t="s">
        <v>43</v>
      </c>
      <c r="I226">
        <v>442061020</v>
      </c>
      <c r="J226" t="s">
        <v>43</v>
      </c>
      <c r="K226" t="s">
        <v>799</v>
      </c>
      <c r="L226" s="1">
        <v>44537.307382604165</v>
      </c>
      <c r="M226" t="s">
        <v>800</v>
      </c>
      <c r="N226">
        <v>1700718</v>
      </c>
      <c r="P226" t="s">
        <v>43</v>
      </c>
      <c r="Q226" t="s">
        <v>43</v>
      </c>
      <c r="R226" t="s">
        <v>43</v>
      </c>
      <c r="S226" t="s">
        <v>43</v>
      </c>
      <c r="T226" t="s">
        <v>43</v>
      </c>
      <c r="U226" t="s">
        <v>43</v>
      </c>
      <c r="V226" t="s">
        <v>43</v>
      </c>
      <c r="W226" t="s">
        <v>43</v>
      </c>
      <c r="X226">
        <v>3</v>
      </c>
      <c r="Y226" s="1">
        <v>44536</v>
      </c>
      <c r="Z226" t="s">
        <v>43</v>
      </c>
      <c r="AA226">
        <v>1700718</v>
      </c>
      <c r="AB226" t="s">
        <v>43</v>
      </c>
      <c r="AC226" t="s">
        <v>43</v>
      </c>
      <c r="AD226" t="s">
        <v>43</v>
      </c>
      <c r="AE226" t="s">
        <v>43</v>
      </c>
      <c r="AF226">
        <v>1700135</v>
      </c>
      <c r="AG226">
        <v>1</v>
      </c>
      <c r="AH226">
        <v>1588785</v>
      </c>
      <c r="AI226" t="s">
        <v>49</v>
      </c>
      <c r="AJ226" t="s">
        <v>43</v>
      </c>
      <c r="AK226" t="s">
        <v>43</v>
      </c>
      <c r="AL226" t="s">
        <v>43</v>
      </c>
      <c r="AM226" t="s">
        <v>376</v>
      </c>
      <c r="AN226">
        <v>1700763</v>
      </c>
      <c r="AO226">
        <v>0</v>
      </c>
      <c r="AP226">
        <v>1</v>
      </c>
      <c r="AQ226">
        <v>0</v>
      </c>
    </row>
    <row r="227" spans="1:43" x14ac:dyDescent="0.45">
      <c r="A227">
        <v>742398</v>
      </c>
      <c r="B227" t="s">
        <v>43</v>
      </c>
      <c r="C227" t="s">
        <v>801</v>
      </c>
      <c r="D227" s="1">
        <v>44536.519989618057</v>
      </c>
      <c r="E227" t="s">
        <v>802</v>
      </c>
      <c r="F227" t="s">
        <v>57</v>
      </c>
      <c r="G227">
        <v>40600</v>
      </c>
      <c r="H227" t="s">
        <v>43</v>
      </c>
      <c r="I227">
        <v>442061020</v>
      </c>
      <c r="J227" t="s">
        <v>43</v>
      </c>
      <c r="K227" t="s">
        <v>803</v>
      </c>
      <c r="L227" s="1">
        <v>44538.609197800928</v>
      </c>
      <c r="M227" t="s">
        <v>804</v>
      </c>
      <c r="N227">
        <v>1700718</v>
      </c>
      <c r="P227" t="s">
        <v>43</v>
      </c>
      <c r="Q227" t="s">
        <v>43</v>
      </c>
      <c r="R227" t="s">
        <v>43</v>
      </c>
      <c r="S227" t="s">
        <v>43</v>
      </c>
      <c r="T227" t="s">
        <v>43</v>
      </c>
      <c r="U227" t="s">
        <v>43</v>
      </c>
      <c r="V227" t="s">
        <v>43</v>
      </c>
      <c r="W227" t="s">
        <v>43</v>
      </c>
      <c r="X227">
        <v>3</v>
      </c>
      <c r="Y227" s="1">
        <v>45313</v>
      </c>
      <c r="Z227" s="2">
        <v>0.41636574074074073</v>
      </c>
      <c r="AA227">
        <v>1700718</v>
      </c>
      <c r="AB227" t="s">
        <v>43</v>
      </c>
      <c r="AC227" t="s">
        <v>43</v>
      </c>
      <c r="AD227" t="s">
        <v>43</v>
      </c>
      <c r="AE227" t="s">
        <v>43</v>
      </c>
      <c r="AF227">
        <v>1700135</v>
      </c>
      <c r="AG227">
        <v>1</v>
      </c>
      <c r="AH227">
        <v>0</v>
      </c>
      <c r="AI227" t="s">
        <v>49</v>
      </c>
      <c r="AJ227" t="s">
        <v>43</v>
      </c>
      <c r="AK227" t="s">
        <v>43</v>
      </c>
      <c r="AL227" t="s">
        <v>43</v>
      </c>
      <c r="AM227" t="s">
        <v>376</v>
      </c>
      <c r="AN227">
        <v>1700763</v>
      </c>
      <c r="AO227">
        <v>0</v>
      </c>
      <c r="AP227">
        <v>2</v>
      </c>
      <c r="AQ227">
        <v>0</v>
      </c>
    </row>
    <row r="228" spans="1:43" x14ac:dyDescent="0.45">
      <c r="A228">
        <v>742652</v>
      </c>
      <c r="B228" t="s">
        <v>43</v>
      </c>
      <c r="C228" t="s">
        <v>805</v>
      </c>
      <c r="D228" s="1">
        <v>44538.408667627315</v>
      </c>
      <c r="E228" t="s">
        <v>806</v>
      </c>
      <c r="F228" t="s">
        <v>57</v>
      </c>
      <c r="G228">
        <v>40600</v>
      </c>
      <c r="H228" t="s">
        <v>43</v>
      </c>
      <c r="I228">
        <v>442061020</v>
      </c>
      <c r="J228" t="s">
        <v>43</v>
      </c>
      <c r="K228" t="s">
        <v>114</v>
      </c>
      <c r="L228" s="1">
        <v>44544.411506168981</v>
      </c>
      <c r="M228" t="s">
        <v>807</v>
      </c>
      <c r="N228">
        <v>1700718</v>
      </c>
      <c r="P228" t="s">
        <v>43</v>
      </c>
      <c r="Q228" t="s">
        <v>43</v>
      </c>
      <c r="R228" t="s">
        <v>43</v>
      </c>
      <c r="S228" t="s">
        <v>43</v>
      </c>
      <c r="T228" t="s">
        <v>43</v>
      </c>
      <c r="U228" t="s">
        <v>43</v>
      </c>
      <c r="V228" t="s">
        <v>43</v>
      </c>
      <c r="W228" t="s">
        <v>43</v>
      </c>
      <c r="X228">
        <v>3</v>
      </c>
      <c r="Y228" s="1">
        <v>45313</v>
      </c>
      <c r="Z228" s="2">
        <v>0.41636574074074073</v>
      </c>
      <c r="AA228">
        <v>1700718</v>
      </c>
      <c r="AB228" t="s">
        <v>43</v>
      </c>
      <c r="AC228" t="s">
        <v>43</v>
      </c>
      <c r="AD228" t="s">
        <v>43</v>
      </c>
      <c r="AE228" t="s">
        <v>43</v>
      </c>
      <c r="AF228">
        <v>1700135</v>
      </c>
      <c r="AG228">
        <v>1</v>
      </c>
      <c r="AH228">
        <v>0</v>
      </c>
      <c r="AI228" t="s">
        <v>49</v>
      </c>
      <c r="AJ228" t="s">
        <v>43</v>
      </c>
      <c r="AK228" t="s">
        <v>43</v>
      </c>
      <c r="AL228" t="s">
        <v>43</v>
      </c>
      <c r="AM228" t="s">
        <v>376</v>
      </c>
      <c r="AN228">
        <v>1700763</v>
      </c>
      <c r="AO228">
        <v>0</v>
      </c>
      <c r="AP228">
        <v>2</v>
      </c>
      <c r="AQ228">
        <v>0</v>
      </c>
    </row>
    <row r="229" spans="1:43" x14ac:dyDescent="0.45">
      <c r="A229">
        <v>742850</v>
      </c>
      <c r="B229" t="s">
        <v>43</v>
      </c>
      <c r="C229" t="s">
        <v>808</v>
      </c>
      <c r="D229" s="1">
        <v>44539.586170798611</v>
      </c>
      <c r="E229" t="s">
        <v>809</v>
      </c>
      <c r="F229" t="s">
        <v>57</v>
      </c>
      <c r="G229">
        <v>40600</v>
      </c>
      <c r="H229" t="s">
        <v>43</v>
      </c>
      <c r="I229">
        <v>442061020</v>
      </c>
      <c r="J229" t="s">
        <v>43</v>
      </c>
      <c r="K229" t="s">
        <v>810</v>
      </c>
      <c r="L229" s="1">
        <v>44540.720231053238</v>
      </c>
      <c r="M229" t="s">
        <v>811</v>
      </c>
      <c r="N229">
        <v>1700718</v>
      </c>
      <c r="P229" t="s">
        <v>43</v>
      </c>
      <c r="Q229" t="s">
        <v>43</v>
      </c>
      <c r="R229" t="s">
        <v>43</v>
      </c>
      <c r="S229" t="s">
        <v>43</v>
      </c>
      <c r="T229" t="s">
        <v>43</v>
      </c>
      <c r="U229" t="s">
        <v>43</v>
      </c>
      <c r="V229" t="s">
        <v>43</v>
      </c>
      <c r="W229" t="s">
        <v>43</v>
      </c>
      <c r="X229">
        <v>3</v>
      </c>
      <c r="Y229" s="1">
        <v>44539</v>
      </c>
      <c r="Z229" t="s">
        <v>43</v>
      </c>
      <c r="AA229">
        <v>1700718</v>
      </c>
      <c r="AB229" t="s">
        <v>43</v>
      </c>
      <c r="AC229" t="s">
        <v>43</v>
      </c>
      <c r="AD229" t="s">
        <v>43</v>
      </c>
      <c r="AE229" t="s">
        <v>43</v>
      </c>
      <c r="AF229">
        <v>1701112</v>
      </c>
      <c r="AG229">
        <v>1</v>
      </c>
      <c r="AH229">
        <v>1589852</v>
      </c>
      <c r="AI229" t="s">
        <v>49</v>
      </c>
      <c r="AJ229" t="s">
        <v>43</v>
      </c>
      <c r="AK229" t="s">
        <v>43</v>
      </c>
      <c r="AL229" t="s">
        <v>43</v>
      </c>
      <c r="AM229" t="s">
        <v>376</v>
      </c>
      <c r="AN229">
        <v>1700763</v>
      </c>
      <c r="AO229">
        <v>0</v>
      </c>
      <c r="AP229">
        <v>1</v>
      </c>
      <c r="AQ229">
        <v>0</v>
      </c>
    </row>
    <row r="230" spans="1:43" x14ac:dyDescent="0.45">
      <c r="A230">
        <v>743004</v>
      </c>
      <c r="B230" t="s">
        <v>43</v>
      </c>
      <c r="C230" t="s">
        <v>812</v>
      </c>
      <c r="D230" s="1">
        <v>44540.70626230324</v>
      </c>
      <c r="E230" t="s">
        <v>813</v>
      </c>
      <c r="F230" t="s">
        <v>57</v>
      </c>
      <c r="G230">
        <v>40600</v>
      </c>
      <c r="H230" t="s">
        <v>43</v>
      </c>
      <c r="I230">
        <v>442061020</v>
      </c>
      <c r="J230" t="s">
        <v>43</v>
      </c>
      <c r="K230" t="e">
        <f>-stat NUT -order rim -drum -wiring bogie terbakar -mudguard</f>
        <v>#NAME?</v>
      </c>
      <c r="L230" t="s">
        <v>43</v>
      </c>
      <c r="M230" t="s">
        <v>43</v>
      </c>
      <c r="N230" t="s">
        <v>43</v>
      </c>
      <c r="O230" t="s">
        <v>43</v>
      </c>
      <c r="P230" t="s">
        <v>43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>
        <v>0</v>
      </c>
      <c r="Y230" s="1">
        <v>44540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>
        <v>1701112</v>
      </c>
      <c r="AG230">
        <v>1</v>
      </c>
      <c r="AH230">
        <v>1590178</v>
      </c>
      <c r="AI230" t="s">
        <v>49</v>
      </c>
      <c r="AJ230" s="1">
        <v>44540.70694074074</v>
      </c>
      <c r="AK230" s="1">
        <v>44540.70694074074</v>
      </c>
      <c r="AL230">
        <v>1701112</v>
      </c>
      <c r="AM230" t="s">
        <v>376</v>
      </c>
      <c r="AN230">
        <v>1700763</v>
      </c>
      <c r="AO230">
        <v>0</v>
      </c>
      <c r="AP230">
        <v>1</v>
      </c>
      <c r="AQ230">
        <v>0</v>
      </c>
    </row>
    <row r="231" spans="1:43" x14ac:dyDescent="0.45">
      <c r="A231">
        <v>743005</v>
      </c>
      <c r="B231" t="s">
        <v>43</v>
      </c>
      <c r="C231" t="s">
        <v>814</v>
      </c>
      <c r="D231" s="1">
        <v>44540.706636770832</v>
      </c>
      <c r="E231" t="s">
        <v>813</v>
      </c>
      <c r="F231" t="s">
        <v>57</v>
      </c>
      <c r="G231">
        <v>40600</v>
      </c>
      <c r="H231" t="s">
        <v>43</v>
      </c>
      <c r="I231">
        <v>442061020</v>
      </c>
      <c r="J231" t="s">
        <v>43</v>
      </c>
      <c r="K231" t="e">
        <f>-tayar -order rim</f>
        <v>#NAME?</v>
      </c>
      <c r="L231" s="1">
        <v>44540.709242939818</v>
      </c>
      <c r="M231" t="s">
        <v>815</v>
      </c>
      <c r="N231">
        <v>1700718</v>
      </c>
      <c r="P231" t="s">
        <v>43</v>
      </c>
      <c r="Q231" t="s">
        <v>43</v>
      </c>
      <c r="R231" t="s">
        <v>43</v>
      </c>
      <c r="S231" t="s">
        <v>43</v>
      </c>
      <c r="T231" t="s">
        <v>43</v>
      </c>
      <c r="U231" t="s">
        <v>43</v>
      </c>
      <c r="V231" t="s">
        <v>43</v>
      </c>
      <c r="W231" t="s">
        <v>43</v>
      </c>
      <c r="X231">
        <v>3</v>
      </c>
      <c r="Y231" s="1">
        <v>45313</v>
      </c>
      <c r="Z231" s="2">
        <v>0.41636574074074073</v>
      </c>
      <c r="AA231">
        <v>1700718</v>
      </c>
      <c r="AB231" t="s">
        <v>43</v>
      </c>
      <c r="AC231" t="s">
        <v>43</v>
      </c>
      <c r="AD231" t="s">
        <v>43</v>
      </c>
      <c r="AE231" t="s">
        <v>43</v>
      </c>
      <c r="AF231">
        <v>1701112</v>
      </c>
      <c r="AG231">
        <v>1</v>
      </c>
      <c r="AH231">
        <v>1590178</v>
      </c>
      <c r="AI231" t="s">
        <v>49</v>
      </c>
      <c r="AJ231" s="1">
        <v>44543.687223807872</v>
      </c>
      <c r="AK231" s="1">
        <v>44543.687223807872</v>
      </c>
      <c r="AL231">
        <v>1701112</v>
      </c>
      <c r="AM231" t="s">
        <v>376</v>
      </c>
      <c r="AN231">
        <v>1700763</v>
      </c>
      <c r="AO231">
        <v>0</v>
      </c>
      <c r="AP231">
        <v>3</v>
      </c>
      <c r="AQ231">
        <v>0</v>
      </c>
    </row>
    <row r="232" spans="1:43" x14ac:dyDescent="0.45">
      <c r="A232">
        <v>743163</v>
      </c>
      <c r="B232" t="s">
        <v>43</v>
      </c>
      <c r="C232" t="s">
        <v>816</v>
      </c>
      <c r="D232" s="1">
        <v>44543.452845752312</v>
      </c>
      <c r="E232" t="s">
        <v>817</v>
      </c>
      <c r="F232" t="s">
        <v>57</v>
      </c>
      <c r="G232">
        <v>40600</v>
      </c>
      <c r="H232" t="s">
        <v>43</v>
      </c>
      <c r="I232">
        <v>442061020</v>
      </c>
      <c r="J232" t="s">
        <v>43</v>
      </c>
      <c r="K232" t="s">
        <v>114</v>
      </c>
      <c r="L232" s="1">
        <v>44544.399985960648</v>
      </c>
      <c r="M232" t="s">
        <v>818</v>
      </c>
      <c r="N232">
        <v>1700718</v>
      </c>
      <c r="P232" t="s">
        <v>43</v>
      </c>
      <c r="Q232" t="s">
        <v>43</v>
      </c>
      <c r="R232" t="s">
        <v>43</v>
      </c>
      <c r="S232" t="s">
        <v>43</v>
      </c>
      <c r="T232" t="s">
        <v>43</v>
      </c>
      <c r="U232" t="s">
        <v>43</v>
      </c>
      <c r="V232" t="s">
        <v>43</v>
      </c>
      <c r="W232" t="s">
        <v>43</v>
      </c>
      <c r="X232">
        <v>3</v>
      </c>
      <c r="Y232" s="1">
        <v>45313</v>
      </c>
      <c r="Z232" s="2">
        <v>0.41636574074074073</v>
      </c>
      <c r="AA232">
        <v>1700718</v>
      </c>
      <c r="AB232" t="s">
        <v>43</v>
      </c>
      <c r="AC232" t="s">
        <v>43</v>
      </c>
      <c r="AD232" t="s">
        <v>43</v>
      </c>
      <c r="AE232" t="s">
        <v>43</v>
      </c>
      <c r="AF232">
        <v>1701112</v>
      </c>
      <c r="AG232">
        <v>1</v>
      </c>
      <c r="AH232">
        <v>1590178</v>
      </c>
      <c r="AI232" t="s">
        <v>49</v>
      </c>
      <c r="AJ232" t="s">
        <v>43</v>
      </c>
      <c r="AK232" t="s">
        <v>43</v>
      </c>
      <c r="AL232" t="s">
        <v>43</v>
      </c>
      <c r="AM232" t="s">
        <v>376</v>
      </c>
      <c r="AN232">
        <v>1700763</v>
      </c>
      <c r="AO232">
        <v>0</v>
      </c>
      <c r="AP232">
        <v>2</v>
      </c>
      <c r="AQ232">
        <v>0</v>
      </c>
    </row>
    <row r="233" spans="1:43" x14ac:dyDescent="0.45">
      <c r="A233">
        <v>746087</v>
      </c>
      <c r="B233" t="s">
        <v>43</v>
      </c>
      <c r="C233" t="s">
        <v>819</v>
      </c>
      <c r="D233" s="1">
        <v>44552.649093402775</v>
      </c>
      <c r="E233" t="s">
        <v>820</v>
      </c>
      <c r="F233" t="s">
        <v>57</v>
      </c>
      <c r="G233">
        <v>40600</v>
      </c>
      <c r="H233" t="s">
        <v>43</v>
      </c>
      <c r="I233">
        <v>442061020</v>
      </c>
      <c r="J233" t="s">
        <v>43</v>
      </c>
      <c r="K233" t="s">
        <v>821</v>
      </c>
      <c r="L233" s="1">
        <v>44557.683505243054</v>
      </c>
      <c r="M233" t="s">
        <v>822</v>
      </c>
      <c r="N233">
        <v>1700718</v>
      </c>
      <c r="P233" t="s">
        <v>43</v>
      </c>
      <c r="Q233" t="s">
        <v>43</v>
      </c>
      <c r="R233" t="s">
        <v>43</v>
      </c>
      <c r="S233" t="s">
        <v>43</v>
      </c>
      <c r="T233" t="s">
        <v>43</v>
      </c>
      <c r="U233" t="s">
        <v>43</v>
      </c>
      <c r="V233" t="s">
        <v>43</v>
      </c>
      <c r="W233" t="s">
        <v>43</v>
      </c>
      <c r="X233">
        <v>3</v>
      </c>
      <c r="Y233" s="1">
        <v>44552</v>
      </c>
      <c r="Z233" t="s">
        <v>43</v>
      </c>
      <c r="AA233">
        <v>1700718</v>
      </c>
      <c r="AB233" t="s">
        <v>43</v>
      </c>
      <c r="AC233" t="s">
        <v>43</v>
      </c>
      <c r="AD233" t="s">
        <v>43</v>
      </c>
      <c r="AE233" t="s">
        <v>43</v>
      </c>
      <c r="AF233">
        <v>1700135</v>
      </c>
      <c r="AG233">
        <v>1</v>
      </c>
      <c r="AH233">
        <v>1592053</v>
      </c>
      <c r="AI233" t="s">
        <v>49</v>
      </c>
      <c r="AJ233" s="1">
        <v>44552.649318252312</v>
      </c>
      <c r="AK233" s="1">
        <v>44552.649318252312</v>
      </c>
      <c r="AL233">
        <v>1700135</v>
      </c>
      <c r="AM233" t="s">
        <v>376</v>
      </c>
      <c r="AN233">
        <v>1700763</v>
      </c>
      <c r="AO233">
        <v>0</v>
      </c>
      <c r="AP233">
        <v>2</v>
      </c>
      <c r="AQ233">
        <v>0</v>
      </c>
    </row>
    <row r="234" spans="1:43" x14ac:dyDescent="0.45">
      <c r="A234">
        <v>746099</v>
      </c>
      <c r="B234" t="s">
        <v>43</v>
      </c>
      <c r="C234" t="s">
        <v>823</v>
      </c>
      <c r="D234" s="1">
        <v>44552.686812187501</v>
      </c>
      <c r="E234" t="s">
        <v>824</v>
      </c>
      <c r="F234" t="s">
        <v>57</v>
      </c>
      <c r="G234">
        <v>40600</v>
      </c>
      <c r="H234" t="s">
        <v>43</v>
      </c>
      <c r="I234">
        <v>442061020</v>
      </c>
      <c r="J234" t="s">
        <v>43</v>
      </c>
      <c r="K234" t="s">
        <v>114</v>
      </c>
      <c r="L234" s="1">
        <v>44562.529129432871</v>
      </c>
      <c r="M234" t="s">
        <v>825</v>
      </c>
      <c r="N234">
        <v>1700718</v>
      </c>
      <c r="P234" t="s">
        <v>43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>
        <v>3</v>
      </c>
      <c r="Y234" s="1">
        <v>45313</v>
      </c>
      <c r="Z234" s="2">
        <v>0.41636574074074073</v>
      </c>
      <c r="AA234">
        <v>1700718</v>
      </c>
      <c r="AB234" t="s">
        <v>43</v>
      </c>
      <c r="AC234" t="s">
        <v>43</v>
      </c>
      <c r="AD234" t="s">
        <v>43</v>
      </c>
      <c r="AE234" t="s">
        <v>43</v>
      </c>
      <c r="AF234">
        <v>1701112</v>
      </c>
      <c r="AG234">
        <v>1</v>
      </c>
      <c r="AH234">
        <v>1592053</v>
      </c>
      <c r="AI234" t="s">
        <v>49</v>
      </c>
      <c r="AJ234" t="s">
        <v>43</v>
      </c>
      <c r="AK234" t="s">
        <v>43</v>
      </c>
      <c r="AL234" t="s">
        <v>43</v>
      </c>
      <c r="AM234" t="s">
        <v>376</v>
      </c>
      <c r="AN234">
        <v>1700763</v>
      </c>
      <c r="AO234">
        <v>0</v>
      </c>
      <c r="AP234">
        <v>2</v>
      </c>
      <c r="AQ234">
        <v>0</v>
      </c>
    </row>
    <row r="235" spans="1:43" x14ac:dyDescent="0.45">
      <c r="A235">
        <v>748910</v>
      </c>
      <c r="B235" t="s">
        <v>43</v>
      </c>
      <c r="C235" t="s">
        <v>826</v>
      </c>
      <c r="D235" s="1">
        <v>44564.498450543979</v>
      </c>
      <c r="E235" t="s">
        <v>827</v>
      </c>
      <c r="F235" t="s">
        <v>46</v>
      </c>
      <c r="G235">
        <v>40600</v>
      </c>
      <c r="H235" t="s">
        <v>43</v>
      </c>
      <c r="I235">
        <v>442061020</v>
      </c>
      <c r="J235" t="s">
        <v>43</v>
      </c>
      <c r="K235" t="s">
        <v>828</v>
      </c>
      <c r="L235" t="s">
        <v>43</v>
      </c>
      <c r="M235" t="s">
        <v>43</v>
      </c>
      <c r="N235" t="s">
        <v>43</v>
      </c>
      <c r="O235" t="s">
        <v>43</v>
      </c>
      <c r="P235" t="s">
        <v>43</v>
      </c>
      <c r="Q235" t="s">
        <v>43</v>
      </c>
      <c r="R235" t="s">
        <v>43</v>
      </c>
      <c r="S235" t="s">
        <v>43</v>
      </c>
      <c r="T235" t="s">
        <v>43</v>
      </c>
      <c r="U235" t="s">
        <v>43</v>
      </c>
      <c r="V235" t="s">
        <v>43</v>
      </c>
      <c r="W235" t="s">
        <v>43</v>
      </c>
      <c r="X235">
        <v>0</v>
      </c>
      <c r="Y235" s="1">
        <v>44564</v>
      </c>
      <c r="Z235" t="s">
        <v>43</v>
      </c>
      <c r="AA235" t="s">
        <v>43</v>
      </c>
      <c r="AB235" t="s">
        <v>43</v>
      </c>
      <c r="AC235" t="s">
        <v>43</v>
      </c>
      <c r="AD235" t="s">
        <v>43</v>
      </c>
      <c r="AE235" t="s">
        <v>43</v>
      </c>
      <c r="AF235">
        <v>1701112</v>
      </c>
      <c r="AG235">
        <v>1</v>
      </c>
      <c r="AH235">
        <v>1592153</v>
      </c>
      <c r="AI235" t="s">
        <v>49</v>
      </c>
      <c r="AJ235" t="s">
        <v>43</v>
      </c>
      <c r="AK235" t="s">
        <v>43</v>
      </c>
      <c r="AL235" t="s">
        <v>43</v>
      </c>
      <c r="AM235" t="s">
        <v>376</v>
      </c>
      <c r="AN235">
        <v>1700763</v>
      </c>
      <c r="AO235">
        <v>0</v>
      </c>
      <c r="AP235">
        <v>1</v>
      </c>
      <c r="AQ235">
        <v>0</v>
      </c>
    </row>
    <row r="236" spans="1:43" x14ac:dyDescent="0.45">
      <c r="A236">
        <v>749360</v>
      </c>
      <c r="B236" t="s">
        <v>43</v>
      </c>
      <c r="C236" t="s">
        <v>829</v>
      </c>
      <c r="D236" s="1">
        <v>44567.525486956016</v>
      </c>
      <c r="E236" t="s">
        <v>830</v>
      </c>
      <c r="F236" t="s">
        <v>831</v>
      </c>
      <c r="G236">
        <v>40600</v>
      </c>
      <c r="H236" t="s">
        <v>43</v>
      </c>
      <c r="I236">
        <v>442061020</v>
      </c>
      <c r="J236" t="s">
        <v>43</v>
      </c>
      <c r="K236" t="s">
        <v>460</v>
      </c>
      <c r="L236" s="1">
        <v>44567.619798298612</v>
      </c>
      <c r="M236" t="s">
        <v>832</v>
      </c>
      <c r="N236">
        <v>1700718</v>
      </c>
      <c r="P236" t="s">
        <v>43</v>
      </c>
      <c r="Q236" t="s">
        <v>43</v>
      </c>
      <c r="R236" t="s">
        <v>43</v>
      </c>
      <c r="S236" t="s">
        <v>43</v>
      </c>
      <c r="T236" t="s">
        <v>43</v>
      </c>
      <c r="U236" t="s">
        <v>43</v>
      </c>
      <c r="V236" t="s">
        <v>43</v>
      </c>
      <c r="W236" t="s">
        <v>43</v>
      </c>
      <c r="X236">
        <v>3</v>
      </c>
      <c r="Y236" s="1">
        <v>45313</v>
      </c>
      <c r="Z236" s="2">
        <v>0.41636574074074073</v>
      </c>
      <c r="AA236">
        <v>1700718</v>
      </c>
      <c r="AB236" t="s">
        <v>43</v>
      </c>
      <c r="AC236" t="s">
        <v>43</v>
      </c>
      <c r="AD236" t="s">
        <v>43</v>
      </c>
      <c r="AE236" t="s">
        <v>43</v>
      </c>
      <c r="AF236">
        <v>1701112</v>
      </c>
      <c r="AG236">
        <v>1</v>
      </c>
      <c r="AH236">
        <v>1593649</v>
      </c>
      <c r="AI236" t="s">
        <v>49</v>
      </c>
      <c r="AJ236" s="1">
        <v>44567.582914780091</v>
      </c>
      <c r="AK236" s="1">
        <v>44567.582914780091</v>
      </c>
      <c r="AL236">
        <v>1701112</v>
      </c>
      <c r="AM236" t="s">
        <v>376</v>
      </c>
      <c r="AN236">
        <v>42005161</v>
      </c>
      <c r="AO236">
        <v>0</v>
      </c>
      <c r="AP236">
        <v>3</v>
      </c>
      <c r="AQ236">
        <v>0</v>
      </c>
    </row>
    <row r="237" spans="1:43" x14ac:dyDescent="0.45">
      <c r="A237">
        <v>749361</v>
      </c>
      <c r="B237" t="s">
        <v>43</v>
      </c>
      <c r="C237" t="s">
        <v>833</v>
      </c>
      <c r="D237" s="1">
        <v>44567.525726041669</v>
      </c>
      <c r="E237" t="s">
        <v>834</v>
      </c>
      <c r="F237" t="s">
        <v>831</v>
      </c>
      <c r="G237">
        <v>40600</v>
      </c>
      <c r="H237" t="s">
        <v>43</v>
      </c>
      <c r="I237">
        <v>442061020</v>
      </c>
      <c r="J237" t="s">
        <v>43</v>
      </c>
      <c r="K237" t="s">
        <v>485</v>
      </c>
      <c r="L237" t="s">
        <v>43</v>
      </c>
      <c r="M237" t="s">
        <v>43</v>
      </c>
      <c r="N237" t="s">
        <v>43</v>
      </c>
      <c r="O237" t="s">
        <v>43</v>
      </c>
      <c r="P237" t="s">
        <v>43</v>
      </c>
      <c r="Q237" t="s">
        <v>43</v>
      </c>
      <c r="R237" t="s">
        <v>43</v>
      </c>
      <c r="S237" t="s">
        <v>43</v>
      </c>
      <c r="T237" t="s">
        <v>43</v>
      </c>
      <c r="U237" t="s">
        <v>43</v>
      </c>
      <c r="V237" t="s">
        <v>43</v>
      </c>
      <c r="W237" t="s">
        <v>43</v>
      </c>
      <c r="X237">
        <v>0</v>
      </c>
      <c r="Y237" s="1">
        <v>44566</v>
      </c>
      <c r="Z237" t="s">
        <v>43</v>
      </c>
      <c r="AA237" t="s">
        <v>43</v>
      </c>
      <c r="AB237" t="s">
        <v>43</v>
      </c>
      <c r="AC237" t="s">
        <v>43</v>
      </c>
      <c r="AD237" t="s">
        <v>43</v>
      </c>
      <c r="AE237" t="s">
        <v>43</v>
      </c>
      <c r="AF237">
        <v>1701112</v>
      </c>
      <c r="AG237">
        <v>1</v>
      </c>
      <c r="AH237">
        <v>1593649</v>
      </c>
      <c r="AI237" t="s">
        <v>49</v>
      </c>
      <c r="AJ237" s="1">
        <v>44567.583913622686</v>
      </c>
      <c r="AK237" s="1">
        <v>44567.583913622686</v>
      </c>
      <c r="AL237">
        <v>1701112</v>
      </c>
      <c r="AM237" t="s">
        <v>376</v>
      </c>
      <c r="AN237">
        <v>42005161</v>
      </c>
      <c r="AO237">
        <v>0</v>
      </c>
      <c r="AP237">
        <v>1</v>
      </c>
      <c r="AQ237">
        <v>0</v>
      </c>
    </row>
    <row r="238" spans="1:43" x14ac:dyDescent="0.45">
      <c r="A238">
        <v>750600</v>
      </c>
      <c r="B238" t="s">
        <v>43</v>
      </c>
      <c r="C238" t="s">
        <v>835</v>
      </c>
      <c r="D238" s="1">
        <v>44571.362656481484</v>
      </c>
      <c r="E238" t="s">
        <v>836</v>
      </c>
      <c r="F238" t="s">
        <v>837</v>
      </c>
      <c r="G238">
        <v>40600</v>
      </c>
      <c r="H238" t="s">
        <v>43</v>
      </c>
      <c r="I238">
        <v>442061020</v>
      </c>
      <c r="J238" t="s">
        <v>43</v>
      </c>
      <c r="K238" t="s">
        <v>114</v>
      </c>
      <c r="L238" s="1">
        <v>44577.343421840276</v>
      </c>
      <c r="M238" t="s">
        <v>838</v>
      </c>
      <c r="N238">
        <v>1700718</v>
      </c>
      <c r="P238" t="s">
        <v>43</v>
      </c>
      <c r="Q238" t="s">
        <v>43</v>
      </c>
      <c r="R238" t="s">
        <v>43</v>
      </c>
      <c r="S238" t="s">
        <v>43</v>
      </c>
      <c r="T238" t="s">
        <v>43</v>
      </c>
      <c r="U238" t="s">
        <v>43</v>
      </c>
      <c r="V238" t="s">
        <v>43</v>
      </c>
      <c r="W238" t="s">
        <v>43</v>
      </c>
      <c r="X238">
        <v>3</v>
      </c>
      <c r="Y238" s="1">
        <v>45313</v>
      </c>
      <c r="Z238" s="2">
        <v>0.41636574074074073</v>
      </c>
      <c r="AA238">
        <v>1700718</v>
      </c>
      <c r="AB238" t="s">
        <v>43</v>
      </c>
      <c r="AC238" t="s">
        <v>43</v>
      </c>
      <c r="AD238" t="s">
        <v>43</v>
      </c>
      <c r="AE238" t="s">
        <v>43</v>
      </c>
      <c r="AF238">
        <v>1700135</v>
      </c>
      <c r="AG238">
        <v>1</v>
      </c>
      <c r="AH238">
        <v>1592155</v>
      </c>
      <c r="AI238" t="s">
        <v>49</v>
      </c>
      <c r="AJ238" t="s">
        <v>43</v>
      </c>
      <c r="AK238" t="s">
        <v>43</v>
      </c>
      <c r="AL238" t="s">
        <v>43</v>
      </c>
      <c r="AM238" t="s">
        <v>376</v>
      </c>
      <c r="AN238">
        <v>1700763</v>
      </c>
      <c r="AO238">
        <v>0</v>
      </c>
      <c r="AP238">
        <v>1</v>
      </c>
      <c r="AQ238">
        <v>0</v>
      </c>
    </row>
    <row r="239" spans="1:43" x14ac:dyDescent="0.45">
      <c r="A239">
        <v>750762</v>
      </c>
      <c r="B239" t="s">
        <v>43</v>
      </c>
      <c r="C239" t="s">
        <v>839</v>
      </c>
      <c r="D239" s="1">
        <v>44571.706489780096</v>
      </c>
      <c r="E239" t="s">
        <v>840</v>
      </c>
      <c r="F239" t="s">
        <v>841</v>
      </c>
      <c r="G239">
        <v>40600</v>
      </c>
      <c r="H239" t="s">
        <v>43</v>
      </c>
      <c r="I239">
        <v>442061020</v>
      </c>
      <c r="J239" t="s">
        <v>43</v>
      </c>
      <c r="K239" t="e">
        <f>-tambah gas AIRCOND -CHECK wiring lampu</f>
        <v>#NAME?</v>
      </c>
      <c r="L239" s="1">
        <v>44581.366986840279</v>
      </c>
      <c r="M239" t="s">
        <v>842</v>
      </c>
      <c r="N239">
        <v>1700250</v>
      </c>
      <c r="P239" t="s">
        <v>43</v>
      </c>
      <c r="Q239" t="s">
        <v>43</v>
      </c>
      <c r="R239" t="s">
        <v>43</v>
      </c>
      <c r="S239" t="s">
        <v>43</v>
      </c>
      <c r="T239" t="s">
        <v>43</v>
      </c>
      <c r="U239" t="s">
        <v>43</v>
      </c>
      <c r="V239" t="s">
        <v>43</v>
      </c>
      <c r="W239" t="s">
        <v>43</v>
      </c>
      <c r="X239">
        <v>3</v>
      </c>
      <c r="Y239" s="1">
        <v>44571</v>
      </c>
      <c r="Z239" t="s">
        <v>43</v>
      </c>
      <c r="AA239">
        <v>1700250</v>
      </c>
      <c r="AB239" t="s">
        <v>43</v>
      </c>
      <c r="AC239" t="s">
        <v>43</v>
      </c>
      <c r="AD239" t="s">
        <v>43</v>
      </c>
      <c r="AE239" t="s">
        <v>43</v>
      </c>
      <c r="AF239">
        <v>1700135</v>
      </c>
      <c r="AG239">
        <v>1</v>
      </c>
      <c r="AH239">
        <v>1594297</v>
      </c>
      <c r="AI239" t="s">
        <v>49</v>
      </c>
      <c r="AJ239" t="s">
        <v>43</v>
      </c>
      <c r="AK239" t="s">
        <v>43</v>
      </c>
      <c r="AL239" t="s">
        <v>43</v>
      </c>
      <c r="AM239" t="s">
        <v>376</v>
      </c>
      <c r="AN239">
        <v>1700763</v>
      </c>
      <c r="AO239">
        <v>0</v>
      </c>
      <c r="AP239">
        <v>1</v>
      </c>
      <c r="AQ239">
        <v>0</v>
      </c>
    </row>
    <row r="240" spans="1:43" x14ac:dyDescent="0.45">
      <c r="A240">
        <v>752047</v>
      </c>
      <c r="B240" t="s">
        <v>43</v>
      </c>
      <c r="C240" t="s">
        <v>843</v>
      </c>
      <c r="D240" s="1">
        <v>44573.71538533565</v>
      </c>
      <c r="E240" t="s">
        <v>844</v>
      </c>
      <c r="F240" t="s">
        <v>841</v>
      </c>
      <c r="G240">
        <v>40600</v>
      </c>
      <c r="H240" t="s">
        <v>43</v>
      </c>
      <c r="I240">
        <v>442061020</v>
      </c>
      <c r="J240" t="s">
        <v>43</v>
      </c>
      <c r="K240" t="s">
        <v>460</v>
      </c>
      <c r="L240" s="1">
        <v>44574.331469444442</v>
      </c>
      <c r="M240" t="s">
        <v>845</v>
      </c>
      <c r="N240">
        <v>1701250</v>
      </c>
      <c r="P240" t="s">
        <v>43</v>
      </c>
      <c r="Q240" t="s">
        <v>43</v>
      </c>
      <c r="R240" t="s">
        <v>43</v>
      </c>
      <c r="S240" t="s">
        <v>43</v>
      </c>
      <c r="T240" t="s">
        <v>43</v>
      </c>
      <c r="U240" t="s">
        <v>43</v>
      </c>
      <c r="V240" t="s">
        <v>43</v>
      </c>
      <c r="W240" t="s">
        <v>43</v>
      </c>
      <c r="X240">
        <v>3</v>
      </c>
      <c r="Y240" s="1">
        <v>45313</v>
      </c>
      <c r="Z240" s="2">
        <v>0.41636574074074073</v>
      </c>
      <c r="AA240">
        <v>1701250</v>
      </c>
      <c r="AB240" t="s">
        <v>43</v>
      </c>
      <c r="AC240" t="s">
        <v>43</v>
      </c>
      <c r="AD240" t="s">
        <v>43</v>
      </c>
      <c r="AE240" t="s">
        <v>43</v>
      </c>
      <c r="AF240">
        <v>1700135</v>
      </c>
      <c r="AG240">
        <v>1</v>
      </c>
      <c r="AH240">
        <v>1595152</v>
      </c>
      <c r="AI240" t="s">
        <v>49</v>
      </c>
      <c r="AJ240" t="s">
        <v>43</v>
      </c>
      <c r="AK240" t="s">
        <v>43</v>
      </c>
      <c r="AL240" t="s">
        <v>43</v>
      </c>
      <c r="AM240" t="s">
        <v>376</v>
      </c>
      <c r="AN240">
        <v>1700763</v>
      </c>
      <c r="AO240">
        <v>0</v>
      </c>
      <c r="AP240">
        <v>3</v>
      </c>
      <c r="AQ240">
        <v>0</v>
      </c>
    </row>
    <row r="241" spans="1:43" x14ac:dyDescent="0.45">
      <c r="A241">
        <v>752048</v>
      </c>
      <c r="B241" t="s">
        <v>43</v>
      </c>
      <c r="C241" t="s">
        <v>846</v>
      </c>
      <c r="D241" s="1">
        <v>44573.71632673611</v>
      </c>
      <c r="E241" t="s">
        <v>847</v>
      </c>
      <c r="F241" t="s">
        <v>841</v>
      </c>
      <c r="G241">
        <v>40600</v>
      </c>
      <c r="H241" t="s">
        <v>43</v>
      </c>
      <c r="I241">
        <v>442061020</v>
      </c>
      <c r="J241" t="s">
        <v>43</v>
      </c>
      <c r="K241" t="s">
        <v>114</v>
      </c>
      <c r="L241" s="1">
        <v>44576.661240937501</v>
      </c>
      <c r="M241" t="s">
        <v>848</v>
      </c>
      <c r="N241">
        <v>1700718</v>
      </c>
      <c r="P241" t="s">
        <v>43</v>
      </c>
      <c r="Q241" t="s">
        <v>43</v>
      </c>
      <c r="R241" t="s">
        <v>43</v>
      </c>
      <c r="S241" t="s">
        <v>43</v>
      </c>
      <c r="T241" t="s">
        <v>43</v>
      </c>
      <c r="U241" t="s">
        <v>43</v>
      </c>
      <c r="V241" t="s">
        <v>43</v>
      </c>
      <c r="W241" t="s">
        <v>43</v>
      </c>
      <c r="X241">
        <v>3</v>
      </c>
      <c r="Y241" s="1">
        <v>45313</v>
      </c>
      <c r="Z241" s="2">
        <v>0.41636574074074073</v>
      </c>
      <c r="AA241">
        <v>1700718</v>
      </c>
      <c r="AB241" t="s">
        <v>43</v>
      </c>
      <c r="AC241" t="s">
        <v>43</v>
      </c>
      <c r="AD241" t="s">
        <v>43</v>
      </c>
      <c r="AE241" t="s">
        <v>43</v>
      </c>
      <c r="AF241">
        <v>1700135</v>
      </c>
      <c r="AG241">
        <v>1</v>
      </c>
      <c r="AH241">
        <v>1595152</v>
      </c>
      <c r="AI241" t="s">
        <v>49</v>
      </c>
      <c r="AJ241" t="s">
        <v>43</v>
      </c>
      <c r="AK241" t="s">
        <v>43</v>
      </c>
      <c r="AL241" t="s">
        <v>43</v>
      </c>
      <c r="AM241" t="s">
        <v>376</v>
      </c>
      <c r="AN241">
        <v>1700763</v>
      </c>
      <c r="AO241">
        <v>0</v>
      </c>
      <c r="AP241">
        <v>2</v>
      </c>
      <c r="AQ241">
        <v>0</v>
      </c>
    </row>
    <row r="242" spans="1:43" x14ac:dyDescent="0.45">
      <c r="A242">
        <v>755709</v>
      </c>
      <c r="B242" t="s">
        <v>43</v>
      </c>
      <c r="C242" t="s">
        <v>849</v>
      </c>
      <c r="D242" s="1">
        <v>44589.62826646991</v>
      </c>
      <c r="E242" t="s">
        <v>850</v>
      </c>
      <c r="F242" t="s">
        <v>841</v>
      </c>
      <c r="G242">
        <v>40600</v>
      </c>
      <c r="H242" t="s">
        <v>43</v>
      </c>
      <c r="I242">
        <v>442061020</v>
      </c>
      <c r="J242" t="s">
        <v>43</v>
      </c>
      <c r="K242" t="s">
        <v>851</v>
      </c>
      <c r="L242" s="1">
        <v>44589.732431099539</v>
      </c>
      <c r="M242" t="s">
        <v>852</v>
      </c>
      <c r="N242">
        <v>1700718</v>
      </c>
      <c r="P242" t="s">
        <v>43</v>
      </c>
      <c r="Q242" t="s">
        <v>43</v>
      </c>
      <c r="R242" t="s">
        <v>43</v>
      </c>
      <c r="S242" t="s">
        <v>43</v>
      </c>
      <c r="T242" t="s">
        <v>43</v>
      </c>
      <c r="U242" t="s">
        <v>43</v>
      </c>
      <c r="V242" t="s">
        <v>43</v>
      </c>
      <c r="W242" t="s">
        <v>43</v>
      </c>
      <c r="X242">
        <v>3</v>
      </c>
      <c r="Y242" s="1">
        <v>44589</v>
      </c>
      <c r="Z242" t="s">
        <v>43</v>
      </c>
      <c r="AA242">
        <v>1700718</v>
      </c>
      <c r="AB242" t="s">
        <v>43</v>
      </c>
      <c r="AC242" t="s">
        <v>43</v>
      </c>
      <c r="AD242" t="s">
        <v>43</v>
      </c>
      <c r="AE242" t="s">
        <v>43</v>
      </c>
      <c r="AF242">
        <v>1701112</v>
      </c>
      <c r="AG242">
        <v>1</v>
      </c>
      <c r="AH242">
        <v>1590032</v>
      </c>
      <c r="AI242" t="s">
        <v>49</v>
      </c>
      <c r="AJ242" t="s">
        <v>43</v>
      </c>
      <c r="AK242" t="s">
        <v>43</v>
      </c>
      <c r="AL242" t="s">
        <v>43</v>
      </c>
      <c r="AM242" t="s">
        <v>376</v>
      </c>
      <c r="AN242">
        <v>1700763</v>
      </c>
      <c r="AO242">
        <v>0</v>
      </c>
      <c r="AP242">
        <v>1</v>
      </c>
      <c r="AQ242">
        <v>0</v>
      </c>
    </row>
    <row r="243" spans="1:43" x14ac:dyDescent="0.45">
      <c r="A243">
        <v>758442</v>
      </c>
      <c r="B243" t="s">
        <v>43</v>
      </c>
      <c r="C243" t="s">
        <v>853</v>
      </c>
      <c r="D243" s="1">
        <v>44600.671201851852</v>
      </c>
      <c r="E243" t="s">
        <v>854</v>
      </c>
      <c r="F243" t="s">
        <v>46</v>
      </c>
      <c r="G243">
        <v>40600</v>
      </c>
      <c r="H243" t="s">
        <v>43</v>
      </c>
      <c r="I243">
        <v>442061020</v>
      </c>
      <c r="J243" t="s">
        <v>43</v>
      </c>
      <c r="K243" t="e">
        <f>-ADJUST BRAKE -GREASING</f>
        <v>#NAME?</v>
      </c>
      <c r="L243" s="1">
        <v>44602.697716319446</v>
      </c>
      <c r="M243" t="s">
        <v>855</v>
      </c>
      <c r="N243">
        <v>1700718</v>
      </c>
      <c r="P243" t="s">
        <v>43</v>
      </c>
      <c r="Q243" t="s">
        <v>43</v>
      </c>
      <c r="R243" t="s">
        <v>43</v>
      </c>
      <c r="S243" t="s">
        <v>43</v>
      </c>
      <c r="T243" t="s">
        <v>43</v>
      </c>
      <c r="U243" t="s">
        <v>43</v>
      </c>
      <c r="V243" t="s">
        <v>43</v>
      </c>
      <c r="W243" t="s">
        <v>43</v>
      </c>
      <c r="X243">
        <v>3</v>
      </c>
      <c r="Y243" s="1">
        <v>44600</v>
      </c>
      <c r="Z243" t="s">
        <v>43</v>
      </c>
      <c r="AA243">
        <v>1700718</v>
      </c>
      <c r="AB243" t="s">
        <v>43</v>
      </c>
      <c r="AC243" t="s">
        <v>43</v>
      </c>
      <c r="AD243" t="s">
        <v>43</v>
      </c>
      <c r="AE243" t="s">
        <v>43</v>
      </c>
      <c r="AF243">
        <v>1701112</v>
      </c>
      <c r="AG243">
        <v>1</v>
      </c>
      <c r="AH243">
        <v>1603062</v>
      </c>
      <c r="AI243" t="s">
        <v>49</v>
      </c>
      <c r="AJ243" s="1">
        <v>44601.621202118054</v>
      </c>
      <c r="AK243" s="1">
        <v>44601.621202118054</v>
      </c>
      <c r="AL243">
        <v>1701051</v>
      </c>
      <c r="AM243" t="s">
        <v>376</v>
      </c>
      <c r="AN243">
        <v>1700763</v>
      </c>
      <c r="AO243">
        <v>0</v>
      </c>
      <c r="AP243">
        <v>1</v>
      </c>
      <c r="AQ243">
        <v>0</v>
      </c>
    </row>
    <row r="244" spans="1:43" x14ac:dyDescent="0.45">
      <c r="A244">
        <v>758443</v>
      </c>
      <c r="B244" t="s">
        <v>43</v>
      </c>
      <c r="C244" t="s">
        <v>856</v>
      </c>
      <c r="D244" s="1">
        <v>44600.671567094905</v>
      </c>
      <c r="E244" t="s">
        <v>857</v>
      </c>
      <c r="F244" t="s">
        <v>46</v>
      </c>
      <c r="G244">
        <v>40600</v>
      </c>
      <c r="H244" t="s">
        <v>43</v>
      </c>
      <c r="I244">
        <v>442061020</v>
      </c>
      <c r="J244" t="s">
        <v>43</v>
      </c>
      <c r="K244" t="s">
        <v>118</v>
      </c>
      <c r="L244" s="1">
        <v>44600.693108877313</v>
      </c>
      <c r="M244" t="s">
        <v>858</v>
      </c>
      <c r="N244">
        <v>1700718</v>
      </c>
      <c r="P244" t="s">
        <v>43</v>
      </c>
      <c r="Q244" t="s">
        <v>43</v>
      </c>
      <c r="R244" t="s">
        <v>43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>
        <v>3</v>
      </c>
      <c r="Y244" s="1">
        <v>45313</v>
      </c>
      <c r="Z244" s="2">
        <v>0.41636574074074073</v>
      </c>
      <c r="AA244">
        <v>1700718</v>
      </c>
      <c r="AB244" t="s">
        <v>43</v>
      </c>
      <c r="AC244" t="s">
        <v>43</v>
      </c>
      <c r="AD244" t="s">
        <v>43</v>
      </c>
      <c r="AE244" t="s">
        <v>43</v>
      </c>
      <c r="AF244">
        <v>1701112</v>
      </c>
      <c r="AG244">
        <v>1</v>
      </c>
      <c r="AH244">
        <v>1603062</v>
      </c>
      <c r="AI244" t="s">
        <v>49</v>
      </c>
      <c r="AJ244" t="s">
        <v>43</v>
      </c>
      <c r="AK244" t="s">
        <v>43</v>
      </c>
      <c r="AL244" t="s">
        <v>43</v>
      </c>
      <c r="AM244" t="s">
        <v>376</v>
      </c>
      <c r="AN244">
        <v>1700763</v>
      </c>
      <c r="AO244">
        <v>0</v>
      </c>
      <c r="AP244">
        <v>3</v>
      </c>
      <c r="AQ244">
        <v>0</v>
      </c>
    </row>
    <row r="245" spans="1:43" x14ac:dyDescent="0.45">
      <c r="A245">
        <v>758444</v>
      </c>
      <c r="B245" t="s">
        <v>43</v>
      </c>
      <c r="C245" t="s">
        <v>859</v>
      </c>
      <c r="D245" s="1">
        <v>44600.671974108795</v>
      </c>
      <c r="E245" t="s">
        <v>857</v>
      </c>
      <c r="F245" t="s">
        <v>46</v>
      </c>
      <c r="G245">
        <v>40600</v>
      </c>
      <c r="H245" t="s">
        <v>43</v>
      </c>
      <c r="I245">
        <v>442061020</v>
      </c>
      <c r="J245" t="s">
        <v>43</v>
      </c>
      <c r="K245" t="s">
        <v>78</v>
      </c>
      <c r="L245" s="1">
        <v>44605.638184872689</v>
      </c>
      <c r="M245" t="s">
        <v>860</v>
      </c>
      <c r="N245">
        <v>1700718</v>
      </c>
      <c r="P245" t="s">
        <v>43</v>
      </c>
      <c r="Q245" t="s">
        <v>43</v>
      </c>
      <c r="R245" t="s">
        <v>43</v>
      </c>
      <c r="S245" t="s">
        <v>43</v>
      </c>
      <c r="T245" t="s">
        <v>43</v>
      </c>
      <c r="U245" t="s">
        <v>43</v>
      </c>
      <c r="V245" t="s">
        <v>43</v>
      </c>
      <c r="W245" t="s">
        <v>43</v>
      </c>
      <c r="X245">
        <v>3</v>
      </c>
      <c r="Y245" s="1">
        <v>45313</v>
      </c>
      <c r="Z245" s="2">
        <v>0.41636574074074073</v>
      </c>
      <c r="AA245">
        <v>1700718</v>
      </c>
      <c r="AB245" t="s">
        <v>43</v>
      </c>
      <c r="AC245" t="s">
        <v>43</v>
      </c>
      <c r="AD245" t="s">
        <v>43</v>
      </c>
      <c r="AE245" t="s">
        <v>43</v>
      </c>
      <c r="AF245">
        <v>1701112</v>
      </c>
      <c r="AG245">
        <v>1</v>
      </c>
      <c r="AH245">
        <v>1603062</v>
      </c>
      <c r="AI245" t="s">
        <v>49</v>
      </c>
      <c r="AJ245" t="s">
        <v>43</v>
      </c>
      <c r="AK245" t="s">
        <v>43</v>
      </c>
      <c r="AL245" t="s">
        <v>43</v>
      </c>
      <c r="AM245" t="s">
        <v>376</v>
      </c>
      <c r="AN245">
        <v>1700763</v>
      </c>
      <c r="AO245">
        <v>0</v>
      </c>
      <c r="AP245">
        <v>2</v>
      </c>
      <c r="AQ245">
        <v>0</v>
      </c>
    </row>
    <row r="246" spans="1:43" x14ac:dyDescent="0.45">
      <c r="A246">
        <v>759019</v>
      </c>
      <c r="B246" t="s">
        <v>43</v>
      </c>
      <c r="C246" t="s">
        <v>861</v>
      </c>
      <c r="D246" s="1">
        <v>44606.504820104165</v>
      </c>
      <c r="E246" t="s">
        <v>862</v>
      </c>
      <c r="F246" t="s">
        <v>57</v>
      </c>
      <c r="G246">
        <v>40600</v>
      </c>
      <c r="H246" t="s">
        <v>43</v>
      </c>
      <c r="I246">
        <v>442061020</v>
      </c>
      <c r="J246" t="s">
        <v>43</v>
      </c>
      <c r="K246" t="s">
        <v>863</v>
      </c>
      <c r="L246" s="1">
        <v>44606.572056631943</v>
      </c>
      <c r="M246" t="s">
        <v>864</v>
      </c>
      <c r="N246">
        <v>1700718</v>
      </c>
      <c r="P246" t="s">
        <v>43</v>
      </c>
      <c r="Q246" t="s">
        <v>43</v>
      </c>
      <c r="R246" t="s">
        <v>43</v>
      </c>
      <c r="S246" t="s">
        <v>43</v>
      </c>
      <c r="T246" t="s">
        <v>43</v>
      </c>
      <c r="U246" t="s">
        <v>43</v>
      </c>
      <c r="V246" t="s">
        <v>43</v>
      </c>
      <c r="W246" t="s">
        <v>43</v>
      </c>
      <c r="X246">
        <v>3</v>
      </c>
      <c r="Y246" s="1">
        <v>44606</v>
      </c>
      <c r="Z246" t="s">
        <v>43</v>
      </c>
      <c r="AA246">
        <v>1700718</v>
      </c>
      <c r="AB246" t="s">
        <v>43</v>
      </c>
      <c r="AC246" t="s">
        <v>43</v>
      </c>
      <c r="AD246" t="s">
        <v>43</v>
      </c>
      <c r="AE246" t="s">
        <v>43</v>
      </c>
      <c r="AF246">
        <v>1701112</v>
      </c>
      <c r="AG246">
        <v>1</v>
      </c>
      <c r="AH246">
        <v>1603062</v>
      </c>
      <c r="AI246" t="s">
        <v>49</v>
      </c>
      <c r="AJ246" t="s">
        <v>43</v>
      </c>
      <c r="AK246" t="s">
        <v>43</v>
      </c>
      <c r="AL246" t="s">
        <v>43</v>
      </c>
      <c r="AM246" t="s">
        <v>376</v>
      </c>
      <c r="AN246">
        <v>1700763</v>
      </c>
      <c r="AO246">
        <v>0</v>
      </c>
      <c r="AP246">
        <v>1</v>
      </c>
      <c r="AQ246">
        <v>0</v>
      </c>
    </row>
    <row r="247" spans="1:43" x14ac:dyDescent="0.45">
      <c r="A247">
        <v>759083</v>
      </c>
      <c r="B247" t="s">
        <v>43</v>
      </c>
      <c r="C247" t="s">
        <v>865</v>
      </c>
      <c r="D247" s="1">
        <v>44606.673797534721</v>
      </c>
      <c r="E247" t="s">
        <v>866</v>
      </c>
      <c r="F247" t="s">
        <v>46</v>
      </c>
      <c r="G247">
        <v>40600</v>
      </c>
      <c r="H247" t="s">
        <v>43</v>
      </c>
      <c r="I247">
        <v>442061020</v>
      </c>
      <c r="J247" t="s">
        <v>43</v>
      </c>
      <c r="K247" t="e">
        <f>-tukar tayar</f>
        <v>#NAME?</v>
      </c>
      <c r="L247" s="1">
        <v>44606.700404317133</v>
      </c>
      <c r="M247" t="s">
        <v>867</v>
      </c>
      <c r="N247">
        <v>1700718</v>
      </c>
      <c r="P247" t="s">
        <v>43</v>
      </c>
      <c r="Q247" t="s">
        <v>43</v>
      </c>
      <c r="R247" t="s">
        <v>43</v>
      </c>
      <c r="S247" t="s">
        <v>43</v>
      </c>
      <c r="T247" t="s">
        <v>43</v>
      </c>
      <c r="U247" t="s">
        <v>43</v>
      </c>
      <c r="V247" t="s">
        <v>43</v>
      </c>
      <c r="W247" t="s">
        <v>43</v>
      </c>
      <c r="X247">
        <v>3</v>
      </c>
      <c r="Y247" s="1">
        <v>45313</v>
      </c>
      <c r="Z247" s="2">
        <v>0.41636574074074073</v>
      </c>
      <c r="AA247">
        <v>1700718</v>
      </c>
      <c r="AB247" t="s">
        <v>43</v>
      </c>
      <c r="AC247" t="s">
        <v>43</v>
      </c>
      <c r="AD247" t="s">
        <v>43</v>
      </c>
      <c r="AE247" t="s">
        <v>43</v>
      </c>
      <c r="AF247">
        <v>1701112</v>
      </c>
      <c r="AG247">
        <v>1</v>
      </c>
      <c r="AH247">
        <v>1604934</v>
      </c>
      <c r="AI247" t="s">
        <v>49</v>
      </c>
      <c r="AJ247" t="s">
        <v>43</v>
      </c>
      <c r="AK247" t="s">
        <v>43</v>
      </c>
      <c r="AL247" t="s">
        <v>43</v>
      </c>
      <c r="AM247" t="s">
        <v>376</v>
      </c>
      <c r="AN247">
        <v>1700763</v>
      </c>
      <c r="AO247">
        <v>0</v>
      </c>
      <c r="AP247">
        <v>3</v>
      </c>
      <c r="AQ247">
        <v>0</v>
      </c>
    </row>
    <row r="248" spans="1:43" x14ac:dyDescent="0.45">
      <c r="A248">
        <v>759084</v>
      </c>
      <c r="B248" t="s">
        <v>43</v>
      </c>
      <c r="C248" t="s">
        <v>868</v>
      </c>
      <c r="D248" s="1">
        <v>44606.674481979164</v>
      </c>
      <c r="E248" t="s">
        <v>869</v>
      </c>
      <c r="F248" t="s">
        <v>46</v>
      </c>
      <c r="G248">
        <v>40600</v>
      </c>
      <c r="H248" t="s">
        <v>43</v>
      </c>
      <c r="I248">
        <v>442061020</v>
      </c>
      <c r="J248" t="s">
        <v>43</v>
      </c>
      <c r="K248" t="s">
        <v>870</v>
      </c>
      <c r="L248" s="1">
        <v>44606.740184490744</v>
      </c>
      <c r="M248" t="s">
        <v>871</v>
      </c>
      <c r="N248">
        <v>1700718</v>
      </c>
      <c r="P248" t="s">
        <v>43</v>
      </c>
      <c r="Q248" t="s">
        <v>43</v>
      </c>
      <c r="R248" t="s">
        <v>43</v>
      </c>
      <c r="S248" t="s">
        <v>43</v>
      </c>
      <c r="T248" t="s">
        <v>43</v>
      </c>
      <c r="U248" t="s">
        <v>43</v>
      </c>
      <c r="V248" t="s">
        <v>43</v>
      </c>
      <c r="W248" t="s">
        <v>43</v>
      </c>
      <c r="X248">
        <v>3</v>
      </c>
      <c r="Y248" s="1">
        <v>44606</v>
      </c>
      <c r="Z248" t="s">
        <v>43</v>
      </c>
      <c r="AA248">
        <v>1700718</v>
      </c>
      <c r="AB248" t="s">
        <v>43</v>
      </c>
      <c r="AC248" t="s">
        <v>43</v>
      </c>
      <c r="AD248" t="s">
        <v>43</v>
      </c>
      <c r="AE248" t="s">
        <v>43</v>
      </c>
      <c r="AF248">
        <v>1701112</v>
      </c>
      <c r="AG248">
        <v>1</v>
      </c>
      <c r="AH248">
        <v>1604934</v>
      </c>
      <c r="AI248" t="s">
        <v>49</v>
      </c>
      <c r="AJ248" t="s">
        <v>43</v>
      </c>
      <c r="AK248" t="s">
        <v>43</v>
      </c>
      <c r="AL248" t="s">
        <v>43</v>
      </c>
      <c r="AM248" t="s">
        <v>376</v>
      </c>
      <c r="AN248">
        <v>1700763</v>
      </c>
      <c r="AO248">
        <v>0</v>
      </c>
      <c r="AP248">
        <v>1</v>
      </c>
      <c r="AQ248">
        <v>0</v>
      </c>
    </row>
    <row r="249" spans="1:43" x14ac:dyDescent="0.45">
      <c r="A249">
        <v>759504</v>
      </c>
      <c r="B249" t="s">
        <v>43</v>
      </c>
      <c r="C249" t="s">
        <v>872</v>
      </c>
      <c r="D249" s="1">
        <v>44609.662315856483</v>
      </c>
      <c r="E249" t="s">
        <v>873</v>
      </c>
      <c r="F249" t="s">
        <v>57</v>
      </c>
      <c r="G249">
        <v>40600</v>
      </c>
      <c r="H249" t="s">
        <v>43</v>
      </c>
      <c r="I249">
        <v>442061020</v>
      </c>
      <c r="J249" t="s">
        <v>43</v>
      </c>
      <c r="K249" t="s">
        <v>874</v>
      </c>
      <c r="L249" s="1">
        <v>44609.72170185185</v>
      </c>
      <c r="M249" t="s">
        <v>875</v>
      </c>
      <c r="N249">
        <v>1700718</v>
      </c>
      <c r="P249" t="s">
        <v>43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t="s">
        <v>43</v>
      </c>
      <c r="W249" t="s">
        <v>43</v>
      </c>
      <c r="X249">
        <v>3</v>
      </c>
      <c r="Y249" s="1">
        <v>45313</v>
      </c>
      <c r="Z249" s="2">
        <v>0.41636574074074073</v>
      </c>
      <c r="AA249">
        <v>1700718</v>
      </c>
      <c r="AB249" t="s">
        <v>43</v>
      </c>
      <c r="AC249" t="s">
        <v>43</v>
      </c>
      <c r="AD249" t="s">
        <v>43</v>
      </c>
      <c r="AE249" t="s">
        <v>43</v>
      </c>
      <c r="AF249">
        <v>1701112</v>
      </c>
      <c r="AG249">
        <v>1</v>
      </c>
      <c r="AH249">
        <v>1605943</v>
      </c>
      <c r="AI249" t="s">
        <v>49</v>
      </c>
      <c r="AJ249" t="s">
        <v>43</v>
      </c>
      <c r="AK249" t="s">
        <v>43</v>
      </c>
      <c r="AL249" t="s">
        <v>43</v>
      </c>
      <c r="AM249" t="s">
        <v>376</v>
      </c>
      <c r="AN249">
        <v>1700763</v>
      </c>
      <c r="AO249">
        <v>0</v>
      </c>
      <c r="AP249">
        <v>3</v>
      </c>
      <c r="AQ249">
        <v>0</v>
      </c>
    </row>
    <row r="250" spans="1:43" x14ac:dyDescent="0.45">
      <c r="A250">
        <v>759506</v>
      </c>
      <c r="B250" t="s">
        <v>43</v>
      </c>
      <c r="C250" t="s">
        <v>876</v>
      </c>
      <c r="D250" s="1">
        <v>44609.662761226849</v>
      </c>
      <c r="E250" t="s">
        <v>877</v>
      </c>
      <c r="F250" t="s">
        <v>57</v>
      </c>
      <c r="G250">
        <v>40600</v>
      </c>
      <c r="H250" t="s">
        <v>43</v>
      </c>
      <c r="I250">
        <v>442061020</v>
      </c>
      <c r="J250" t="s">
        <v>43</v>
      </c>
      <c r="K250" t="s">
        <v>114</v>
      </c>
      <c r="L250" s="1">
        <v>44621.427295914349</v>
      </c>
      <c r="M250" t="s">
        <v>878</v>
      </c>
      <c r="N250">
        <v>1700718</v>
      </c>
      <c r="P250" t="s">
        <v>43</v>
      </c>
      <c r="Q250" t="s">
        <v>43</v>
      </c>
      <c r="R250" t="s">
        <v>43</v>
      </c>
      <c r="S250" t="s">
        <v>43</v>
      </c>
      <c r="T250" t="s">
        <v>43</v>
      </c>
      <c r="U250" t="s">
        <v>43</v>
      </c>
      <c r="V250" t="s">
        <v>43</v>
      </c>
      <c r="W250" t="s">
        <v>43</v>
      </c>
      <c r="X250">
        <v>3</v>
      </c>
      <c r="Y250" s="1">
        <v>45313</v>
      </c>
      <c r="Z250" s="2">
        <v>0.41636574074074073</v>
      </c>
      <c r="AA250">
        <v>1700718</v>
      </c>
      <c r="AB250" t="s">
        <v>43</v>
      </c>
      <c r="AC250" t="s">
        <v>43</v>
      </c>
      <c r="AD250" t="s">
        <v>43</v>
      </c>
      <c r="AE250" t="s">
        <v>43</v>
      </c>
      <c r="AF250">
        <v>1701112</v>
      </c>
      <c r="AG250">
        <v>1</v>
      </c>
      <c r="AH250">
        <v>1605943</v>
      </c>
      <c r="AI250" t="s">
        <v>49</v>
      </c>
      <c r="AJ250" t="s">
        <v>43</v>
      </c>
      <c r="AK250" t="s">
        <v>43</v>
      </c>
      <c r="AL250" t="s">
        <v>43</v>
      </c>
      <c r="AM250" t="s">
        <v>376</v>
      </c>
      <c r="AN250">
        <v>1700763</v>
      </c>
      <c r="AO250">
        <v>0</v>
      </c>
      <c r="AP250">
        <v>2</v>
      </c>
      <c r="AQ250">
        <v>0</v>
      </c>
    </row>
    <row r="251" spans="1:43" x14ac:dyDescent="0.45">
      <c r="A251">
        <v>759858</v>
      </c>
      <c r="B251" t="s">
        <v>43</v>
      </c>
      <c r="C251" t="s">
        <v>879</v>
      </c>
      <c r="D251" s="1">
        <v>44613.643594641202</v>
      </c>
      <c r="E251" t="s">
        <v>880</v>
      </c>
      <c r="F251" t="s">
        <v>57</v>
      </c>
      <c r="G251">
        <v>40600</v>
      </c>
      <c r="H251" t="s">
        <v>43</v>
      </c>
      <c r="I251">
        <v>442061020</v>
      </c>
      <c r="J251" t="s">
        <v>43</v>
      </c>
      <c r="K251" t="e">
        <f>-BRAKE trailer BOCOR</f>
        <v>#NAME?</v>
      </c>
      <c r="L251" t="s">
        <v>43</v>
      </c>
      <c r="M251" t="s">
        <v>43</v>
      </c>
      <c r="N251" t="s">
        <v>43</v>
      </c>
      <c r="O251" t="s">
        <v>43</v>
      </c>
      <c r="P251" t="s">
        <v>43</v>
      </c>
      <c r="Q251" t="s">
        <v>43</v>
      </c>
      <c r="R251" t="s">
        <v>43</v>
      </c>
      <c r="S251" t="s">
        <v>43</v>
      </c>
      <c r="T251" t="s">
        <v>43</v>
      </c>
      <c r="U251" t="s">
        <v>43</v>
      </c>
      <c r="V251" t="s">
        <v>43</v>
      </c>
      <c r="W251" t="s">
        <v>43</v>
      </c>
      <c r="X251">
        <v>0</v>
      </c>
      <c r="Y251" s="1">
        <v>44613</v>
      </c>
      <c r="Z251" t="s">
        <v>43</v>
      </c>
      <c r="AA251" t="s">
        <v>43</v>
      </c>
      <c r="AB251" t="s">
        <v>43</v>
      </c>
      <c r="AC251" t="s">
        <v>43</v>
      </c>
      <c r="AD251" t="s">
        <v>43</v>
      </c>
      <c r="AE251" t="s">
        <v>43</v>
      </c>
      <c r="AF251">
        <v>1701112</v>
      </c>
      <c r="AG251">
        <v>1</v>
      </c>
      <c r="AH251">
        <v>1607415</v>
      </c>
      <c r="AI251" t="s">
        <v>49</v>
      </c>
      <c r="AJ251" t="s">
        <v>43</v>
      </c>
      <c r="AK251" t="s">
        <v>43</v>
      </c>
      <c r="AL251" t="s">
        <v>43</v>
      </c>
      <c r="AM251" t="s">
        <v>376</v>
      </c>
      <c r="AN251">
        <v>1700763</v>
      </c>
      <c r="AO251">
        <v>0</v>
      </c>
      <c r="AP251">
        <v>1</v>
      </c>
      <c r="AQ251">
        <v>0</v>
      </c>
    </row>
    <row r="252" spans="1:43" x14ac:dyDescent="0.45">
      <c r="A252">
        <v>761706</v>
      </c>
      <c r="B252" t="s">
        <v>43</v>
      </c>
      <c r="C252" t="s">
        <v>881</v>
      </c>
      <c r="D252" s="1">
        <v>44621.630929513885</v>
      </c>
      <c r="E252" t="s">
        <v>882</v>
      </c>
      <c r="F252" t="s">
        <v>57</v>
      </c>
      <c r="G252">
        <v>40600</v>
      </c>
      <c r="H252" t="s">
        <v>43</v>
      </c>
      <c r="I252">
        <v>442061020</v>
      </c>
      <c r="J252" t="s">
        <v>43</v>
      </c>
      <c r="K252" t="e">
        <f>-CHECK wiring -penutup disel</f>
        <v>#NAME?</v>
      </c>
      <c r="L252" s="1">
        <v>44622.61358607639</v>
      </c>
      <c r="M252" t="s">
        <v>883</v>
      </c>
      <c r="N252">
        <v>1700718</v>
      </c>
      <c r="P252" t="s">
        <v>43</v>
      </c>
      <c r="Q252" t="s">
        <v>43</v>
      </c>
      <c r="R252" t="s">
        <v>43</v>
      </c>
      <c r="S252" t="s">
        <v>43</v>
      </c>
      <c r="T252" t="s">
        <v>43</v>
      </c>
      <c r="U252" t="s">
        <v>43</v>
      </c>
      <c r="V252" t="s">
        <v>43</v>
      </c>
      <c r="W252" t="s">
        <v>43</v>
      </c>
      <c r="X252">
        <v>3</v>
      </c>
      <c r="Y252" s="1">
        <v>44621</v>
      </c>
      <c r="Z252" t="s">
        <v>43</v>
      </c>
      <c r="AA252">
        <v>1700718</v>
      </c>
      <c r="AB252" t="s">
        <v>43</v>
      </c>
      <c r="AC252" t="s">
        <v>43</v>
      </c>
      <c r="AD252" t="s">
        <v>43</v>
      </c>
      <c r="AE252" t="s">
        <v>43</v>
      </c>
      <c r="AF252">
        <v>1701112</v>
      </c>
      <c r="AG252">
        <v>1</v>
      </c>
      <c r="AH252">
        <v>1609932</v>
      </c>
      <c r="AI252" t="s">
        <v>49</v>
      </c>
      <c r="AJ252" t="s">
        <v>43</v>
      </c>
      <c r="AK252" t="s">
        <v>43</v>
      </c>
      <c r="AL252" t="s">
        <v>43</v>
      </c>
      <c r="AM252" t="s">
        <v>376</v>
      </c>
      <c r="AN252">
        <v>1700763</v>
      </c>
      <c r="AO252">
        <v>0</v>
      </c>
      <c r="AP252">
        <v>2</v>
      </c>
      <c r="AQ252">
        <v>0</v>
      </c>
    </row>
    <row r="253" spans="1:43" x14ac:dyDescent="0.45">
      <c r="A253">
        <v>763435</v>
      </c>
      <c r="B253" t="s">
        <v>43</v>
      </c>
      <c r="C253" t="s">
        <v>884</v>
      </c>
      <c r="D253" s="1">
        <v>44628.613360729163</v>
      </c>
      <c r="E253" t="s">
        <v>885</v>
      </c>
      <c r="F253" t="s">
        <v>57</v>
      </c>
      <c r="G253">
        <v>40600</v>
      </c>
      <c r="H253" t="s">
        <v>43</v>
      </c>
      <c r="I253">
        <v>442061020</v>
      </c>
      <c r="J253" t="s">
        <v>43</v>
      </c>
      <c r="K253" t="s">
        <v>886</v>
      </c>
      <c r="L253" s="1">
        <v>44629.667284988427</v>
      </c>
      <c r="M253" t="s">
        <v>887</v>
      </c>
      <c r="N253">
        <v>1700718</v>
      </c>
      <c r="P253" t="s">
        <v>43</v>
      </c>
      <c r="Q253" t="s">
        <v>43</v>
      </c>
      <c r="R253" t="s">
        <v>43</v>
      </c>
      <c r="S253" t="s">
        <v>43</v>
      </c>
      <c r="T253" t="s">
        <v>43</v>
      </c>
      <c r="U253" t="s">
        <v>43</v>
      </c>
      <c r="V253" t="s">
        <v>43</v>
      </c>
      <c r="W253" t="s">
        <v>43</v>
      </c>
      <c r="X253">
        <v>3</v>
      </c>
      <c r="Y253" s="1">
        <v>44628</v>
      </c>
      <c r="Z253" t="s">
        <v>43</v>
      </c>
      <c r="AA253">
        <v>1700718</v>
      </c>
      <c r="AB253" t="s">
        <v>43</v>
      </c>
      <c r="AC253" t="s">
        <v>43</v>
      </c>
      <c r="AD253" t="s">
        <v>43</v>
      </c>
      <c r="AE253" t="s">
        <v>43</v>
      </c>
      <c r="AF253">
        <v>1701112</v>
      </c>
      <c r="AG253">
        <v>1</v>
      </c>
      <c r="AH253">
        <v>1612303</v>
      </c>
      <c r="AI253" t="s">
        <v>49</v>
      </c>
      <c r="AJ253" t="s">
        <v>43</v>
      </c>
      <c r="AK253" t="s">
        <v>43</v>
      </c>
      <c r="AL253" t="s">
        <v>43</v>
      </c>
      <c r="AM253" t="s">
        <v>376</v>
      </c>
      <c r="AN253">
        <v>1700763</v>
      </c>
      <c r="AO253">
        <v>0</v>
      </c>
      <c r="AP253">
        <v>1</v>
      </c>
      <c r="AQ253">
        <v>0</v>
      </c>
    </row>
    <row r="254" spans="1:43" x14ac:dyDescent="0.45">
      <c r="A254">
        <v>763593</v>
      </c>
      <c r="B254" t="s">
        <v>43</v>
      </c>
      <c r="C254" t="s">
        <v>888</v>
      </c>
      <c r="D254" s="1">
        <v>44629.601885613425</v>
      </c>
      <c r="E254" t="s">
        <v>889</v>
      </c>
      <c r="F254" t="s">
        <v>46</v>
      </c>
      <c r="G254">
        <v>40600</v>
      </c>
      <c r="H254" t="s">
        <v>43</v>
      </c>
      <c r="I254">
        <v>442061020</v>
      </c>
      <c r="J254" t="s">
        <v>43</v>
      </c>
      <c r="K254" t="s">
        <v>118</v>
      </c>
      <c r="L254" s="1">
        <v>44629.654833067128</v>
      </c>
      <c r="M254" t="s">
        <v>890</v>
      </c>
      <c r="N254">
        <v>1700718</v>
      </c>
      <c r="P254" t="s">
        <v>43</v>
      </c>
      <c r="Q254" t="s">
        <v>43</v>
      </c>
      <c r="R254" t="s">
        <v>43</v>
      </c>
      <c r="S254" t="s">
        <v>43</v>
      </c>
      <c r="T254" t="s">
        <v>43</v>
      </c>
      <c r="U254" t="s">
        <v>43</v>
      </c>
      <c r="V254" t="s">
        <v>43</v>
      </c>
      <c r="W254" t="s">
        <v>43</v>
      </c>
      <c r="X254">
        <v>3</v>
      </c>
      <c r="Y254" s="1">
        <v>45313</v>
      </c>
      <c r="Z254" s="2">
        <v>0.41636574074074073</v>
      </c>
      <c r="AA254">
        <v>1700718</v>
      </c>
      <c r="AB254" t="s">
        <v>43</v>
      </c>
      <c r="AC254" t="s">
        <v>43</v>
      </c>
      <c r="AD254" t="s">
        <v>43</v>
      </c>
      <c r="AE254" t="s">
        <v>43</v>
      </c>
      <c r="AF254">
        <v>1701112</v>
      </c>
      <c r="AG254">
        <v>1</v>
      </c>
      <c r="AH254">
        <v>1612303</v>
      </c>
      <c r="AI254" t="s">
        <v>49</v>
      </c>
      <c r="AJ254" t="s">
        <v>43</v>
      </c>
      <c r="AK254" t="s">
        <v>43</v>
      </c>
      <c r="AL254" t="s">
        <v>43</v>
      </c>
      <c r="AM254" t="s">
        <v>376</v>
      </c>
      <c r="AN254">
        <v>1700763</v>
      </c>
      <c r="AO254">
        <v>0</v>
      </c>
      <c r="AP254">
        <v>3</v>
      </c>
      <c r="AQ254">
        <v>0</v>
      </c>
    </row>
    <row r="255" spans="1:43" x14ac:dyDescent="0.45">
      <c r="A255">
        <v>765069</v>
      </c>
      <c r="B255" t="s">
        <v>43</v>
      </c>
      <c r="C255" t="s">
        <v>891</v>
      </c>
      <c r="D255" s="1">
        <v>44634.711286921294</v>
      </c>
      <c r="E255" t="s">
        <v>892</v>
      </c>
      <c r="F255" t="s">
        <v>57</v>
      </c>
      <c r="G255">
        <v>40600</v>
      </c>
      <c r="H255" t="s">
        <v>43</v>
      </c>
      <c r="I255">
        <v>442061020</v>
      </c>
      <c r="J255" t="s">
        <v>43</v>
      </c>
      <c r="K255" t="e">
        <f>- CHECK air cond</f>
        <v>#NAME?</v>
      </c>
      <c r="L255" t="s">
        <v>43</v>
      </c>
      <c r="M255" t="s">
        <v>43</v>
      </c>
      <c r="N255" t="s">
        <v>43</v>
      </c>
      <c r="O255" t="s">
        <v>43</v>
      </c>
      <c r="P255" t="s">
        <v>43</v>
      </c>
      <c r="Q255" t="s">
        <v>43</v>
      </c>
      <c r="R255" t="s">
        <v>43</v>
      </c>
      <c r="S255" t="s">
        <v>43</v>
      </c>
      <c r="T255" t="s">
        <v>43</v>
      </c>
      <c r="U255" t="s">
        <v>43</v>
      </c>
      <c r="V255" t="s">
        <v>43</v>
      </c>
      <c r="W255" t="s">
        <v>43</v>
      </c>
      <c r="X255">
        <v>0</v>
      </c>
      <c r="Y255" s="1">
        <v>44634</v>
      </c>
      <c r="Z255" t="s">
        <v>43</v>
      </c>
      <c r="AA255" t="s">
        <v>43</v>
      </c>
      <c r="AB255" t="s">
        <v>43</v>
      </c>
      <c r="AC255" t="s">
        <v>43</v>
      </c>
      <c r="AD255" t="s">
        <v>43</v>
      </c>
      <c r="AE255" t="s">
        <v>43</v>
      </c>
      <c r="AF255">
        <v>1701112</v>
      </c>
      <c r="AG255">
        <v>1</v>
      </c>
      <c r="AH255">
        <v>1614059</v>
      </c>
      <c r="AI255" t="s">
        <v>49</v>
      </c>
      <c r="AJ255" t="s">
        <v>43</v>
      </c>
      <c r="AK255" t="s">
        <v>43</v>
      </c>
      <c r="AL255" t="s">
        <v>43</v>
      </c>
      <c r="AM255" t="s">
        <v>376</v>
      </c>
      <c r="AN255">
        <v>1700763</v>
      </c>
      <c r="AO255">
        <v>0</v>
      </c>
      <c r="AP255">
        <v>1</v>
      </c>
      <c r="AQ255">
        <v>0</v>
      </c>
    </row>
    <row r="256" spans="1:43" x14ac:dyDescent="0.45">
      <c r="A256">
        <v>765207</v>
      </c>
      <c r="B256" t="s">
        <v>43</v>
      </c>
      <c r="C256" t="s">
        <v>893</v>
      </c>
      <c r="D256" s="1">
        <v>44636.375010914351</v>
      </c>
      <c r="E256" t="s">
        <v>894</v>
      </c>
      <c r="F256" t="s">
        <v>57</v>
      </c>
      <c r="G256">
        <v>40600</v>
      </c>
      <c r="H256" t="s">
        <v>43</v>
      </c>
      <c r="I256">
        <v>442061020</v>
      </c>
      <c r="J256" t="s">
        <v>43</v>
      </c>
      <c r="K256" t="s">
        <v>114</v>
      </c>
      <c r="L256" s="1">
        <v>44646.454414814812</v>
      </c>
      <c r="M256" t="s">
        <v>895</v>
      </c>
      <c r="N256">
        <v>1700718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>
        <v>3</v>
      </c>
      <c r="Y256" s="1">
        <v>45313</v>
      </c>
      <c r="Z256" s="2">
        <v>0.41636574074074073</v>
      </c>
      <c r="AA256">
        <v>1700718</v>
      </c>
      <c r="AB256" t="s">
        <v>43</v>
      </c>
      <c r="AC256" t="s">
        <v>43</v>
      </c>
      <c r="AD256" t="s">
        <v>43</v>
      </c>
      <c r="AE256" t="s">
        <v>43</v>
      </c>
      <c r="AF256">
        <v>1701112</v>
      </c>
      <c r="AG256">
        <v>1</v>
      </c>
      <c r="AH256">
        <v>1614059</v>
      </c>
      <c r="AI256" t="s">
        <v>49</v>
      </c>
      <c r="AJ256" t="s">
        <v>43</v>
      </c>
      <c r="AK256" t="s">
        <v>43</v>
      </c>
      <c r="AL256" t="s">
        <v>43</v>
      </c>
      <c r="AM256" t="s">
        <v>376</v>
      </c>
      <c r="AN256">
        <v>1700763</v>
      </c>
      <c r="AO256">
        <v>0</v>
      </c>
      <c r="AP256">
        <v>1</v>
      </c>
      <c r="AQ256">
        <v>0</v>
      </c>
    </row>
    <row r="257" spans="1:43" x14ac:dyDescent="0.45">
      <c r="A257">
        <v>765441</v>
      </c>
      <c r="B257" t="s">
        <v>43</v>
      </c>
      <c r="C257" t="s">
        <v>896</v>
      </c>
      <c r="D257" s="1">
        <v>44637.693001423613</v>
      </c>
      <c r="E257" t="s">
        <v>897</v>
      </c>
      <c r="F257" t="s">
        <v>57</v>
      </c>
      <c r="G257">
        <v>40600</v>
      </c>
      <c r="H257" t="s">
        <v>43</v>
      </c>
      <c r="I257">
        <v>442061020</v>
      </c>
      <c r="J257" t="s">
        <v>43</v>
      </c>
      <c r="K257" t="e">
        <f>-cuci puspakom</f>
        <v>#NAME?</v>
      </c>
      <c r="L257" s="1">
        <v>44646.435060335651</v>
      </c>
      <c r="M257" t="s">
        <v>898</v>
      </c>
      <c r="N257">
        <v>1700718</v>
      </c>
      <c r="P257" t="s">
        <v>43</v>
      </c>
      <c r="Q257" t="s">
        <v>43</v>
      </c>
      <c r="R257" t="s">
        <v>43</v>
      </c>
      <c r="S257" t="s">
        <v>43</v>
      </c>
      <c r="T257" t="s">
        <v>43</v>
      </c>
      <c r="U257" t="s">
        <v>43</v>
      </c>
      <c r="V257" t="s">
        <v>43</v>
      </c>
      <c r="W257" t="s">
        <v>43</v>
      </c>
      <c r="X257">
        <v>3</v>
      </c>
      <c r="Y257" s="1">
        <v>45313</v>
      </c>
      <c r="Z257" s="2">
        <v>0.41636574074074073</v>
      </c>
      <c r="AA257">
        <v>1700718</v>
      </c>
      <c r="AB257" t="s">
        <v>43</v>
      </c>
      <c r="AC257" t="s">
        <v>43</v>
      </c>
      <c r="AD257" t="s">
        <v>43</v>
      </c>
      <c r="AE257" t="s">
        <v>43</v>
      </c>
      <c r="AF257">
        <v>1701112</v>
      </c>
      <c r="AG257">
        <v>1</v>
      </c>
      <c r="AH257">
        <v>1615260</v>
      </c>
      <c r="AI257" t="s">
        <v>49</v>
      </c>
      <c r="AJ257" t="s">
        <v>43</v>
      </c>
      <c r="AK257" t="s">
        <v>43</v>
      </c>
      <c r="AL257" t="s">
        <v>43</v>
      </c>
      <c r="AM257" t="s">
        <v>376</v>
      </c>
      <c r="AN257">
        <v>1700763</v>
      </c>
      <c r="AO257">
        <v>0</v>
      </c>
      <c r="AP257">
        <v>2</v>
      </c>
      <c r="AQ257">
        <v>0</v>
      </c>
    </row>
    <row r="258" spans="1:43" x14ac:dyDescent="0.45">
      <c r="A258">
        <v>765443</v>
      </c>
      <c r="B258" t="s">
        <v>43</v>
      </c>
      <c r="C258" t="s">
        <v>899</v>
      </c>
      <c r="D258" s="1">
        <v>44637.693488194447</v>
      </c>
      <c r="E258" t="s">
        <v>900</v>
      </c>
      <c r="F258" t="s">
        <v>57</v>
      </c>
      <c r="G258">
        <v>40600</v>
      </c>
      <c r="H258" t="s">
        <v>43</v>
      </c>
      <c r="I258">
        <v>442061020</v>
      </c>
      <c r="J258" t="s">
        <v>43</v>
      </c>
      <c r="K258" t="e">
        <f>-pembaikan puspakom</f>
        <v>#NAME?</v>
      </c>
      <c r="L258" s="1">
        <v>44638.660865740741</v>
      </c>
      <c r="M258" t="s">
        <v>901</v>
      </c>
      <c r="N258">
        <v>1700718</v>
      </c>
      <c r="P258" t="s">
        <v>43</v>
      </c>
      <c r="Q258" t="s">
        <v>43</v>
      </c>
      <c r="R258" t="s">
        <v>43</v>
      </c>
      <c r="S258" t="s">
        <v>43</v>
      </c>
      <c r="T258" t="s">
        <v>43</v>
      </c>
      <c r="U258" t="s">
        <v>43</v>
      </c>
      <c r="V258" t="s">
        <v>43</v>
      </c>
      <c r="W258" t="s">
        <v>43</v>
      </c>
      <c r="X258">
        <v>3</v>
      </c>
      <c r="Y258" s="1">
        <v>44637</v>
      </c>
      <c r="Z258" t="s">
        <v>43</v>
      </c>
      <c r="AA258">
        <v>1700718</v>
      </c>
      <c r="AB258" t="s">
        <v>43</v>
      </c>
      <c r="AC258" t="s">
        <v>43</v>
      </c>
      <c r="AD258" t="s">
        <v>43</v>
      </c>
      <c r="AE258" t="s">
        <v>43</v>
      </c>
      <c r="AF258">
        <v>1701112</v>
      </c>
      <c r="AG258">
        <v>1</v>
      </c>
      <c r="AH258">
        <v>1615260</v>
      </c>
      <c r="AI258" t="s">
        <v>49</v>
      </c>
      <c r="AJ258" t="s">
        <v>43</v>
      </c>
      <c r="AK258" t="s">
        <v>43</v>
      </c>
      <c r="AL258" t="s">
        <v>43</v>
      </c>
      <c r="AM258" t="s">
        <v>376</v>
      </c>
      <c r="AN258">
        <v>1700763</v>
      </c>
      <c r="AO258">
        <v>0</v>
      </c>
      <c r="AP258">
        <v>3</v>
      </c>
      <c r="AQ258">
        <v>0</v>
      </c>
    </row>
    <row r="259" spans="1:43" x14ac:dyDescent="0.45">
      <c r="A259">
        <v>765444</v>
      </c>
      <c r="B259" t="s">
        <v>43</v>
      </c>
      <c r="C259" t="s">
        <v>902</v>
      </c>
      <c r="D259" s="1">
        <v>44637.693928668981</v>
      </c>
      <c r="E259" t="s">
        <v>903</v>
      </c>
      <c r="F259" t="s">
        <v>57</v>
      </c>
      <c r="G259">
        <v>40600</v>
      </c>
      <c r="H259" t="s">
        <v>43</v>
      </c>
      <c r="I259">
        <v>442061020</v>
      </c>
      <c r="J259" t="s">
        <v>43</v>
      </c>
      <c r="K259" t="s">
        <v>530</v>
      </c>
      <c r="L259" s="1">
        <v>44637.716340011575</v>
      </c>
      <c r="M259" t="s">
        <v>904</v>
      </c>
      <c r="N259">
        <v>1700718</v>
      </c>
      <c r="P259" t="s">
        <v>43</v>
      </c>
      <c r="Q259" t="s">
        <v>43</v>
      </c>
      <c r="R259" t="s">
        <v>43</v>
      </c>
      <c r="S259" t="s">
        <v>43</v>
      </c>
      <c r="T259" t="s">
        <v>43</v>
      </c>
      <c r="U259" t="s">
        <v>43</v>
      </c>
      <c r="V259" t="s">
        <v>43</v>
      </c>
      <c r="W259" t="s">
        <v>43</v>
      </c>
      <c r="X259">
        <v>3</v>
      </c>
      <c r="Y259" s="1">
        <v>44637</v>
      </c>
      <c r="Z259" t="s">
        <v>43</v>
      </c>
      <c r="AA259">
        <v>1700718</v>
      </c>
      <c r="AB259" t="s">
        <v>43</v>
      </c>
      <c r="AC259" t="s">
        <v>43</v>
      </c>
      <c r="AD259" t="s">
        <v>43</v>
      </c>
      <c r="AE259" t="s">
        <v>43</v>
      </c>
      <c r="AF259">
        <v>1701112</v>
      </c>
      <c r="AG259">
        <v>1</v>
      </c>
      <c r="AH259">
        <v>1615260</v>
      </c>
      <c r="AI259" t="s">
        <v>49</v>
      </c>
      <c r="AJ259" t="s">
        <v>43</v>
      </c>
      <c r="AK259" t="s">
        <v>43</v>
      </c>
      <c r="AL259" t="s">
        <v>43</v>
      </c>
      <c r="AM259" t="s">
        <v>376</v>
      </c>
      <c r="AN259">
        <v>1700763</v>
      </c>
      <c r="AO259">
        <v>0</v>
      </c>
      <c r="AP259">
        <v>1</v>
      </c>
      <c r="AQ259">
        <v>0</v>
      </c>
    </row>
    <row r="260" spans="1:43" x14ac:dyDescent="0.45">
      <c r="A260">
        <v>766846</v>
      </c>
      <c r="B260" t="s">
        <v>43</v>
      </c>
      <c r="C260" t="s">
        <v>905</v>
      </c>
      <c r="D260" s="1">
        <v>44642.437199108797</v>
      </c>
      <c r="E260" t="s">
        <v>906</v>
      </c>
      <c r="F260" t="s">
        <v>57</v>
      </c>
      <c r="G260">
        <v>40600</v>
      </c>
      <c r="H260" t="s">
        <v>43</v>
      </c>
      <c r="I260">
        <v>442061020</v>
      </c>
      <c r="J260" t="s">
        <v>43</v>
      </c>
      <c r="K260" t="s">
        <v>571</v>
      </c>
      <c r="L260" s="1">
        <v>44646.43104398148</v>
      </c>
      <c r="M260" t="s">
        <v>907</v>
      </c>
      <c r="N260">
        <v>1700718</v>
      </c>
      <c r="P260" t="s">
        <v>43</v>
      </c>
      <c r="Q260" t="s">
        <v>43</v>
      </c>
      <c r="R260" t="s">
        <v>43</v>
      </c>
      <c r="S260" t="s">
        <v>43</v>
      </c>
      <c r="T260" t="s">
        <v>43</v>
      </c>
      <c r="U260" t="s">
        <v>43</v>
      </c>
      <c r="V260" t="s">
        <v>43</v>
      </c>
      <c r="W260" t="s">
        <v>43</v>
      </c>
      <c r="X260">
        <v>3</v>
      </c>
      <c r="Y260" s="1">
        <v>45313</v>
      </c>
      <c r="Z260" s="2">
        <v>0.41636574074074073</v>
      </c>
      <c r="AA260">
        <v>1700718</v>
      </c>
      <c r="AB260" t="s">
        <v>43</v>
      </c>
      <c r="AC260" t="s">
        <v>43</v>
      </c>
      <c r="AD260" t="s">
        <v>43</v>
      </c>
      <c r="AE260" t="s">
        <v>43</v>
      </c>
      <c r="AF260">
        <v>1701112</v>
      </c>
      <c r="AG260">
        <v>1</v>
      </c>
      <c r="AH260">
        <v>1615261</v>
      </c>
      <c r="AI260" t="s">
        <v>49</v>
      </c>
      <c r="AJ260" t="s">
        <v>43</v>
      </c>
      <c r="AK260" t="s">
        <v>43</v>
      </c>
      <c r="AL260" t="s">
        <v>43</v>
      </c>
      <c r="AM260" t="s">
        <v>376</v>
      </c>
      <c r="AN260">
        <v>1700763</v>
      </c>
      <c r="AO260">
        <v>0</v>
      </c>
      <c r="AP260">
        <v>2</v>
      </c>
      <c r="AQ260">
        <v>0</v>
      </c>
    </row>
    <row r="261" spans="1:43" x14ac:dyDescent="0.45">
      <c r="A261">
        <v>771552</v>
      </c>
      <c r="B261" t="s">
        <v>43</v>
      </c>
      <c r="C261" t="s">
        <v>908</v>
      </c>
      <c r="D261" s="1">
        <v>44658.645526006942</v>
      </c>
      <c r="E261" t="s">
        <v>909</v>
      </c>
      <c r="F261" t="s">
        <v>57</v>
      </c>
      <c r="G261">
        <v>40600</v>
      </c>
      <c r="H261" t="s">
        <v>43</v>
      </c>
      <c r="I261">
        <v>442061020</v>
      </c>
      <c r="J261" t="s">
        <v>43</v>
      </c>
      <c r="K261" t="s">
        <v>757</v>
      </c>
      <c r="L261" s="1">
        <v>44658.714889270836</v>
      </c>
      <c r="M261" t="s">
        <v>910</v>
      </c>
      <c r="N261">
        <v>1700718</v>
      </c>
      <c r="P261" t="s">
        <v>43</v>
      </c>
      <c r="Q261" t="s">
        <v>43</v>
      </c>
      <c r="R261" t="s">
        <v>43</v>
      </c>
      <c r="S261" t="s">
        <v>43</v>
      </c>
      <c r="T261" t="s">
        <v>43</v>
      </c>
      <c r="U261" t="s">
        <v>43</v>
      </c>
      <c r="V261" t="s">
        <v>43</v>
      </c>
      <c r="W261" t="s">
        <v>43</v>
      </c>
      <c r="X261">
        <v>3</v>
      </c>
      <c r="Y261" s="1">
        <v>44658</v>
      </c>
      <c r="Z261" t="s">
        <v>43</v>
      </c>
      <c r="AA261">
        <v>1700718</v>
      </c>
      <c r="AB261" t="s">
        <v>43</v>
      </c>
      <c r="AC261" t="s">
        <v>43</v>
      </c>
      <c r="AD261" t="s">
        <v>43</v>
      </c>
      <c r="AE261" t="s">
        <v>43</v>
      </c>
      <c r="AF261">
        <v>1701112</v>
      </c>
      <c r="AG261">
        <v>1</v>
      </c>
      <c r="AH261">
        <v>1618404</v>
      </c>
      <c r="AI261" t="s">
        <v>49</v>
      </c>
      <c r="AJ261" t="s">
        <v>43</v>
      </c>
      <c r="AK261" t="s">
        <v>43</v>
      </c>
      <c r="AL261" t="s">
        <v>43</v>
      </c>
      <c r="AM261" t="s">
        <v>376</v>
      </c>
      <c r="AN261">
        <v>1700763</v>
      </c>
      <c r="AO261">
        <v>0</v>
      </c>
      <c r="AP261">
        <v>1</v>
      </c>
      <c r="AQ261">
        <v>0</v>
      </c>
    </row>
    <row r="262" spans="1:43" x14ac:dyDescent="0.45">
      <c r="A262">
        <v>772004</v>
      </c>
      <c r="B262" t="s">
        <v>43</v>
      </c>
      <c r="C262" t="s">
        <v>911</v>
      </c>
      <c r="D262" s="1">
        <v>44663.395762268519</v>
      </c>
      <c r="E262" t="s">
        <v>912</v>
      </c>
      <c r="F262" t="s">
        <v>46</v>
      </c>
      <c r="G262">
        <v>40600</v>
      </c>
      <c r="H262" t="s">
        <v>43</v>
      </c>
      <c r="I262">
        <v>442061020</v>
      </c>
      <c r="J262" t="s">
        <v>43</v>
      </c>
      <c r="K262" t="e">
        <f>-B.DOWN DI KG AWAH LORI B.JEM</f>
        <v>#NAME?</v>
      </c>
      <c r="L262" t="s">
        <v>43</v>
      </c>
      <c r="M262" t="s">
        <v>43</v>
      </c>
      <c r="N262" t="s">
        <v>43</v>
      </c>
      <c r="O262" t="s">
        <v>43</v>
      </c>
      <c r="P262" t="s">
        <v>43</v>
      </c>
      <c r="Q262" t="s">
        <v>43</v>
      </c>
      <c r="R262" t="s">
        <v>43</v>
      </c>
      <c r="S262" t="s">
        <v>43</v>
      </c>
      <c r="T262" t="s">
        <v>43</v>
      </c>
      <c r="U262" t="s">
        <v>43</v>
      </c>
      <c r="V262" t="s">
        <v>43</v>
      </c>
      <c r="W262" t="s">
        <v>43</v>
      </c>
      <c r="X262">
        <v>0</v>
      </c>
      <c r="Y262" s="1">
        <v>44663</v>
      </c>
      <c r="Z262" t="s">
        <v>43</v>
      </c>
      <c r="AA262" t="s">
        <v>43</v>
      </c>
      <c r="AB262" t="s">
        <v>43</v>
      </c>
      <c r="AC262" t="s">
        <v>43</v>
      </c>
      <c r="AD262" t="s">
        <v>43</v>
      </c>
      <c r="AE262" t="s">
        <v>43</v>
      </c>
      <c r="AF262">
        <v>1701112</v>
      </c>
      <c r="AG262">
        <v>1</v>
      </c>
      <c r="AH262">
        <v>1618412</v>
      </c>
      <c r="AI262" t="s">
        <v>49</v>
      </c>
      <c r="AJ262" t="s">
        <v>43</v>
      </c>
      <c r="AK262" t="s">
        <v>43</v>
      </c>
      <c r="AL262" t="s">
        <v>43</v>
      </c>
      <c r="AM262" t="s">
        <v>376</v>
      </c>
      <c r="AN262">
        <v>1700763</v>
      </c>
      <c r="AO262">
        <v>0</v>
      </c>
      <c r="AP262">
        <v>1</v>
      </c>
      <c r="AQ262">
        <v>0</v>
      </c>
    </row>
    <row r="263" spans="1:43" x14ac:dyDescent="0.45">
      <c r="A263">
        <v>772234</v>
      </c>
      <c r="B263" t="s">
        <v>43</v>
      </c>
      <c r="C263" t="s">
        <v>913</v>
      </c>
      <c r="D263" s="1">
        <v>44664.67686929398</v>
      </c>
      <c r="E263" t="s">
        <v>914</v>
      </c>
      <c r="F263" t="s">
        <v>57</v>
      </c>
      <c r="G263">
        <v>40600</v>
      </c>
      <c r="H263" t="s">
        <v>43</v>
      </c>
      <c r="I263">
        <v>442061020</v>
      </c>
      <c r="J263" t="s">
        <v>43</v>
      </c>
      <c r="K263" t="s">
        <v>915</v>
      </c>
      <c r="L263" s="1">
        <v>44664.761527662034</v>
      </c>
      <c r="M263" t="s">
        <v>916</v>
      </c>
      <c r="N263">
        <v>1700718</v>
      </c>
      <c r="P263" t="s">
        <v>43</v>
      </c>
      <c r="Q263" t="s">
        <v>43</v>
      </c>
      <c r="R263" t="s">
        <v>43</v>
      </c>
      <c r="S263" t="s">
        <v>43</v>
      </c>
      <c r="T263" t="s">
        <v>43</v>
      </c>
      <c r="U263" t="s">
        <v>43</v>
      </c>
      <c r="V263" t="s">
        <v>43</v>
      </c>
      <c r="W263" t="s">
        <v>43</v>
      </c>
      <c r="X263">
        <v>3</v>
      </c>
      <c r="Y263" s="1">
        <v>45313</v>
      </c>
      <c r="Z263" s="2">
        <v>0.41636574074074073</v>
      </c>
      <c r="AA263">
        <v>1700718</v>
      </c>
      <c r="AB263" t="s">
        <v>43</v>
      </c>
      <c r="AC263" t="s">
        <v>43</v>
      </c>
      <c r="AD263" t="s">
        <v>43</v>
      </c>
      <c r="AE263" t="s">
        <v>43</v>
      </c>
      <c r="AF263">
        <v>1701112</v>
      </c>
      <c r="AG263">
        <v>1</v>
      </c>
      <c r="AH263">
        <v>1620310</v>
      </c>
      <c r="AI263" t="s">
        <v>49</v>
      </c>
      <c r="AJ263" t="s">
        <v>43</v>
      </c>
      <c r="AK263" t="s">
        <v>43</v>
      </c>
      <c r="AL263" t="s">
        <v>43</v>
      </c>
      <c r="AM263" t="s">
        <v>376</v>
      </c>
      <c r="AN263">
        <v>1700763</v>
      </c>
      <c r="AO263">
        <v>0</v>
      </c>
      <c r="AP263">
        <v>1</v>
      </c>
      <c r="AQ263">
        <v>0</v>
      </c>
    </row>
    <row r="264" spans="1:43" x14ac:dyDescent="0.45">
      <c r="A264">
        <v>772360</v>
      </c>
      <c r="B264" t="s">
        <v>43</v>
      </c>
      <c r="C264" t="s">
        <v>917</v>
      </c>
      <c r="D264" s="1">
        <v>44666.331991817133</v>
      </c>
      <c r="E264" t="s">
        <v>918</v>
      </c>
      <c r="F264" t="s">
        <v>57</v>
      </c>
      <c r="G264">
        <v>40600</v>
      </c>
      <c r="H264" t="s">
        <v>43</v>
      </c>
      <c r="I264">
        <v>442061020</v>
      </c>
      <c r="J264" t="s">
        <v>43</v>
      </c>
      <c r="K264" t="e">
        <f>-servis -getah boogie -ANGIN BOCOR -CHECK STEERING</f>
        <v>#NAME?</v>
      </c>
      <c r="L264" s="1">
        <v>44666.453397569443</v>
      </c>
      <c r="M264" t="s">
        <v>919</v>
      </c>
      <c r="N264">
        <v>1700217</v>
      </c>
      <c r="P264" t="s">
        <v>43</v>
      </c>
      <c r="Q264" t="s">
        <v>43</v>
      </c>
      <c r="R264" t="s">
        <v>43</v>
      </c>
      <c r="S264" t="s">
        <v>43</v>
      </c>
      <c r="T264" t="s">
        <v>43</v>
      </c>
      <c r="U264" t="s">
        <v>43</v>
      </c>
      <c r="V264" t="s">
        <v>43</v>
      </c>
      <c r="W264" t="s">
        <v>43</v>
      </c>
      <c r="X264">
        <v>3</v>
      </c>
      <c r="Y264" s="1">
        <v>44666</v>
      </c>
      <c r="Z264" t="s">
        <v>43</v>
      </c>
      <c r="AA264">
        <v>1700217</v>
      </c>
      <c r="AB264" t="s">
        <v>43</v>
      </c>
      <c r="AC264" t="s">
        <v>43</v>
      </c>
      <c r="AD264" t="s">
        <v>43</v>
      </c>
      <c r="AE264" t="s">
        <v>43</v>
      </c>
      <c r="AF264">
        <v>1701112</v>
      </c>
      <c r="AG264">
        <v>1</v>
      </c>
      <c r="AH264">
        <v>1620652</v>
      </c>
      <c r="AI264" t="s">
        <v>49</v>
      </c>
      <c r="AJ264" t="s">
        <v>43</v>
      </c>
      <c r="AK264" t="s">
        <v>43</v>
      </c>
      <c r="AL264" t="s">
        <v>43</v>
      </c>
      <c r="AM264" t="s">
        <v>376</v>
      </c>
      <c r="AN264">
        <v>1700763</v>
      </c>
      <c r="AO264">
        <v>0</v>
      </c>
      <c r="AP264">
        <v>1</v>
      </c>
      <c r="AQ264">
        <v>0</v>
      </c>
    </row>
    <row r="265" spans="1:43" x14ac:dyDescent="0.45">
      <c r="A265">
        <v>773605</v>
      </c>
      <c r="B265" t="s">
        <v>43</v>
      </c>
      <c r="C265" t="s">
        <v>920</v>
      </c>
      <c r="D265" s="1">
        <v>44669.478930358797</v>
      </c>
      <c r="E265" t="s">
        <v>921</v>
      </c>
      <c r="F265" t="s">
        <v>57</v>
      </c>
      <c r="G265">
        <v>40600</v>
      </c>
      <c r="H265" t="s">
        <v>43</v>
      </c>
      <c r="I265">
        <v>442061020</v>
      </c>
      <c r="J265" t="s">
        <v>43</v>
      </c>
      <c r="K265" t="s">
        <v>460</v>
      </c>
      <c r="L265" s="1">
        <v>44669.498752083331</v>
      </c>
      <c r="M265" t="s">
        <v>922</v>
      </c>
      <c r="N265">
        <v>1700718</v>
      </c>
      <c r="P265" t="s">
        <v>43</v>
      </c>
      <c r="Q265" t="s">
        <v>43</v>
      </c>
      <c r="R265" t="s">
        <v>43</v>
      </c>
      <c r="S265" t="s">
        <v>43</v>
      </c>
      <c r="T265" t="s">
        <v>43</v>
      </c>
      <c r="U265" t="s">
        <v>43</v>
      </c>
      <c r="V265" t="s">
        <v>43</v>
      </c>
      <c r="W265" t="s">
        <v>43</v>
      </c>
      <c r="X265">
        <v>3</v>
      </c>
      <c r="Y265" s="1">
        <v>45313</v>
      </c>
      <c r="Z265" s="2">
        <v>0.41636574074074073</v>
      </c>
      <c r="AA265">
        <v>1700718</v>
      </c>
      <c r="AB265" t="s">
        <v>43</v>
      </c>
      <c r="AC265" t="s">
        <v>43</v>
      </c>
      <c r="AD265" t="s">
        <v>43</v>
      </c>
      <c r="AE265" t="s">
        <v>43</v>
      </c>
      <c r="AF265">
        <v>1701112</v>
      </c>
      <c r="AG265">
        <v>1</v>
      </c>
      <c r="AH265">
        <v>1621866</v>
      </c>
      <c r="AI265" t="s">
        <v>49</v>
      </c>
      <c r="AJ265" t="s">
        <v>43</v>
      </c>
      <c r="AK265" t="s">
        <v>43</v>
      </c>
      <c r="AL265" t="s">
        <v>43</v>
      </c>
      <c r="AM265" t="s">
        <v>376</v>
      </c>
      <c r="AN265">
        <v>1700763</v>
      </c>
      <c r="AO265">
        <v>0</v>
      </c>
      <c r="AP265">
        <v>3</v>
      </c>
      <c r="AQ265">
        <v>0</v>
      </c>
    </row>
    <row r="266" spans="1:43" x14ac:dyDescent="0.45">
      <c r="A266">
        <v>774012</v>
      </c>
      <c r="B266" t="s">
        <v>43</v>
      </c>
      <c r="C266" t="s">
        <v>923</v>
      </c>
      <c r="D266" s="1">
        <v>44672.642226307871</v>
      </c>
      <c r="E266" t="s">
        <v>924</v>
      </c>
      <c r="F266" t="s">
        <v>57</v>
      </c>
      <c r="G266">
        <v>40600</v>
      </c>
      <c r="H266" t="s">
        <v>43</v>
      </c>
      <c r="I266">
        <v>442061020</v>
      </c>
      <c r="J266" t="s">
        <v>43</v>
      </c>
      <c r="K266" t="s">
        <v>114</v>
      </c>
      <c r="L266" s="1">
        <v>44674.714407060186</v>
      </c>
      <c r="M266" t="s">
        <v>925</v>
      </c>
      <c r="N266">
        <v>1700718</v>
      </c>
      <c r="P266" t="s">
        <v>43</v>
      </c>
      <c r="Q266" t="s">
        <v>43</v>
      </c>
      <c r="R266" t="s">
        <v>43</v>
      </c>
      <c r="S266" t="s">
        <v>43</v>
      </c>
      <c r="T266" t="s">
        <v>43</v>
      </c>
      <c r="U266" t="s">
        <v>43</v>
      </c>
      <c r="V266" t="s">
        <v>43</v>
      </c>
      <c r="W266" t="s">
        <v>43</v>
      </c>
      <c r="X266">
        <v>3</v>
      </c>
      <c r="Y266" s="1">
        <v>45313</v>
      </c>
      <c r="Z266" s="2">
        <v>0.41636574074074073</v>
      </c>
      <c r="AA266">
        <v>1700718</v>
      </c>
      <c r="AB266" t="s">
        <v>43</v>
      </c>
      <c r="AC266" t="s">
        <v>43</v>
      </c>
      <c r="AD266" t="s">
        <v>43</v>
      </c>
      <c r="AE266" t="s">
        <v>43</v>
      </c>
      <c r="AF266">
        <v>1701112</v>
      </c>
      <c r="AG266">
        <v>1</v>
      </c>
      <c r="AH266">
        <v>1623031</v>
      </c>
      <c r="AI266" t="s">
        <v>49</v>
      </c>
      <c r="AJ266" t="s">
        <v>43</v>
      </c>
      <c r="AK266" t="s">
        <v>43</v>
      </c>
      <c r="AL266" t="s">
        <v>43</v>
      </c>
      <c r="AM266" t="s">
        <v>376</v>
      </c>
      <c r="AN266">
        <v>1700763</v>
      </c>
      <c r="AO266">
        <v>0</v>
      </c>
      <c r="AP266">
        <v>2</v>
      </c>
      <c r="AQ266">
        <v>0</v>
      </c>
    </row>
    <row r="267" spans="1:43" x14ac:dyDescent="0.45">
      <c r="A267">
        <v>774199</v>
      </c>
      <c r="B267" t="s">
        <v>43</v>
      </c>
      <c r="C267" t="s">
        <v>926</v>
      </c>
      <c r="D267" s="1">
        <v>44674.644095520831</v>
      </c>
      <c r="E267" t="s">
        <v>927</v>
      </c>
      <c r="F267" t="s">
        <v>46</v>
      </c>
      <c r="G267">
        <v>40600</v>
      </c>
      <c r="H267" t="s">
        <v>43</v>
      </c>
      <c r="I267">
        <v>442061020</v>
      </c>
      <c r="J267" t="s">
        <v>43</v>
      </c>
      <c r="K267" t="s">
        <v>118</v>
      </c>
      <c r="L267" s="1">
        <v>44674.668436030093</v>
      </c>
      <c r="M267" t="s">
        <v>928</v>
      </c>
      <c r="N267">
        <v>1700718</v>
      </c>
      <c r="P267" t="s">
        <v>43</v>
      </c>
      <c r="Q267" t="s">
        <v>43</v>
      </c>
      <c r="R267" t="s">
        <v>43</v>
      </c>
      <c r="S267" t="s">
        <v>43</v>
      </c>
      <c r="T267" t="s">
        <v>43</v>
      </c>
      <c r="U267" t="s">
        <v>43</v>
      </c>
      <c r="V267" t="s">
        <v>43</v>
      </c>
      <c r="W267" t="s">
        <v>43</v>
      </c>
      <c r="X267">
        <v>3</v>
      </c>
      <c r="Y267" s="1">
        <v>44674</v>
      </c>
      <c r="Z267" t="s">
        <v>43</v>
      </c>
      <c r="AA267">
        <v>1700718</v>
      </c>
      <c r="AB267" t="s">
        <v>43</v>
      </c>
      <c r="AC267" t="s">
        <v>43</v>
      </c>
      <c r="AD267" t="s">
        <v>43</v>
      </c>
      <c r="AE267" t="s">
        <v>43</v>
      </c>
      <c r="AF267">
        <v>1701112</v>
      </c>
      <c r="AG267">
        <v>1</v>
      </c>
      <c r="AH267">
        <v>1623801</v>
      </c>
      <c r="AI267" t="s">
        <v>49</v>
      </c>
      <c r="AJ267" t="s">
        <v>43</v>
      </c>
      <c r="AK267" t="s">
        <v>43</v>
      </c>
      <c r="AL267" t="s">
        <v>43</v>
      </c>
      <c r="AM267" t="s">
        <v>376</v>
      </c>
      <c r="AN267">
        <v>1700763</v>
      </c>
      <c r="AO267">
        <v>0</v>
      </c>
      <c r="AP267">
        <v>3</v>
      </c>
      <c r="AQ267">
        <v>0</v>
      </c>
    </row>
    <row r="268" spans="1:43" x14ac:dyDescent="0.45">
      <c r="A268">
        <v>775958</v>
      </c>
      <c r="B268" t="s">
        <v>43</v>
      </c>
      <c r="C268" t="s">
        <v>929</v>
      </c>
      <c r="D268" s="1">
        <v>44690.673347916665</v>
      </c>
      <c r="E268" t="s">
        <v>930</v>
      </c>
      <c r="F268" t="s">
        <v>57</v>
      </c>
      <c r="G268">
        <v>40600</v>
      </c>
      <c r="H268" t="s">
        <v>43</v>
      </c>
      <c r="I268">
        <v>442061020</v>
      </c>
      <c r="J268" t="s">
        <v>43</v>
      </c>
      <c r="K268" t="e">
        <f>-tambah gas AIRCOND -ANGIN BOCOR</f>
        <v>#NAME?</v>
      </c>
      <c r="L268" t="s">
        <v>43</v>
      </c>
      <c r="M268" t="s">
        <v>43</v>
      </c>
      <c r="N268" t="s">
        <v>43</v>
      </c>
      <c r="O268" t="s">
        <v>43</v>
      </c>
      <c r="P268" t="s">
        <v>43</v>
      </c>
      <c r="Q268" t="s">
        <v>43</v>
      </c>
      <c r="R268" t="s">
        <v>43</v>
      </c>
      <c r="S268" t="s">
        <v>43</v>
      </c>
      <c r="T268" t="s">
        <v>43</v>
      </c>
      <c r="U268" t="s">
        <v>43</v>
      </c>
      <c r="V268" t="s">
        <v>43</v>
      </c>
      <c r="W268" t="s">
        <v>43</v>
      </c>
      <c r="X268">
        <v>0</v>
      </c>
      <c r="Y268" s="1">
        <v>44690</v>
      </c>
      <c r="Z268" t="s">
        <v>43</v>
      </c>
      <c r="AA268" t="s">
        <v>43</v>
      </c>
      <c r="AB268" t="s">
        <v>43</v>
      </c>
      <c r="AC268" t="s">
        <v>43</v>
      </c>
      <c r="AD268" t="s">
        <v>43</v>
      </c>
      <c r="AE268" t="s">
        <v>43</v>
      </c>
      <c r="AF268">
        <v>1701112</v>
      </c>
      <c r="AG268">
        <v>1</v>
      </c>
      <c r="AH268">
        <v>1627392</v>
      </c>
      <c r="AI268" t="s">
        <v>49</v>
      </c>
      <c r="AJ268" t="s">
        <v>43</v>
      </c>
      <c r="AK268" t="s">
        <v>43</v>
      </c>
      <c r="AL268" t="s">
        <v>43</v>
      </c>
      <c r="AM268" t="s">
        <v>376</v>
      </c>
      <c r="AN268">
        <v>1700763</v>
      </c>
      <c r="AO268">
        <v>0</v>
      </c>
      <c r="AP268">
        <v>1</v>
      </c>
      <c r="AQ268">
        <v>0</v>
      </c>
    </row>
    <row r="269" spans="1:43" x14ac:dyDescent="0.45">
      <c r="A269">
        <v>775959</v>
      </c>
      <c r="B269" t="s">
        <v>43</v>
      </c>
      <c r="C269" t="s">
        <v>931</v>
      </c>
      <c r="D269" s="1">
        <v>44690.67390292824</v>
      </c>
      <c r="E269" t="s">
        <v>932</v>
      </c>
      <c r="F269" t="s">
        <v>57</v>
      </c>
      <c r="G269">
        <v>40600</v>
      </c>
      <c r="H269" t="s">
        <v>43</v>
      </c>
      <c r="I269">
        <v>442061020</v>
      </c>
      <c r="J269" t="s">
        <v>43</v>
      </c>
      <c r="K269" t="s">
        <v>628</v>
      </c>
      <c r="L269" s="1">
        <v>44690.687044247687</v>
      </c>
      <c r="M269" t="s">
        <v>933</v>
      </c>
      <c r="N269">
        <v>1700718</v>
      </c>
      <c r="P269" t="s">
        <v>43</v>
      </c>
      <c r="Q269" t="s">
        <v>43</v>
      </c>
      <c r="R269" t="s">
        <v>43</v>
      </c>
      <c r="S269" t="s">
        <v>43</v>
      </c>
      <c r="T269" t="s">
        <v>43</v>
      </c>
      <c r="U269" t="s">
        <v>43</v>
      </c>
      <c r="V269" t="s">
        <v>43</v>
      </c>
      <c r="W269" t="s">
        <v>43</v>
      </c>
      <c r="X269">
        <v>3</v>
      </c>
      <c r="Y269" s="1">
        <v>45313</v>
      </c>
      <c r="Z269" s="2">
        <v>0.41636574074074073</v>
      </c>
      <c r="AA269">
        <v>1700718</v>
      </c>
      <c r="AB269" t="s">
        <v>43</v>
      </c>
      <c r="AC269" t="s">
        <v>43</v>
      </c>
      <c r="AD269" t="s">
        <v>43</v>
      </c>
      <c r="AE269" t="s">
        <v>43</v>
      </c>
      <c r="AF269">
        <v>1701112</v>
      </c>
      <c r="AG269">
        <v>1</v>
      </c>
      <c r="AH269">
        <v>1627392</v>
      </c>
      <c r="AI269" t="s">
        <v>49</v>
      </c>
      <c r="AJ269" t="s">
        <v>43</v>
      </c>
      <c r="AK269" t="s">
        <v>43</v>
      </c>
      <c r="AL269" t="s">
        <v>43</v>
      </c>
      <c r="AM269" t="s">
        <v>376</v>
      </c>
      <c r="AN269">
        <v>1700763</v>
      </c>
      <c r="AO269">
        <v>0</v>
      </c>
      <c r="AP269">
        <v>3</v>
      </c>
      <c r="AQ269">
        <v>0</v>
      </c>
    </row>
    <row r="270" spans="1:43" x14ac:dyDescent="0.45">
      <c r="A270">
        <v>776091</v>
      </c>
      <c r="B270" t="s">
        <v>43</v>
      </c>
      <c r="C270" t="s">
        <v>934</v>
      </c>
      <c r="D270" s="1">
        <v>44691.668385682868</v>
      </c>
      <c r="E270" t="s">
        <v>935</v>
      </c>
      <c r="F270" t="s">
        <v>57</v>
      </c>
      <c r="G270">
        <v>40600</v>
      </c>
      <c r="H270" t="s">
        <v>43</v>
      </c>
      <c r="I270">
        <v>442061020</v>
      </c>
      <c r="J270" t="s">
        <v>43</v>
      </c>
      <c r="K270" t="e">
        <f>-ANGIN BOCOR -WELDING tapak SPRING -ENGINE OIL</f>
        <v>#NAME?</v>
      </c>
      <c r="L270" s="1">
        <v>44693.691304629632</v>
      </c>
      <c r="M270" t="s">
        <v>936</v>
      </c>
      <c r="N270">
        <v>1700217</v>
      </c>
      <c r="P270" t="s">
        <v>43</v>
      </c>
      <c r="Q270" t="s">
        <v>43</v>
      </c>
      <c r="R270" t="s">
        <v>43</v>
      </c>
      <c r="S270" t="s">
        <v>43</v>
      </c>
      <c r="T270" t="s">
        <v>43</v>
      </c>
      <c r="U270" t="s">
        <v>43</v>
      </c>
      <c r="V270" t="s">
        <v>43</v>
      </c>
      <c r="W270" t="s">
        <v>43</v>
      </c>
      <c r="X270">
        <v>3</v>
      </c>
      <c r="Y270" s="1">
        <v>44691</v>
      </c>
      <c r="Z270" t="s">
        <v>43</v>
      </c>
      <c r="AA270">
        <v>1700217</v>
      </c>
      <c r="AB270" t="s">
        <v>43</v>
      </c>
      <c r="AC270" t="s">
        <v>43</v>
      </c>
      <c r="AD270" t="s">
        <v>43</v>
      </c>
      <c r="AE270" t="s">
        <v>43</v>
      </c>
      <c r="AF270">
        <v>1701112</v>
      </c>
      <c r="AG270">
        <v>1</v>
      </c>
      <c r="AH270">
        <v>1637794</v>
      </c>
      <c r="AI270" t="s">
        <v>49</v>
      </c>
      <c r="AJ270" s="1">
        <v>44692.61882152778</v>
      </c>
      <c r="AK270" s="1">
        <v>44692.61882152778</v>
      </c>
      <c r="AL270">
        <v>1701112</v>
      </c>
      <c r="AM270" t="s">
        <v>376</v>
      </c>
      <c r="AN270">
        <v>1700763</v>
      </c>
      <c r="AO270">
        <v>0</v>
      </c>
      <c r="AP270">
        <v>1</v>
      </c>
      <c r="AQ270">
        <v>0</v>
      </c>
    </row>
    <row r="271" spans="1:43" x14ac:dyDescent="0.45">
      <c r="A271">
        <v>776521</v>
      </c>
      <c r="B271" t="s">
        <v>43</v>
      </c>
      <c r="C271" t="s">
        <v>937</v>
      </c>
      <c r="D271" s="1">
        <v>44695.435439780093</v>
      </c>
      <c r="E271" t="s">
        <v>938</v>
      </c>
      <c r="F271" t="s">
        <v>57</v>
      </c>
      <c r="G271">
        <v>40600</v>
      </c>
      <c r="H271" t="s">
        <v>43</v>
      </c>
      <c r="I271">
        <v>442061020</v>
      </c>
      <c r="J271" t="s">
        <v>43</v>
      </c>
      <c r="K271" t="e">
        <f>-headlamp bulb -ANGIN BOCOR</f>
        <v>#NAME?</v>
      </c>
      <c r="L271" s="1">
        <v>44700.50298769676</v>
      </c>
      <c r="M271" t="s">
        <v>939</v>
      </c>
      <c r="N271">
        <v>1700250</v>
      </c>
      <c r="P271" t="s">
        <v>43</v>
      </c>
      <c r="Q271" t="s">
        <v>43</v>
      </c>
      <c r="R271" t="s">
        <v>43</v>
      </c>
      <c r="S271" t="s">
        <v>43</v>
      </c>
      <c r="T271" t="s">
        <v>43</v>
      </c>
      <c r="U271" t="s">
        <v>43</v>
      </c>
      <c r="V271" t="s">
        <v>43</v>
      </c>
      <c r="W271" t="s">
        <v>43</v>
      </c>
      <c r="X271">
        <v>3</v>
      </c>
      <c r="Y271" s="1">
        <v>44695</v>
      </c>
      <c r="Z271" t="s">
        <v>43</v>
      </c>
      <c r="AA271">
        <v>1700250</v>
      </c>
      <c r="AB271" t="s">
        <v>43</v>
      </c>
      <c r="AC271" t="s">
        <v>43</v>
      </c>
      <c r="AD271" t="s">
        <v>43</v>
      </c>
      <c r="AE271" t="s">
        <v>43</v>
      </c>
      <c r="AF271">
        <v>1701112</v>
      </c>
      <c r="AG271">
        <v>1</v>
      </c>
      <c r="AH271">
        <v>1628824</v>
      </c>
      <c r="AI271" t="s">
        <v>49</v>
      </c>
      <c r="AJ271" s="1">
        <v>44699.665505324076</v>
      </c>
      <c r="AK271" s="1">
        <v>44699.665505324076</v>
      </c>
      <c r="AL271">
        <v>1701112</v>
      </c>
      <c r="AM271" t="s">
        <v>376</v>
      </c>
      <c r="AN271">
        <v>1700763</v>
      </c>
      <c r="AO271">
        <v>0</v>
      </c>
      <c r="AP271">
        <v>1</v>
      </c>
      <c r="AQ271">
        <v>0</v>
      </c>
    </row>
    <row r="272" spans="1:43" x14ac:dyDescent="0.45">
      <c r="A272">
        <v>776522</v>
      </c>
      <c r="B272" t="s">
        <v>43</v>
      </c>
      <c r="C272" t="s">
        <v>940</v>
      </c>
      <c r="D272" s="1">
        <v>44695.435952430555</v>
      </c>
      <c r="E272" t="s">
        <v>938</v>
      </c>
      <c r="F272" t="s">
        <v>57</v>
      </c>
      <c r="G272">
        <v>40600</v>
      </c>
      <c r="H272" t="s">
        <v>43</v>
      </c>
      <c r="I272">
        <v>442061020</v>
      </c>
      <c r="J272" t="s">
        <v>43</v>
      </c>
      <c r="K272" t="s">
        <v>460</v>
      </c>
      <c r="L272" s="1">
        <v>44695.436426851855</v>
      </c>
      <c r="M272" t="s">
        <v>941</v>
      </c>
      <c r="N272">
        <v>1700718</v>
      </c>
      <c r="P272" t="s">
        <v>43</v>
      </c>
      <c r="Q272" t="s">
        <v>43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43</v>
      </c>
      <c r="X272">
        <v>3</v>
      </c>
      <c r="Y272" s="1">
        <v>45313</v>
      </c>
      <c r="Z272" s="2">
        <v>0.41636574074074073</v>
      </c>
      <c r="AA272">
        <v>1700718</v>
      </c>
      <c r="AB272" t="s">
        <v>43</v>
      </c>
      <c r="AC272" t="s">
        <v>43</v>
      </c>
      <c r="AD272" t="s">
        <v>43</v>
      </c>
      <c r="AE272" t="s">
        <v>43</v>
      </c>
      <c r="AF272">
        <v>1701112</v>
      </c>
      <c r="AG272">
        <v>1</v>
      </c>
      <c r="AH272">
        <v>1628824</v>
      </c>
      <c r="AI272" t="s">
        <v>49</v>
      </c>
      <c r="AJ272" t="s">
        <v>43</v>
      </c>
      <c r="AK272" t="s">
        <v>43</v>
      </c>
      <c r="AL272" t="s">
        <v>43</v>
      </c>
      <c r="AM272" t="s">
        <v>376</v>
      </c>
      <c r="AN272">
        <v>1700763</v>
      </c>
      <c r="AO272">
        <v>0</v>
      </c>
      <c r="AP272">
        <v>3</v>
      </c>
      <c r="AQ272">
        <v>0</v>
      </c>
    </row>
    <row r="273" spans="1:43" x14ac:dyDescent="0.45">
      <c r="A273">
        <v>777050</v>
      </c>
      <c r="B273" t="s">
        <v>43</v>
      </c>
      <c r="C273" t="s">
        <v>942</v>
      </c>
      <c r="D273" s="1">
        <v>44700.686603472219</v>
      </c>
      <c r="E273" t="s">
        <v>943</v>
      </c>
      <c r="F273" t="s">
        <v>944</v>
      </c>
      <c r="G273">
        <v>40600</v>
      </c>
      <c r="H273" t="s">
        <v>43</v>
      </c>
      <c r="I273">
        <v>442061020</v>
      </c>
      <c r="J273" t="s">
        <v>43</v>
      </c>
      <c r="K273" t="s">
        <v>114</v>
      </c>
      <c r="L273" s="1">
        <v>44704.392242592592</v>
      </c>
      <c r="M273" t="s">
        <v>945</v>
      </c>
      <c r="N273">
        <v>1700718</v>
      </c>
      <c r="P273" t="s">
        <v>43</v>
      </c>
      <c r="Q273" t="s">
        <v>43</v>
      </c>
      <c r="R273" t="s">
        <v>43</v>
      </c>
      <c r="S273" t="s">
        <v>43</v>
      </c>
      <c r="T273" t="s">
        <v>43</v>
      </c>
      <c r="U273" t="s">
        <v>43</v>
      </c>
      <c r="V273" t="s">
        <v>43</v>
      </c>
      <c r="W273" t="s">
        <v>43</v>
      </c>
      <c r="X273">
        <v>3</v>
      </c>
      <c r="Y273" s="1">
        <v>45313</v>
      </c>
      <c r="Z273" s="2">
        <v>0.41636574074074073</v>
      </c>
      <c r="AA273">
        <v>1700718</v>
      </c>
      <c r="AB273" t="s">
        <v>43</v>
      </c>
      <c r="AC273" t="s">
        <v>43</v>
      </c>
      <c r="AD273" t="s">
        <v>43</v>
      </c>
      <c r="AE273" t="s">
        <v>43</v>
      </c>
      <c r="AF273">
        <v>1701112</v>
      </c>
      <c r="AG273">
        <v>1</v>
      </c>
      <c r="AH273">
        <v>0</v>
      </c>
      <c r="AI273" t="s">
        <v>49</v>
      </c>
      <c r="AJ273" t="s">
        <v>43</v>
      </c>
      <c r="AK273" t="s">
        <v>43</v>
      </c>
      <c r="AL273" t="s">
        <v>43</v>
      </c>
      <c r="AM273" t="s">
        <v>376</v>
      </c>
      <c r="AN273">
        <v>1700763</v>
      </c>
      <c r="AO273">
        <v>0</v>
      </c>
      <c r="AP273">
        <v>2</v>
      </c>
      <c r="AQ273">
        <v>0</v>
      </c>
    </row>
    <row r="274" spans="1:43" x14ac:dyDescent="0.45">
      <c r="A274">
        <v>777551</v>
      </c>
      <c r="B274" t="s">
        <v>43</v>
      </c>
      <c r="C274" t="s">
        <v>946</v>
      </c>
      <c r="D274" s="1">
        <v>44705.682125694446</v>
      </c>
      <c r="E274" t="s">
        <v>947</v>
      </c>
      <c r="F274" t="s">
        <v>57</v>
      </c>
      <c r="G274">
        <v>40600</v>
      </c>
      <c r="H274" t="s">
        <v>43</v>
      </c>
      <c r="I274">
        <v>442061020</v>
      </c>
      <c r="J274" t="s">
        <v>43</v>
      </c>
      <c r="K274" t="s">
        <v>948</v>
      </c>
      <c r="L274" s="1">
        <v>44706.656771331021</v>
      </c>
      <c r="M274" t="s">
        <v>949</v>
      </c>
      <c r="N274">
        <v>1700718</v>
      </c>
      <c r="P274" t="s">
        <v>43</v>
      </c>
      <c r="Q274" t="s">
        <v>43</v>
      </c>
      <c r="R274" t="s">
        <v>43</v>
      </c>
      <c r="S274" t="s">
        <v>43</v>
      </c>
      <c r="T274" t="s">
        <v>43</v>
      </c>
      <c r="U274" t="s">
        <v>43</v>
      </c>
      <c r="V274" t="s">
        <v>43</v>
      </c>
      <c r="W274" t="s">
        <v>43</v>
      </c>
      <c r="X274">
        <v>3</v>
      </c>
      <c r="Y274" s="1">
        <v>44705</v>
      </c>
      <c r="Z274" t="s">
        <v>43</v>
      </c>
      <c r="AA274">
        <v>1700718</v>
      </c>
      <c r="AB274" t="s">
        <v>43</v>
      </c>
      <c r="AC274" t="s">
        <v>43</v>
      </c>
      <c r="AD274" t="s">
        <v>43</v>
      </c>
      <c r="AE274" t="s">
        <v>43</v>
      </c>
      <c r="AF274">
        <v>1701112</v>
      </c>
      <c r="AG274">
        <v>1</v>
      </c>
      <c r="AH274">
        <v>1632276</v>
      </c>
      <c r="AI274" t="s">
        <v>49</v>
      </c>
      <c r="AJ274" t="s">
        <v>43</v>
      </c>
      <c r="AK274" t="s">
        <v>43</v>
      </c>
      <c r="AL274" t="s">
        <v>43</v>
      </c>
      <c r="AM274" t="s">
        <v>376</v>
      </c>
      <c r="AN274">
        <v>1700763</v>
      </c>
      <c r="AO274">
        <v>0</v>
      </c>
      <c r="AP274">
        <v>1</v>
      </c>
      <c r="AQ274">
        <v>0</v>
      </c>
    </row>
    <row r="275" spans="1:43" x14ac:dyDescent="0.45">
      <c r="A275">
        <v>777852</v>
      </c>
      <c r="B275" t="s">
        <v>43</v>
      </c>
      <c r="C275" t="s">
        <v>950</v>
      </c>
      <c r="D275" s="1">
        <v>44709.353600543982</v>
      </c>
      <c r="E275" t="s">
        <v>951</v>
      </c>
      <c r="F275" t="s">
        <v>57</v>
      </c>
      <c r="G275">
        <v>40600</v>
      </c>
      <c r="H275" t="s">
        <v>43</v>
      </c>
      <c r="I275">
        <v>442061020</v>
      </c>
      <c r="J275" t="s">
        <v>43</v>
      </c>
      <c r="K275" t="e">
        <f>-CHECK air compressor</f>
        <v>#NAME?</v>
      </c>
      <c r="L275" t="s">
        <v>43</v>
      </c>
      <c r="M275" t="s">
        <v>43</v>
      </c>
      <c r="N275" t="s">
        <v>43</v>
      </c>
      <c r="O275" t="s">
        <v>43</v>
      </c>
      <c r="P275" t="s">
        <v>43</v>
      </c>
      <c r="Q275" t="s">
        <v>43</v>
      </c>
      <c r="R275" t="s">
        <v>43</v>
      </c>
      <c r="S275" t="s">
        <v>43</v>
      </c>
      <c r="T275" t="s">
        <v>43</v>
      </c>
      <c r="U275" t="s">
        <v>43</v>
      </c>
      <c r="V275" t="s">
        <v>43</v>
      </c>
      <c r="W275" t="s">
        <v>43</v>
      </c>
      <c r="X275">
        <v>0</v>
      </c>
      <c r="Y275" s="1">
        <v>44709</v>
      </c>
      <c r="Z275" t="s">
        <v>43</v>
      </c>
      <c r="AA275" t="s">
        <v>43</v>
      </c>
      <c r="AB275" t="s">
        <v>43</v>
      </c>
      <c r="AC275" t="s">
        <v>43</v>
      </c>
      <c r="AD275" t="s">
        <v>43</v>
      </c>
      <c r="AE275" t="s">
        <v>43</v>
      </c>
      <c r="AF275">
        <v>1701112</v>
      </c>
      <c r="AG275">
        <v>1</v>
      </c>
      <c r="AH275">
        <v>1633197</v>
      </c>
      <c r="AI275" t="s">
        <v>49</v>
      </c>
      <c r="AJ275" t="s">
        <v>43</v>
      </c>
      <c r="AK275" t="s">
        <v>43</v>
      </c>
      <c r="AL275" t="s">
        <v>43</v>
      </c>
      <c r="AM275" t="s">
        <v>376</v>
      </c>
      <c r="AN275">
        <v>1700763</v>
      </c>
      <c r="AO275">
        <v>0</v>
      </c>
      <c r="AP275">
        <v>1</v>
      </c>
      <c r="AQ275">
        <v>0</v>
      </c>
    </row>
    <row r="276" spans="1:43" x14ac:dyDescent="0.45">
      <c r="A276">
        <v>777853</v>
      </c>
      <c r="B276" t="s">
        <v>43</v>
      </c>
      <c r="C276" t="s">
        <v>952</v>
      </c>
      <c r="D276" s="1">
        <v>44709.354143252312</v>
      </c>
      <c r="E276" t="s">
        <v>951</v>
      </c>
      <c r="F276" t="s">
        <v>57</v>
      </c>
      <c r="G276">
        <v>40600</v>
      </c>
      <c r="H276" t="s">
        <v>43</v>
      </c>
      <c r="I276">
        <v>442061020</v>
      </c>
      <c r="J276" t="s">
        <v>43</v>
      </c>
      <c r="K276" t="s">
        <v>460</v>
      </c>
      <c r="L276" s="1">
        <v>44709.359602395831</v>
      </c>
      <c r="M276" t="s">
        <v>953</v>
      </c>
      <c r="N276">
        <v>1700718</v>
      </c>
      <c r="P276" t="s">
        <v>43</v>
      </c>
      <c r="Q276" t="s">
        <v>43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>
        <v>3</v>
      </c>
      <c r="Y276" s="1">
        <v>45313</v>
      </c>
      <c r="Z276" s="2">
        <v>0.41636574074074073</v>
      </c>
      <c r="AA276">
        <v>1700718</v>
      </c>
      <c r="AB276" t="s">
        <v>43</v>
      </c>
      <c r="AC276" t="s">
        <v>43</v>
      </c>
      <c r="AD276" t="s">
        <v>43</v>
      </c>
      <c r="AE276" t="s">
        <v>43</v>
      </c>
      <c r="AF276">
        <v>1701112</v>
      </c>
      <c r="AG276">
        <v>1</v>
      </c>
      <c r="AH276">
        <v>1633197</v>
      </c>
      <c r="AI276" t="s">
        <v>49</v>
      </c>
      <c r="AJ276" t="s">
        <v>43</v>
      </c>
      <c r="AK276" t="s">
        <v>43</v>
      </c>
      <c r="AL276" t="s">
        <v>43</v>
      </c>
      <c r="AM276" t="s">
        <v>376</v>
      </c>
      <c r="AN276">
        <v>1700763</v>
      </c>
      <c r="AO276">
        <v>0</v>
      </c>
      <c r="AP276">
        <v>3</v>
      </c>
      <c r="AQ276">
        <v>0</v>
      </c>
    </row>
    <row r="277" spans="1:43" x14ac:dyDescent="0.45">
      <c r="A277">
        <v>778031</v>
      </c>
      <c r="B277" t="s">
        <v>43</v>
      </c>
      <c r="C277" t="s">
        <v>954</v>
      </c>
      <c r="D277" s="1">
        <v>44711.520310729167</v>
      </c>
      <c r="E277" t="s">
        <v>955</v>
      </c>
      <c r="F277" t="s">
        <v>57</v>
      </c>
      <c r="G277">
        <v>40600</v>
      </c>
      <c r="H277" t="s">
        <v>43</v>
      </c>
      <c r="I277">
        <v>442061020</v>
      </c>
      <c r="J277" t="s">
        <v>43</v>
      </c>
      <c r="K277" t="s">
        <v>956</v>
      </c>
      <c r="L277" t="s">
        <v>43</v>
      </c>
      <c r="M277" t="s">
        <v>43</v>
      </c>
      <c r="N277" t="s">
        <v>43</v>
      </c>
      <c r="O277" t="s">
        <v>43</v>
      </c>
      <c r="P277" t="s">
        <v>43</v>
      </c>
      <c r="Q277" t="s">
        <v>43</v>
      </c>
      <c r="R277" t="s">
        <v>43</v>
      </c>
      <c r="S277" t="s">
        <v>43</v>
      </c>
      <c r="T277" t="s">
        <v>43</v>
      </c>
      <c r="U277" t="s">
        <v>43</v>
      </c>
      <c r="V277" t="s">
        <v>43</v>
      </c>
      <c r="W277" t="s">
        <v>43</v>
      </c>
      <c r="X277">
        <v>0</v>
      </c>
      <c r="Y277" s="1">
        <v>44711</v>
      </c>
      <c r="Z277" t="s">
        <v>43</v>
      </c>
      <c r="AA277" t="s">
        <v>43</v>
      </c>
      <c r="AB277" t="s">
        <v>43</v>
      </c>
      <c r="AC277" t="s">
        <v>43</v>
      </c>
      <c r="AD277" t="s">
        <v>43</v>
      </c>
      <c r="AE277" t="s">
        <v>43</v>
      </c>
      <c r="AF277">
        <v>1701112</v>
      </c>
      <c r="AG277">
        <v>1</v>
      </c>
      <c r="AH277">
        <v>0</v>
      </c>
      <c r="AI277" t="s">
        <v>49</v>
      </c>
      <c r="AJ277" t="s">
        <v>43</v>
      </c>
      <c r="AK277" t="s">
        <v>43</v>
      </c>
      <c r="AL277" t="s">
        <v>43</v>
      </c>
      <c r="AM277" t="s">
        <v>376</v>
      </c>
      <c r="AN277">
        <v>1700763</v>
      </c>
      <c r="AO277">
        <v>0</v>
      </c>
      <c r="AP277">
        <v>1</v>
      </c>
      <c r="AQ277">
        <v>0</v>
      </c>
    </row>
    <row r="278" spans="1:43" x14ac:dyDescent="0.45">
      <c r="A278">
        <v>778512</v>
      </c>
      <c r="B278" t="s">
        <v>43</v>
      </c>
      <c r="C278" t="s">
        <v>957</v>
      </c>
      <c r="D278" s="1">
        <v>44714.666418171299</v>
      </c>
      <c r="E278" t="s">
        <v>958</v>
      </c>
      <c r="F278" t="s">
        <v>57</v>
      </c>
      <c r="G278">
        <v>40600</v>
      </c>
      <c r="H278" t="s">
        <v>43</v>
      </c>
      <c r="I278">
        <v>442061020</v>
      </c>
      <c r="J278" t="s">
        <v>43</v>
      </c>
      <c r="K278" t="s">
        <v>114</v>
      </c>
      <c r="L278" s="1">
        <v>44718.425921643517</v>
      </c>
      <c r="M278" t="s">
        <v>959</v>
      </c>
      <c r="N278">
        <v>1700718</v>
      </c>
      <c r="P278" t="s">
        <v>43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43</v>
      </c>
      <c r="W278" t="s">
        <v>43</v>
      </c>
      <c r="X278">
        <v>3</v>
      </c>
      <c r="Y278" s="1">
        <v>45313</v>
      </c>
      <c r="Z278" s="2">
        <v>0.41636574074074073</v>
      </c>
      <c r="AA278">
        <v>1700718</v>
      </c>
      <c r="AB278" t="s">
        <v>43</v>
      </c>
      <c r="AC278" t="s">
        <v>43</v>
      </c>
      <c r="AD278" t="s">
        <v>43</v>
      </c>
      <c r="AE278" t="s">
        <v>43</v>
      </c>
      <c r="AF278">
        <v>1701112</v>
      </c>
      <c r="AG278">
        <v>1</v>
      </c>
      <c r="AH278">
        <v>0</v>
      </c>
      <c r="AI278" t="s">
        <v>49</v>
      </c>
      <c r="AJ278" t="s">
        <v>43</v>
      </c>
      <c r="AK278" t="s">
        <v>43</v>
      </c>
      <c r="AL278" t="s">
        <v>43</v>
      </c>
      <c r="AM278" t="s">
        <v>376</v>
      </c>
      <c r="AN278">
        <v>1700763</v>
      </c>
      <c r="AO278">
        <v>1635289</v>
      </c>
      <c r="AP278">
        <v>2</v>
      </c>
      <c r="AQ278">
        <v>0</v>
      </c>
    </row>
    <row r="279" spans="1:43" x14ac:dyDescent="0.45">
      <c r="A279">
        <v>778633</v>
      </c>
      <c r="B279" t="s">
        <v>43</v>
      </c>
      <c r="C279" t="s">
        <v>960</v>
      </c>
      <c r="D279" s="1">
        <v>44715.703945451387</v>
      </c>
      <c r="E279" t="s">
        <v>961</v>
      </c>
      <c r="F279" t="s">
        <v>57</v>
      </c>
      <c r="G279">
        <v>40600</v>
      </c>
      <c r="H279" t="s">
        <v>43</v>
      </c>
      <c r="I279">
        <v>442061020</v>
      </c>
      <c r="J279" t="s">
        <v>43</v>
      </c>
      <c r="K279" t="s">
        <v>962</v>
      </c>
      <c r="L279" s="1">
        <v>44719.731081516205</v>
      </c>
      <c r="M279" t="s">
        <v>963</v>
      </c>
      <c r="N279">
        <v>1700718</v>
      </c>
      <c r="P279" t="s">
        <v>43</v>
      </c>
      <c r="Q279" t="s">
        <v>43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>
        <v>3</v>
      </c>
      <c r="Y279" s="1">
        <v>44715</v>
      </c>
      <c r="Z279" t="s">
        <v>43</v>
      </c>
      <c r="AA279">
        <v>1700718</v>
      </c>
      <c r="AB279" t="s">
        <v>43</v>
      </c>
      <c r="AC279" t="s">
        <v>43</v>
      </c>
      <c r="AD279" t="s">
        <v>43</v>
      </c>
      <c r="AE279" t="s">
        <v>43</v>
      </c>
      <c r="AF279">
        <v>1701112</v>
      </c>
      <c r="AG279">
        <v>1</v>
      </c>
      <c r="AH279">
        <v>1635741</v>
      </c>
      <c r="AI279" t="s">
        <v>49</v>
      </c>
      <c r="AJ279" t="s">
        <v>43</v>
      </c>
      <c r="AK279" t="s">
        <v>43</v>
      </c>
      <c r="AL279" t="s">
        <v>43</v>
      </c>
      <c r="AM279" t="s">
        <v>376</v>
      </c>
      <c r="AN279">
        <v>1700763</v>
      </c>
      <c r="AO279">
        <v>0</v>
      </c>
      <c r="AP279">
        <v>1</v>
      </c>
      <c r="AQ279">
        <v>0</v>
      </c>
    </row>
    <row r="280" spans="1:43" x14ac:dyDescent="0.45">
      <c r="A280">
        <v>779031</v>
      </c>
      <c r="B280" t="s">
        <v>43</v>
      </c>
      <c r="C280" t="s">
        <v>964</v>
      </c>
      <c r="D280" s="1">
        <v>44720.709252546294</v>
      </c>
      <c r="E280" t="s">
        <v>965</v>
      </c>
      <c r="F280" t="s">
        <v>57</v>
      </c>
      <c r="G280">
        <v>40600</v>
      </c>
      <c r="H280" t="s">
        <v>43</v>
      </c>
      <c r="I280">
        <v>442061020</v>
      </c>
      <c r="J280" t="s">
        <v>43</v>
      </c>
      <c r="K280" t="s">
        <v>173</v>
      </c>
      <c r="L280" t="s">
        <v>43</v>
      </c>
      <c r="M280" t="s">
        <v>43</v>
      </c>
      <c r="N280" t="s">
        <v>43</v>
      </c>
      <c r="O280" t="s">
        <v>43</v>
      </c>
      <c r="P280" t="s">
        <v>43</v>
      </c>
      <c r="Q280" t="s">
        <v>43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>
        <v>0</v>
      </c>
      <c r="Y280" s="1">
        <v>44720</v>
      </c>
      <c r="Z280" t="s">
        <v>43</v>
      </c>
      <c r="AA280" t="s">
        <v>43</v>
      </c>
      <c r="AB280" t="s">
        <v>43</v>
      </c>
      <c r="AC280" t="s">
        <v>43</v>
      </c>
      <c r="AD280" t="s">
        <v>43</v>
      </c>
      <c r="AE280" t="s">
        <v>43</v>
      </c>
      <c r="AF280">
        <v>1701112</v>
      </c>
      <c r="AG280">
        <v>1</v>
      </c>
      <c r="AH280">
        <v>1637516</v>
      </c>
      <c r="AI280" t="s">
        <v>49</v>
      </c>
      <c r="AJ280" t="s">
        <v>43</v>
      </c>
      <c r="AK280" t="s">
        <v>43</v>
      </c>
      <c r="AL280" t="s">
        <v>43</v>
      </c>
      <c r="AM280" t="s">
        <v>376</v>
      </c>
      <c r="AN280">
        <v>1700763</v>
      </c>
      <c r="AO280">
        <v>0</v>
      </c>
      <c r="AP280">
        <v>1</v>
      </c>
      <c r="AQ280">
        <v>0</v>
      </c>
    </row>
    <row r="281" spans="1:43" x14ac:dyDescent="0.45">
      <c r="A281">
        <v>781358</v>
      </c>
      <c r="B281" t="s">
        <v>43</v>
      </c>
      <c r="C281" t="s">
        <v>966</v>
      </c>
      <c r="D281" s="1">
        <v>44723.681505011577</v>
      </c>
      <c r="E281" t="s">
        <v>967</v>
      </c>
      <c r="F281" t="s">
        <v>57</v>
      </c>
      <c r="G281">
        <v>40600</v>
      </c>
      <c r="H281" t="s">
        <v>43</v>
      </c>
      <c r="I281">
        <v>442061020</v>
      </c>
      <c r="J281" t="s">
        <v>43</v>
      </c>
      <c r="K281" t="s">
        <v>114</v>
      </c>
      <c r="L281" s="1">
        <v>44728.410303668985</v>
      </c>
      <c r="M281" t="s">
        <v>968</v>
      </c>
      <c r="N281">
        <v>1700718</v>
      </c>
      <c r="P281" t="s">
        <v>43</v>
      </c>
      <c r="Q281" t="s">
        <v>43</v>
      </c>
      <c r="R281" t="s">
        <v>43</v>
      </c>
      <c r="S281" t="s">
        <v>43</v>
      </c>
      <c r="T281" t="s">
        <v>43</v>
      </c>
      <c r="U281" t="s">
        <v>43</v>
      </c>
      <c r="V281" t="s">
        <v>43</v>
      </c>
      <c r="W281" t="s">
        <v>43</v>
      </c>
      <c r="X281">
        <v>3</v>
      </c>
      <c r="Y281" s="1">
        <v>45313</v>
      </c>
      <c r="Z281" s="2">
        <v>0.41636574074074073</v>
      </c>
      <c r="AA281">
        <v>1700718</v>
      </c>
      <c r="AB281" t="s">
        <v>43</v>
      </c>
      <c r="AC281" t="s">
        <v>43</v>
      </c>
      <c r="AD281" t="s">
        <v>43</v>
      </c>
      <c r="AE281" t="s">
        <v>43</v>
      </c>
      <c r="AF281">
        <v>1701112</v>
      </c>
      <c r="AG281">
        <v>1</v>
      </c>
      <c r="AH281">
        <v>1638669</v>
      </c>
      <c r="AI281" t="s">
        <v>49</v>
      </c>
      <c r="AJ281" t="s">
        <v>43</v>
      </c>
      <c r="AK281" t="s">
        <v>43</v>
      </c>
      <c r="AL281" t="s">
        <v>43</v>
      </c>
      <c r="AM281" t="s">
        <v>376</v>
      </c>
      <c r="AN281">
        <v>1700763</v>
      </c>
      <c r="AO281">
        <v>0</v>
      </c>
      <c r="AP281">
        <v>1</v>
      </c>
      <c r="AQ281">
        <v>0</v>
      </c>
    </row>
    <row r="282" spans="1:43" x14ac:dyDescent="0.45">
      <c r="A282">
        <v>781840</v>
      </c>
      <c r="B282" t="s">
        <v>43</v>
      </c>
      <c r="C282" t="s">
        <v>969</v>
      </c>
      <c r="D282" s="1">
        <v>44727.754765277779</v>
      </c>
      <c r="E282" t="s">
        <v>970</v>
      </c>
      <c r="F282" t="s">
        <v>57</v>
      </c>
      <c r="G282">
        <v>40600</v>
      </c>
      <c r="H282" t="s">
        <v>43</v>
      </c>
      <c r="I282">
        <v>442061020</v>
      </c>
      <c r="J282" t="s">
        <v>43</v>
      </c>
      <c r="K282" t="s">
        <v>634</v>
      </c>
      <c r="L282" s="1">
        <v>44735.378761840278</v>
      </c>
      <c r="M282" t="s">
        <v>971</v>
      </c>
      <c r="N282">
        <v>1700718</v>
      </c>
      <c r="P282" t="s">
        <v>43</v>
      </c>
      <c r="Q282" t="s">
        <v>43</v>
      </c>
      <c r="R282" t="s">
        <v>43</v>
      </c>
      <c r="S282" t="s">
        <v>43</v>
      </c>
      <c r="T282" t="s">
        <v>43</v>
      </c>
      <c r="U282" t="s">
        <v>43</v>
      </c>
      <c r="V282" t="s">
        <v>43</v>
      </c>
      <c r="W282" t="s">
        <v>43</v>
      </c>
      <c r="X282">
        <v>3</v>
      </c>
      <c r="Y282" s="1">
        <v>45313</v>
      </c>
      <c r="Z282" s="2">
        <v>0.41636574074074073</v>
      </c>
      <c r="AA282">
        <v>1700718</v>
      </c>
      <c r="AB282" t="s">
        <v>43</v>
      </c>
      <c r="AC282" t="s">
        <v>43</v>
      </c>
      <c r="AD282" t="s">
        <v>43</v>
      </c>
      <c r="AE282" t="s">
        <v>43</v>
      </c>
      <c r="AF282">
        <v>1701112</v>
      </c>
      <c r="AG282">
        <v>1</v>
      </c>
      <c r="AH282">
        <v>1640295</v>
      </c>
      <c r="AI282" t="s">
        <v>49</v>
      </c>
      <c r="AJ282" t="s">
        <v>43</v>
      </c>
      <c r="AK282" t="s">
        <v>43</v>
      </c>
      <c r="AL282" t="s">
        <v>43</v>
      </c>
      <c r="AM282" t="s">
        <v>376</v>
      </c>
      <c r="AN282">
        <v>1700763</v>
      </c>
      <c r="AO282">
        <v>0</v>
      </c>
      <c r="AP282">
        <v>2</v>
      </c>
      <c r="AQ282">
        <v>0</v>
      </c>
    </row>
    <row r="283" spans="1:43" x14ac:dyDescent="0.45">
      <c r="A283">
        <v>783050</v>
      </c>
      <c r="B283" t="s">
        <v>43</v>
      </c>
      <c r="C283" t="s">
        <v>972</v>
      </c>
      <c r="D283" s="1">
        <v>44729.7082212963</v>
      </c>
      <c r="E283" t="s">
        <v>973</v>
      </c>
      <c r="F283" t="s">
        <v>57</v>
      </c>
      <c r="G283">
        <v>40600</v>
      </c>
      <c r="H283" t="s">
        <v>43</v>
      </c>
      <c r="I283">
        <v>442061020</v>
      </c>
      <c r="J283" t="s">
        <v>43</v>
      </c>
      <c r="K283" t="s">
        <v>974</v>
      </c>
      <c r="L283" t="s">
        <v>43</v>
      </c>
      <c r="M283" t="s">
        <v>43</v>
      </c>
      <c r="N283" t="s">
        <v>43</v>
      </c>
      <c r="O283" t="s">
        <v>43</v>
      </c>
      <c r="P283" t="s">
        <v>43</v>
      </c>
      <c r="Q283" t="s">
        <v>43</v>
      </c>
      <c r="R283" t="s">
        <v>43</v>
      </c>
      <c r="S283" t="s">
        <v>43</v>
      </c>
      <c r="T283" t="s">
        <v>43</v>
      </c>
      <c r="U283" t="s">
        <v>43</v>
      </c>
      <c r="V283" t="s">
        <v>43</v>
      </c>
      <c r="W283" t="s">
        <v>43</v>
      </c>
      <c r="X283">
        <v>0</v>
      </c>
      <c r="Y283" s="1">
        <v>44729</v>
      </c>
      <c r="Z283" t="s">
        <v>43</v>
      </c>
      <c r="AA283" t="s">
        <v>43</v>
      </c>
      <c r="AB283" t="s">
        <v>43</v>
      </c>
      <c r="AC283" t="s">
        <v>43</v>
      </c>
      <c r="AD283" t="s">
        <v>43</v>
      </c>
      <c r="AE283" t="s">
        <v>43</v>
      </c>
      <c r="AF283">
        <v>1701112</v>
      </c>
      <c r="AG283">
        <v>1</v>
      </c>
      <c r="AH283">
        <v>1641097</v>
      </c>
      <c r="AI283" t="s">
        <v>49</v>
      </c>
      <c r="AJ283" t="s">
        <v>43</v>
      </c>
      <c r="AK283" t="s">
        <v>43</v>
      </c>
      <c r="AL283" t="s">
        <v>43</v>
      </c>
      <c r="AM283" t="s">
        <v>376</v>
      </c>
      <c r="AN283">
        <v>1700763</v>
      </c>
      <c r="AO283">
        <v>0</v>
      </c>
      <c r="AP283">
        <v>1</v>
      </c>
      <c r="AQ283">
        <v>0</v>
      </c>
    </row>
    <row r="284" spans="1:43" x14ac:dyDescent="0.45">
      <c r="A284">
        <v>783410</v>
      </c>
      <c r="B284" t="s">
        <v>43</v>
      </c>
      <c r="C284" t="s">
        <v>975</v>
      </c>
      <c r="D284" s="1">
        <v>44733.684597222222</v>
      </c>
      <c r="E284" t="s">
        <v>976</v>
      </c>
      <c r="F284" t="s">
        <v>57</v>
      </c>
      <c r="G284">
        <v>40600</v>
      </c>
      <c r="H284" t="s">
        <v>43</v>
      </c>
      <c r="I284">
        <v>442061020</v>
      </c>
      <c r="J284" t="s">
        <v>43</v>
      </c>
      <c r="K284" t="s">
        <v>173</v>
      </c>
      <c r="L284" t="s">
        <v>43</v>
      </c>
      <c r="M284" t="s">
        <v>43</v>
      </c>
      <c r="N284" t="s">
        <v>43</v>
      </c>
      <c r="O284" t="s">
        <v>43</v>
      </c>
      <c r="P284" t="s">
        <v>43</v>
      </c>
      <c r="Q284" t="s">
        <v>43</v>
      </c>
      <c r="R284" t="s">
        <v>43</v>
      </c>
      <c r="S284" t="s">
        <v>43</v>
      </c>
      <c r="T284" t="s">
        <v>43</v>
      </c>
      <c r="U284" t="s">
        <v>43</v>
      </c>
      <c r="V284" t="s">
        <v>43</v>
      </c>
      <c r="W284" t="s">
        <v>43</v>
      </c>
      <c r="X284">
        <v>0</v>
      </c>
      <c r="Y284" s="1">
        <v>44733</v>
      </c>
      <c r="Z284" t="s">
        <v>43</v>
      </c>
      <c r="AA284" t="s">
        <v>43</v>
      </c>
      <c r="AB284" t="s">
        <v>43</v>
      </c>
      <c r="AC284" t="s">
        <v>43</v>
      </c>
      <c r="AD284" t="s">
        <v>43</v>
      </c>
      <c r="AE284" t="s">
        <v>43</v>
      </c>
      <c r="AF284">
        <v>1701112</v>
      </c>
      <c r="AG284">
        <v>1</v>
      </c>
      <c r="AH284">
        <v>1642914</v>
      </c>
      <c r="AI284" t="s">
        <v>49</v>
      </c>
      <c r="AJ284" t="s">
        <v>43</v>
      </c>
      <c r="AK284" t="s">
        <v>43</v>
      </c>
      <c r="AL284" t="s">
        <v>43</v>
      </c>
      <c r="AM284" t="s">
        <v>376</v>
      </c>
      <c r="AN284">
        <v>1700763</v>
      </c>
      <c r="AO284">
        <v>0</v>
      </c>
      <c r="AP284">
        <v>1</v>
      </c>
      <c r="AQ284">
        <v>0</v>
      </c>
    </row>
    <row r="285" spans="1:43" x14ac:dyDescent="0.45">
      <c r="A285">
        <v>783519</v>
      </c>
      <c r="B285" t="s">
        <v>43</v>
      </c>
      <c r="C285" t="s">
        <v>977</v>
      </c>
      <c r="D285" s="1">
        <v>44734.711999108797</v>
      </c>
      <c r="E285" t="s">
        <v>978</v>
      </c>
      <c r="F285" t="s">
        <v>57</v>
      </c>
      <c r="G285">
        <v>40600</v>
      </c>
      <c r="H285" t="s">
        <v>43</v>
      </c>
      <c r="I285">
        <v>442061020</v>
      </c>
      <c r="J285" t="s">
        <v>43</v>
      </c>
      <c r="K285" t="s">
        <v>979</v>
      </c>
      <c r="L285" s="1">
        <v>44735.427567557868</v>
      </c>
      <c r="M285" t="s">
        <v>980</v>
      </c>
      <c r="N285">
        <v>1700718</v>
      </c>
      <c r="P285" t="s">
        <v>43</v>
      </c>
      <c r="Q285" t="s">
        <v>43</v>
      </c>
      <c r="R285" t="s">
        <v>43</v>
      </c>
      <c r="S285" t="s">
        <v>43</v>
      </c>
      <c r="T285" t="s">
        <v>43</v>
      </c>
      <c r="U285" t="s">
        <v>43</v>
      </c>
      <c r="V285" t="s">
        <v>43</v>
      </c>
      <c r="W285" t="s">
        <v>43</v>
      </c>
      <c r="X285">
        <v>3</v>
      </c>
      <c r="Y285" s="1">
        <v>44734</v>
      </c>
      <c r="Z285" t="s">
        <v>43</v>
      </c>
      <c r="AA285">
        <v>1700718</v>
      </c>
      <c r="AB285" t="s">
        <v>43</v>
      </c>
      <c r="AC285" t="s">
        <v>43</v>
      </c>
      <c r="AD285" t="s">
        <v>43</v>
      </c>
      <c r="AE285" t="s">
        <v>43</v>
      </c>
      <c r="AF285">
        <v>1701390</v>
      </c>
      <c r="AG285">
        <v>1</v>
      </c>
      <c r="AH285">
        <v>1643338</v>
      </c>
      <c r="AI285" t="s">
        <v>49</v>
      </c>
      <c r="AJ285" t="s">
        <v>43</v>
      </c>
      <c r="AK285" t="s">
        <v>43</v>
      </c>
      <c r="AL285" t="s">
        <v>43</v>
      </c>
      <c r="AM285" t="s">
        <v>376</v>
      </c>
      <c r="AN285">
        <v>1700763</v>
      </c>
      <c r="AO285">
        <v>0</v>
      </c>
      <c r="AP285">
        <v>1</v>
      </c>
      <c r="AQ285">
        <v>0</v>
      </c>
    </row>
    <row r="286" spans="1:43" x14ac:dyDescent="0.45">
      <c r="A286">
        <v>783896</v>
      </c>
      <c r="B286" t="s">
        <v>43</v>
      </c>
      <c r="C286" t="s">
        <v>981</v>
      </c>
      <c r="D286" s="1">
        <v>44739.349469363427</v>
      </c>
      <c r="E286" t="s">
        <v>982</v>
      </c>
      <c r="F286" t="s">
        <v>57</v>
      </c>
      <c r="G286">
        <v>40600</v>
      </c>
      <c r="H286" t="s">
        <v>43</v>
      </c>
      <c r="I286">
        <v>442061020</v>
      </c>
      <c r="J286" t="s">
        <v>43</v>
      </c>
      <c r="K286" t="s">
        <v>983</v>
      </c>
      <c r="L286" s="1">
        <v>44742.492421909723</v>
      </c>
      <c r="M286" t="s">
        <v>984</v>
      </c>
      <c r="N286">
        <v>1700718</v>
      </c>
      <c r="P286" t="s">
        <v>43</v>
      </c>
      <c r="Q286" t="s">
        <v>43</v>
      </c>
      <c r="R286" t="s">
        <v>43</v>
      </c>
      <c r="S286" t="s">
        <v>43</v>
      </c>
      <c r="T286" t="s">
        <v>43</v>
      </c>
      <c r="U286" t="s">
        <v>43</v>
      </c>
      <c r="V286" t="s">
        <v>43</v>
      </c>
      <c r="W286" t="s">
        <v>43</v>
      </c>
      <c r="X286">
        <v>3</v>
      </c>
      <c r="Y286" s="1">
        <v>45313</v>
      </c>
      <c r="Z286" s="2">
        <v>0.41636574074074073</v>
      </c>
      <c r="AA286">
        <v>1700718</v>
      </c>
      <c r="AB286" t="s">
        <v>43</v>
      </c>
      <c r="AC286" t="s">
        <v>43</v>
      </c>
      <c r="AD286" t="s">
        <v>43</v>
      </c>
      <c r="AE286" t="s">
        <v>43</v>
      </c>
      <c r="AF286">
        <v>1701390</v>
      </c>
      <c r="AG286">
        <v>1</v>
      </c>
      <c r="AH286">
        <v>1643338</v>
      </c>
      <c r="AI286" t="s">
        <v>49</v>
      </c>
      <c r="AJ286" s="1">
        <v>44741.72830289352</v>
      </c>
      <c r="AK286" s="1">
        <v>44741.72830289352</v>
      </c>
      <c r="AL286">
        <v>1701390</v>
      </c>
      <c r="AM286" t="s">
        <v>376</v>
      </c>
      <c r="AN286">
        <v>1700763</v>
      </c>
      <c r="AO286">
        <v>0</v>
      </c>
      <c r="AP286">
        <v>2</v>
      </c>
      <c r="AQ286">
        <v>0</v>
      </c>
    </row>
    <row r="287" spans="1:43" x14ac:dyDescent="0.45">
      <c r="A287">
        <v>784050</v>
      </c>
      <c r="B287" t="s">
        <v>43</v>
      </c>
      <c r="C287" t="s">
        <v>985</v>
      </c>
      <c r="D287" s="1">
        <v>44739.676172881947</v>
      </c>
      <c r="E287" t="s">
        <v>986</v>
      </c>
      <c r="F287" t="s">
        <v>57</v>
      </c>
      <c r="G287">
        <v>40600</v>
      </c>
      <c r="H287" t="s">
        <v>43</v>
      </c>
      <c r="I287">
        <v>442061020</v>
      </c>
      <c r="J287" t="s">
        <v>43</v>
      </c>
      <c r="K287" t="s">
        <v>987</v>
      </c>
      <c r="L287" t="s">
        <v>43</v>
      </c>
      <c r="M287" t="s">
        <v>43</v>
      </c>
      <c r="N287" t="s">
        <v>43</v>
      </c>
      <c r="O287" t="s">
        <v>43</v>
      </c>
      <c r="P287" t="s">
        <v>43</v>
      </c>
      <c r="Q287" t="s">
        <v>43</v>
      </c>
      <c r="R287" t="s">
        <v>43</v>
      </c>
      <c r="S287" t="s">
        <v>43</v>
      </c>
      <c r="T287" t="s">
        <v>43</v>
      </c>
      <c r="U287" t="s">
        <v>43</v>
      </c>
      <c r="V287" t="s">
        <v>43</v>
      </c>
      <c r="W287" t="s">
        <v>43</v>
      </c>
      <c r="X287">
        <v>0</v>
      </c>
      <c r="Y287" s="1">
        <v>44739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 t="s">
        <v>43</v>
      </c>
      <c r="AF287">
        <v>1701390</v>
      </c>
      <c r="AG287">
        <v>1</v>
      </c>
      <c r="AH287">
        <v>1645306</v>
      </c>
      <c r="AI287" t="s">
        <v>49</v>
      </c>
      <c r="AJ287" s="1">
        <v>44739.676489699072</v>
      </c>
      <c r="AK287" s="1">
        <v>44739.676489699072</v>
      </c>
      <c r="AL287">
        <v>1701390</v>
      </c>
      <c r="AM287" t="s">
        <v>376</v>
      </c>
      <c r="AN287">
        <v>1700763</v>
      </c>
      <c r="AO287">
        <v>0</v>
      </c>
      <c r="AP287">
        <v>1</v>
      </c>
      <c r="AQ287">
        <v>0</v>
      </c>
    </row>
    <row r="288" spans="1:43" x14ac:dyDescent="0.45">
      <c r="A288">
        <v>784051</v>
      </c>
      <c r="B288" t="s">
        <v>43</v>
      </c>
      <c r="C288" t="s">
        <v>988</v>
      </c>
      <c r="D288" s="1">
        <v>44739.677091053243</v>
      </c>
      <c r="E288" t="s">
        <v>989</v>
      </c>
      <c r="F288" t="s">
        <v>57</v>
      </c>
      <c r="G288">
        <v>40600</v>
      </c>
      <c r="H288" t="s">
        <v>43</v>
      </c>
      <c r="I288">
        <v>442061020</v>
      </c>
      <c r="J288" t="s">
        <v>43</v>
      </c>
      <c r="K288" t="s">
        <v>460</v>
      </c>
      <c r="L288" s="1">
        <v>44739.700682604169</v>
      </c>
      <c r="M288" t="s">
        <v>990</v>
      </c>
      <c r="N288">
        <v>1700718</v>
      </c>
      <c r="P288" t="s">
        <v>43</v>
      </c>
      <c r="Q288" t="s">
        <v>43</v>
      </c>
      <c r="R288" t="s">
        <v>43</v>
      </c>
      <c r="S288" t="s">
        <v>43</v>
      </c>
      <c r="T288" t="s">
        <v>43</v>
      </c>
      <c r="U288" t="s">
        <v>43</v>
      </c>
      <c r="V288" t="s">
        <v>43</v>
      </c>
      <c r="W288" t="s">
        <v>43</v>
      </c>
      <c r="X288">
        <v>3</v>
      </c>
      <c r="Y288" s="1">
        <v>45313</v>
      </c>
      <c r="Z288" s="2">
        <v>0.41636574074074073</v>
      </c>
      <c r="AA288">
        <v>1700718</v>
      </c>
      <c r="AB288" t="s">
        <v>43</v>
      </c>
      <c r="AC288" t="s">
        <v>43</v>
      </c>
      <c r="AD288" t="s">
        <v>43</v>
      </c>
      <c r="AE288" t="s">
        <v>43</v>
      </c>
      <c r="AF288">
        <v>1701390</v>
      </c>
      <c r="AG288">
        <v>1</v>
      </c>
      <c r="AH288">
        <v>1645306</v>
      </c>
      <c r="AI288" t="s">
        <v>49</v>
      </c>
      <c r="AJ288" t="s">
        <v>43</v>
      </c>
      <c r="AK288" t="s">
        <v>43</v>
      </c>
      <c r="AL288" t="s">
        <v>43</v>
      </c>
      <c r="AM288" t="s">
        <v>376</v>
      </c>
      <c r="AN288">
        <v>1700763</v>
      </c>
      <c r="AO288">
        <v>0</v>
      </c>
      <c r="AP288">
        <v>3</v>
      </c>
      <c r="AQ288">
        <v>0</v>
      </c>
    </row>
    <row r="289" spans="1:43" x14ac:dyDescent="0.45">
      <c r="A289">
        <v>784097</v>
      </c>
      <c r="B289" t="s">
        <v>43</v>
      </c>
      <c r="C289" t="s">
        <v>991</v>
      </c>
      <c r="D289" s="1">
        <v>44740.391967280091</v>
      </c>
      <c r="E289" t="s">
        <v>992</v>
      </c>
      <c r="F289" t="s">
        <v>57</v>
      </c>
      <c r="G289">
        <v>40600</v>
      </c>
      <c r="H289" t="s">
        <v>43</v>
      </c>
      <c r="I289">
        <v>442061020</v>
      </c>
      <c r="J289" t="s">
        <v>43</v>
      </c>
      <c r="K289" t="s">
        <v>993</v>
      </c>
      <c r="L289" s="1">
        <v>44741.72022920139</v>
      </c>
      <c r="M289" t="s">
        <v>994</v>
      </c>
      <c r="N289">
        <v>1700718</v>
      </c>
      <c r="P289" t="s">
        <v>43</v>
      </c>
      <c r="Q289" t="s">
        <v>43</v>
      </c>
      <c r="R289" t="s">
        <v>43</v>
      </c>
      <c r="S289" t="s">
        <v>43</v>
      </c>
      <c r="T289" t="s">
        <v>43</v>
      </c>
      <c r="U289" t="s">
        <v>43</v>
      </c>
      <c r="V289" t="s">
        <v>43</v>
      </c>
      <c r="W289" t="s">
        <v>43</v>
      </c>
      <c r="X289">
        <v>3</v>
      </c>
      <c r="Y289" s="1">
        <v>45313</v>
      </c>
      <c r="Z289" s="2">
        <v>0.41636574074074073</v>
      </c>
      <c r="AA289">
        <v>1700718</v>
      </c>
      <c r="AB289" t="s">
        <v>43</v>
      </c>
      <c r="AC289" t="s">
        <v>43</v>
      </c>
      <c r="AD289" t="s">
        <v>43</v>
      </c>
      <c r="AE289" t="s">
        <v>43</v>
      </c>
      <c r="AF289">
        <v>1701390</v>
      </c>
      <c r="AG289">
        <v>1</v>
      </c>
      <c r="AH289">
        <v>1645306</v>
      </c>
      <c r="AI289" t="s">
        <v>49</v>
      </c>
      <c r="AJ289" t="s">
        <v>43</v>
      </c>
      <c r="AK289" t="s">
        <v>43</v>
      </c>
      <c r="AL289" t="s">
        <v>43</v>
      </c>
      <c r="AM289" t="s">
        <v>376</v>
      </c>
      <c r="AN289">
        <v>1700763</v>
      </c>
      <c r="AO289">
        <v>0</v>
      </c>
      <c r="AP289">
        <v>2</v>
      </c>
      <c r="AQ289">
        <v>0</v>
      </c>
    </row>
    <row r="290" spans="1:43" x14ac:dyDescent="0.45">
      <c r="A290">
        <v>784775</v>
      </c>
      <c r="B290" t="s">
        <v>43</v>
      </c>
      <c r="C290" t="s">
        <v>995</v>
      </c>
      <c r="D290" s="1">
        <v>44746.43017010417</v>
      </c>
      <c r="E290" t="s">
        <v>996</v>
      </c>
      <c r="F290" t="s">
        <v>57</v>
      </c>
      <c r="G290">
        <v>40600</v>
      </c>
      <c r="H290" t="s">
        <v>43</v>
      </c>
      <c r="I290">
        <v>442061020</v>
      </c>
      <c r="J290" t="s">
        <v>43</v>
      </c>
      <c r="K290" t="s">
        <v>997</v>
      </c>
      <c r="L290" s="1">
        <v>44753.316598495374</v>
      </c>
      <c r="M290" t="s">
        <v>998</v>
      </c>
      <c r="N290">
        <v>1700718</v>
      </c>
      <c r="P290" t="s">
        <v>43</v>
      </c>
      <c r="Q290" t="s">
        <v>43</v>
      </c>
      <c r="R290" t="s">
        <v>43</v>
      </c>
      <c r="S290" t="s">
        <v>43</v>
      </c>
      <c r="T290" t="s">
        <v>43</v>
      </c>
      <c r="U290" t="s">
        <v>43</v>
      </c>
      <c r="V290" t="s">
        <v>43</v>
      </c>
      <c r="W290" t="s">
        <v>43</v>
      </c>
      <c r="X290">
        <v>3</v>
      </c>
      <c r="Y290" s="1">
        <v>45313</v>
      </c>
      <c r="Z290" s="2">
        <v>0.41636574074074073</v>
      </c>
      <c r="AA290">
        <v>1700718</v>
      </c>
      <c r="AB290" t="s">
        <v>43</v>
      </c>
      <c r="AC290" t="s">
        <v>43</v>
      </c>
      <c r="AD290" t="s">
        <v>43</v>
      </c>
      <c r="AE290" t="s">
        <v>43</v>
      </c>
      <c r="AF290">
        <v>1701390</v>
      </c>
      <c r="AG290">
        <v>1</v>
      </c>
      <c r="AH290">
        <v>1645306</v>
      </c>
      <c r="AI290" t="s">
        <v>49</v>
      </c>
      <c r="AJ290" t="s">
        <v>43</v>
      </c>
      <c r="AK290" t="s">
        <v>43</v>
      </c>
      <c r="AL290" t="s">
        <v>43</v>
      </c>
      <c r="AM290" t="s">
        <v>376</v>
      </c>
      <c r="AN290">
        <v>1700763</v>
      </c>
      <c r="AO290">
        <v>0</v>
      </c>
      <c r="AP290">
        <v>2</v>
      </c>
      <c r="AQ290">
        <v>0</v>
      </c>
    </row>
    <row r="291" spans="1:43" x14ac:dyDescent="0.45">
      <c r="A291">
        <v>786265</v>
      </c>
      <c r="B291" t="s">
        <v>43</v>
      </c>
      <c r="C291" t="s">
        <v>999</v>
      </c>
      <c r="D291" s="1">
        <v>44749.673290127314</v>
      </c>
      <c r="E291" t="s">
        <v>1000</v>
      </c>
      <c r="F291" t="s">
        <v>57</v>
      </c>
      <c r="G291">
        <v>40600</v>
      </c>
      <c r="H291" t="s">
        <v>43</v>
      </c>
      <c r="I291">
        <v>442061020</v>
      </c>
      <c r="J291" t="s">
        <v>43</v>
      </c>
      <c r="K291" t="s">
        <v>1001</v>
      </c>
      <c r="L291" t="s">
        <v>43</v>
      </c>
      <c r="M291" t="s">
        <v>43</v>
      </c>
      <c r="N291" t="s">
        <v>43</v>
      </c>
      <c r="O291" t="s">
        <v>43</v>
      </c>
      <c r="P291" t="s">
        <v>43</v>
      </c>
      <c r="Q291" t="s">
        <v>43</v>
      </c>
      <c r="R291" t="s">
        <v>43</v>
      </c>
      <c r="S291" t="s">
        <v>43</v>
      </c>
      <c r="T291" t="s">
        <v>43</v>
      </c>
      <c r="U291" t="s">
        <v>43</v>
      </c>
      <c r="V291" t="s">
        <v>43</v>
      </c>
      <c r="W291" t="s">
        <v>43</v>
      </c>
      <c r="X291">
        <v>0</v>
      </c>
      <c r="Y291" s="1">
        <v>44749</v>
      </c>
      <c r="Z291" t="s">
        <v>43</v>
      </c>
      <c r="AA291" t="s">
        <v>43</v>
      </c>
      <c r="AB291" t="s">
        <v>43</v>
      </c>
      <c r="AC291" t="s">
        <v>43</v>
      </c>
      <c r="AD291" t="s">
        <v>43</v>
      </c>
      <c r="AE291" t="s">
        <v>43</v>
      </c>
      <c r="AF291">
        <v>1701390</v>
      </c>
      <c r="AG291">
        <v>1</v>
      </c>
      <c r="AH291">
        <v>1648576</v>
      </c>
      <c r="AI291" t="s">
        <v>49</v>
      </c>
      <c r="AJ291" t="s">
        <v>43</v>
      </c>
      <c r="AK291" t="s">
        <v>43</v>
      </c>
      <c r="AL291" t="s">
        <v>43</v>
      </c>
      <c r="AM291" t="s">
        <v>376</v>
      </c>
      <c r="AN291">
        <v>1700763</v>
      </c>
      <c r="AO291">
        <v>0</v>
      </c>
      <c r="AP291">
        <v>1</v>
      </c>
      <c r="AQ291">
        <v>0</v>
      </c>
    </row>
    <row r="292" spans="1:43" x14ac:dyDescent="0.45">
      <c r="A292">
        <v>786749</v>
      </c>
      <c r="B292" t="s">
        <v>43</v>
      </c>
      <c r="C292" t="s">
        <v>1002</v>
      </c>
      <c r="D292" s="1">
        <v>44756.604204976851</v>
      </c>
      <c r="E292" t="s">
        <v>1003</v>
      </c>
      <c r="F292" t="s">
        <v>57</v>
      </c>
      <c r="G292">
        <v>40600</v>
      </c>
      <c r="H292" t="s">
        <v>43</v>
      </c>
      <c r="I292">
        <v>442061020</v>
      </c>
      <c r="J292" t="s">
        <v>43</v>
      </c>
      <c r="K292" t="s">
        <v>460</v>
      </c>
      <c r="L292" s="1">
        <v>44756.633142361112</v>
      </c>
      <c r="M292" t="s">
        <v>1004</v>
      </c>
      <c r="N292">
        <v>1700718</v>
      </c>
      <c r="P292" t="s">
        <v>43</v>
      </c>
      <c r="Q292" t="s">
        <v>43</v>
      </c>
      <c r="R292" t="s">
        <v>43</v>
      </c>
      <c r="S292" t="s">
        <v>43</v>
      </c>
      <c r="T292" t="s">
        <v>43</v>
      </c>
      <c r="U292" t="s">
        <v>43</v>
      </c>
      <c r="V292" t="s">
        <v>43</v>
      </c>
      <c r="W292" t="s">
        <v>43</v>
      </c>
      <c r="X292">
        <v>3</v>
      </c>
      <c r="Y292" s="1">
        <v>45313</v>
      </c>
      <c r="Z292" s="2">
        <v>0.41636574074074073</v>
      </c>
      <c r="AA292">
        <v>1700718</v>
      </c>
      <c r="AB292" t="s">
        <v>43</v>
      </c>
      <c r="AC292" t="s">
        <v>43</v>
      </c>
      <c r="AD292" t="s">
        <v>43</v>
      </c>
      <c r="AE292" t="s">
        <v>43</v>
      </c>
      <c r="AF292">
        <v>1701390</v>
      </c>
      <c r="AG292">
        <v>1</v>
      </c>
      <c r="AH292">
        <v>1650128</v>
      </c>
      <c r="AI292" t="s">
        <v>49</v>
      </c>
      <c r="AJ292" t="s">
        <v>43</v>
      </c>
      <c r="AK292" t="s">
        <v>43</v>
      </c>
      <c r="AL292" t="s">
        <v>43</v>
      </c>
      <c r="AM292" t="s">
        <v>376</v>
      </c>
      <c r="AN292">
        <v>1700763</v>
      </c>
      <c r="AO292">
        <v>0</v>
      </c>
      <c r="AP292">
        <v>3</v>
      </c>
      <c r="AQ292">
        <v>0</v>
      </c>
    </row>
    <row r="293" spans="1:43" x14ac:dyDescent="0.45">
      <c r="A293">
        <v>787018</v>
      </c>
      <c r="B293" t="s">
        <v>43</v>
      </c>
      <c r="C293" t="s">
        <v>1005</v>
      </c>
      <c r="D293" s="1">
        <v>44760.372083101851</v>
      </c>
      <c r="E293" t="s">
        <v>1006</v>
      </c>
      <c r="F293" t="s">
        <v>57</v>
      </c>
      <c r="G293">
        <v>40600</v>
      </c>
      <c r="H293" t="s">
        <v>43</v>
      </c>
      <c r="I293">
        <v>442061020</v>
      </c>
      <c r="J293" t="s">
        <v>43</v>
      </c>
      <c r="K293" t="s">
        <v>1007</v>
      </c>
      <c r="L293" s="1">
        <v>44765.480555706017</v>
      </c>
      <c r="M293" t="s">
        <v>1008</v>
      </c>
      <c r="N293">
        <v>1700718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43</v>
      </c>
      <c r="V293" t="s">
        <v>43</v>
      </c>
      <c r="W293" t="s">
        <v>43</v>
      </c>
      <c r="X293">
        <v>3</v>
      </c>
      <c r="Y293" s="1">
        <v>45313</v>
      </c>
      <c r="Z293" s="2">
        <v>0.41636574074074073</v>
      </c>
      <c r="AA293">
        <v>1700718</v>
      </c>
      <c r="AB293" t="s">
        <v>43</v>
      </c>
      <c r="AC293" t="s">
        <v>43</v>
      </c>
      <c r="AD293" t="s">
        <v>43</v>
      </c>
      <c r="AE293" t="s">
        <v>43</v>
      </c>
      <c r="AF293">
        <v>1701390</v>
      </c>
      <c r="AG293">
        <v>1</v>
      </c>
      <c r="AH293">
        <v>1650128</v>
      </c>
      <c r="AI293" t="s">
        <v>49</v>
      </c>
      <c r="AJ293" t="s">
        <v>43</v>
      </c>
      <c r="AK293" t="s">
        <v>43</v>
      </c>
      <c r="AL293" t="s">
        <v>43</v>
      </c>
      <c r="AM293" t="s">
        <v>376</v>
      </c>
      <c r="AN293">
        <v>1700763</v>
      </c>
      <c r="AO293">
        <v>0</v>
      </c>
      <c r="AP293">
        <v>2</v>
      </c>
      <c r="AQ293">
        <v>0</v>
      </c>
    </row>
    <row r="294" spans="1:43" x14ac:dyDescent="0.45">
      <c r="A294">
        <v>787122</v>
      </c>
      <c r="B294" t="s">
        <v>43</v>
      </c>
      <c r="C294" t="s">
        <v>1009</v>
      </c>
      <c r="D294" s="1">
        <v>44760.64713445602</v>
      </c>
      <c r="E294" t="s">
        <v>1010</v>
      </c>
      <c r="F294" t="s">
        <v>1011</v>
      </c>
      <c r="G294">
        <v>40600</v>
      </c>
      <c r="H294" t="s">
        <v>43</v>
      </c>
      <c r="I294">
        <v>442061020</v>
      </c>
      <c r="J294" t="s">
        <v>43</v>
      </c>
      <c r="K294" t="s">
        <v>485</v>
      </c>
      <c r="L294" s="1">
        <v>44760.728647916665</v>
      </c>
      <c r="M294" t="s">
        <v>1012</v>
      </c>
      <c r="N294">
        <v>1700718</v>
      </c>
      <c r="P294" t="s">
        <v>43</v>
      </c>
      <c r="Q294" t="s">
        <v>43</v>
      </c>
      <c r="R294" t="s">
        <v>43</v>
      </c>
      <c r="S294" t="s">
        <v>43</v>
      </c>
      <c r="T294" t="s">
        <v>43</v>
      </c>
      <c r="U294" t="s">
        <v>43</v>
      </c>
      <c r="V294" t="s">
        <v>43</v>
      </c>
      <c r="W294" t="s">
        <v>43</v>
      </c>
      <c r="X294">
        <v>3</v>
      </c>
      <c r="Y294" s="1">
        <v>44760</v>
      </c>
      <c r="Z294" t="s">
        <v>43</v>
      </c>
      <c r="AA294">
        <v>1700718</v>
      </c>
      <c r="AB294" t="s">
        <v>43</v>
      </c>
      <c r="AC294" t="s">
        <v>43</v>
      </c>
      <c r="AD294" t="s">
        <v>43</v>
      </c>
      <c r="AE294" t="s">
        <v>43</v>
      </c>
      <c r="AF294">
        <v>1701390</v>
      </c>
      <c r="AG294">
        <v>1</v>
      </c>
      <c r="AH294">
        <v>1651265</v>
      </c>
      <c r="AI294" t="s">
        <v>49</v>
      </c>
      <c r="AJ294" t="s">
        <v>43</v>
      </c>
      <c r="AK294" t="s">
        <v>43</v>
      </c>
      <c r="AL294" t="s">
        <v>43</v>
      </c>
      <c r="AM294" t="s">
        <v>376</v>
      </c>
      <c r="AN294">
        <v>1700763</v>
      </c>
      <c r="AO294">
        <v>0</v>
      </c>
      <c r="AP294">
        <v>1</v>
      </c>
      <c r="AQ294">
        <v>0</v>
      </c>
    </row>
    <row r="295" spans="1:43" x14ac:dyDescent="0.45">
      <c r="A295">
        <v>787123</v>
      </c>
      <c r="B295" t="s">
        <v>43</v>
      </c>
      <c r="C295" t="s">
        <v>1013</v>
      </c>
      <c r="D295" s="1">
        <v>44760.647719675922</v>
      </c>
      <c r="E295" t="s">
        <v>1014</v>
      </c>
      <c r="F295" t="s">
        <v>57</v>
      </c>
      <c r="G295">
        <v>40600</v>
      </c>
      <c r="H295" t="s">
        <v>43</v>
      </c>
      <c r="I295">
        <v>442061020</v>
      </c>
      <c r="J295" t="s">
        <v>43</v>
      </c>
      <c r="K295" t="s">
        <v>1015</v>
      </c>
      <c r="L295" s="1">
        <v>44760.650024884257</v>
      </c>
      <c r="M295" t="s">
        <v>1016</v>
      </c>
      <c r="N295">
        <v>1700718</v>
      </c>
      <c r="P295" t="s">
        <v>43</v>
      </c>
      <c r="Q295" t="s">
        <v>43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>
        <v>3</v>
      </c>
      <c r="Y295" s="1">
        <v>45313</v>
      </c>
      <c r="Z295" s="2">
        <v>0.41636574074074073</v>
      </c>
      <c r="AA295">
        <v>1700718</v>
      </c>
      <c r="AB295" t="s">
        <v>43</v>
      </c>
      <c r="AC295" t="s">
        <v>43</v>
      </c>
      <c r="AD295" t="s">
        <v>43</v>
      </c>
      <c r="AE295" t="s">
        <v>43</v>
      </c>
      <c r="AF295">
        <v>1701390</v>
      </c>
      <c r="AG295">
        <v>1</v>
      </c>
      <c r="AH295">
        <v>1651265</v>
      </c>
      <c r="AI295" t="s">
        <v>49</v>
      </c>
      <c r="AJ295" t="s">
        <v>43</v>
      </c>
      <c r="AK295" t="s">
        <v>43</v>
      </c>
      <c r="AL295" t="s">
        <v>43</v>
      </c>
      <c r="AM295" t="s">
        <v>376</v>
      </c>
      <c r="AN295">
        <v>1700763</v>
      </c>
      <c r="AO295">
        <v>0</v>
      </c>
      <c r="AP295">
        <v>3</v>
      </c>
      <c r="AQ295">
        <v>0</v>
      </c>
    </row>
    <row r="296" spans="1:43" x14ac:dyDescent="0.45">
      <c r="A296">
        <v>787382</v>
      </c>
      <c r="B296" t="s">
        <v>43</v>
      </c>
      <c r="C296" t="s">
        <v>1017</v>
      </c>
      <c r="D296" s="1">
        <v>44762.59042346065</v>
      </c>
      <c r="E296" t="s">
        <v>1018</v>
      </c>
      <c r="F296" t="s">
        <v>57</v>
      </c>
      <c r="G296">
        <v>40600</v>
      </c>
      <c r="H296" t="s">
        <v>43</v>
      </c>
      <c r="I296">
        <v>442061020</v>
      </c>
      <c r="J296" t="s">
        <v>43</v>
      </c>
      <c r="K296" t="s">
        <v>1019</v>
      </c>
      <c r="L296" s="1">
        <v>44762.607190659721</v>
      </c>
      <c r="M296" t="s">
        <v>1020</v>
      </c>
      <c r="N296">
        <v>1700718</v>
      </c>
      <c r="P296" t="s">
        <v>43</v>
      </c>
      <c r="Q296" t="s">
        <v>43</v>
      </c>
      <c r="R296" t="s">
        <v>43</v>
      </c>
      <c r="S296" t="s">
        <v>43</v>
      </c>
      <c r="T296" t="s">
        <v>43</v>
      </c>
      <c r="U296" t="s">
        <v>43</v>
      </c>
      <c r="V296" t="s">
        <v>43</v>
      </c>
      <c r="W296" t="s">
        <v>43</v>
      </c>
      <c r="X296">
        <v>3</v>
      </c>
      <c r="Y296" s="1">
        <v>44762</v>
      </c>
      <c r="Z296" t="s">
        <v>43</v>
      </c>
      <c r="AA296">
        <v>1700718</v>
      </c>
      <c r="AB296" t="s">
        <v>43</v>
      </c>
      <c r="AC296" t="s">
        <v>43</v>
      </c>
      <c r="AD296" t="s">
        <v>43</v>
      </c>
      <c r="AE296" t="s">
        <v>43</v>
      </c>
      <c r="AF296">
        <v>1701390</v>
      </c>
      <c r="AG296">
        <v>1</v>
      </c>
      <c r="AH296">
        <v>1652065</v>
      </c>
      <c r="AI296" t="s">
        <v>49</v>
      </c>
      <c r="AJ296" t="s">
        <v>43</v>
      </c>
      <c r="AK296" t="s">
        <v>43</v>
      </c>
      <c r="AL296" t="s">
        <v>43</v>
      </c>
      <c r="AM296" t="s">
        <v>376</v>
      </c>
      <c r="AN296">
        <v>1700763</v>
      </c>
      <c r="AO296">
        <v>0</v>
      </c>
      <c r="AP296">
        <v>1</v>
      </c>
      <c r="AQ296">
        <v>0</v>
      </c>
    </row>
    <row r="297" spans="1:43" x14ac:dyDescent="0.45">
      <c r="A297">
        <v>787676</v>
      </c>
      <c r="B297" t="s">
        <v>43</v>
      </c>
      <c r="C297" t="s">
        <v>1021</v>
      </c>
      <c r="D297" s="1">
        <v>44765.348685416669</v>
      </c>
      <c r="E297" t="s">
        <v>1022</v>
      </c>
      <c r="F297" t="s">
        <v>57</v>
      </c>
      <c r="G297">
        <v>40600</v>
      </c>
      <c r="H297" t="s">
        <v>43</v>
      </c>
      <c r="I297">
        <v>442061020</v>
      </c>
      <c r="J297" t="s">
        <v>43</v>
      </c>
      <c r="K297" t="e">
        <f>-ANGIN BOCOR -minyak enjin BOCOR</f>
        <v>#NAME?</v>
      </c>
      <c r="L297" s="1">
        <v>44765.530855011573</v>
      </c>
      <c r="M297" t="s">
        <v>1023</v>
      </c>
      <c r="N297">
        <v>1700718</v>
      </c>
      <c r="P297" t="s">
        <v>43</v>
      </c>
      <c r="Q297" t="s">
        <v>43</v>
      </c>
      <c r="R297" t="s">
        <v>43</v>
      </c>
      <c r="S297" t="s">
        <v>43</v>
      </c>
      <c r="T297" t="s">
        <v>43</v>
      </c>
      <c r="U297" t="s">
        <v>43</v>
      </c>
      <c r="V297" t="s">
        <v>43</v>
      </c>
      <c r="W297" t="s">
        <v>43</v>
      </c>
      <c r="X297">
        <v>3</v>
      </c>
      <c r="Y297" s="1">
        <v>44765</v>
      </c>
      <c r="Z297" t="s">
        <v>43</v>
      </c>
      <c r="AA297">
        <v>1700718</v>
      </c>
      <c r="AB297" t="s">
        <v>43</v>
      </c>
      <c r="AC297" t="s">
        <v>43</v>
      </c>
      <c r="AD297" t="s">
        <v>43</v>
      </c>
      <c r="AE297" t="s">
        <v>43</v>
      </c>
      <c r="AF297">
        <v>1701390</v>
      </c>
      <c r="AG297">
        <v>1</v>
      </c>
      <c r="AH297">
        <v>1652830</v>
      </c>
      <c r="AI297" t="s">
        <v>49</v>
      </c>
      <c r="AJ297" t="s">
        <v>43</v>
      </c>
      <c r="AK297" t="s">
        <v>43</v>
      </c>
      <c r="AL297" t="s">
        <v>43</v>
      </c>
      <c r="AM297" t="s">
        <v>376</v>
      </c>
      <c r="AN297">
        <v>1700763</v>
      </c>
      <c r="AO297">
        <v>0</v>
      </c>
      <c r="AP297">
        <v>1</v>
      </c>
      <c r="AQ297">
        <v>0</v>
      </c>
    </row>
    <row r="298" spans="1:43" x14ac:dyDescent="0.45">
      <c r="A298">
        <v>787787</v>
      </c>
      <c r="B298" t="s">
        <v>43</v>
      </c>
      <c r="C298" t="s">
        <v>1024</v>
      </c>
      <c r="D298" s="1">
        <v>44767.404333946761</v>
      </c>
      <c r="E298" t="s">
        <v>1025</v>
      </c>
      <c r="F298" t="s">
        <v>46</v>
      </c>
      <c r="G298">
        <v>40600</v>
      </c>
      <c r="H298" t="s">
        <v>43</v>
      </c>
      <c r="I298">
        <v>442061020</v>
      </c>
      <c r="J298" t="s">
        <v>43</v>
      </c>
      <c r="K298" t="s">
        <v>1026</v>
      </c>
      <c r="L298" s="1">
        <v>44772.610273067126</v>
      </c>
      <c r="M298" t="s">
        <v>1027</v>
      </c>
      <c r="N298">
        <v>1700718</v>
      </c>
      <c r="P298" t="s">
        <v>43</v>
      </c>
      <c r="Q298" t="s">
        <v>43</v>
      </c>
      <c r="R298" t="s">
        <v>43</v>
      </c>
      <c r="S298" t="s">
        <v>43</v>
      </c>
      <c r="T298" t="s">
        <v>43</v>
      </c>
      <c r="U298" t="s">
        <v>43</v>
      </c>
      <c r="V298" t="s">
        <v>43</v>
      </c>
      <c r="W298" t="s">
        <v>43</v>
      </c>
      <c r="X298">
        <v>3</v>
      </c>
      <c r="Y298" s="1">
        <v>45313</v>
      </c>
      <c r="Z298" s="2">
        <v>0.41636574074074073</v>
      </c>
      <c r="AA298">
        <v>1700718</v>
      </c>
      <c r="AB298" t="s">
        <v>43</v>
      </c>
      <c r="AC298" t="s">
        <v>43</v>
      </c>
      <c r="AD298" t="s">
        <v>43</v>
      </c>
      <c r="AE298" t="s">
        <v>43</v>
      </c>
      <c r="AF298">
        <v>1701390</v>
      </c>
      <c r="AG298">
        <v>1</v>
      </c>
      <c r="AH298">
        <v>1652830</v>
      </c>
      <c r="AI298" t="s">
        <v>49</v>
      </c>
      <c r="AJ298" t="s">
        <v>43</v>
      </c>
      <c r="AK298" t="s">
        <v>43</v>
      </c>
      <c r="AL298" t="s">
        <v>43</v>
      </c>
      <c r="AM298" t="s">
        <v>376</v>
      </c>
      <c r="AN298">
        <v>1700763</v>
      </c>
      <c r="AO298">
        <v>0</v>
      </c>
      <c r="AP298">
        <v>2</v>
      </c>
      <c r="AQ298">
        <v>0</v>
      </c>
    </row>
    <row r="299" spans="1:43" x14ac:dyDescent="0.45">
      <c r="A299">
        <v>788091</v>
      </c>
      <c r="B299" t="s">
        <v>43</v>
      </c>
      <c r="C299" t="s">
        <v>1028</v>
      </c>
      <c r="D299" s="1">
        <v>44769.47603784722</v>
      </c>
      <c r="E299" t="s">
        <v>1029</v>
      </c>
      <c r="F299" t="s">
        <v>57</v>
      </c>
      <c r="G299">
        <v>40600</v>
      </c>
      <c r="H299" t="s">
        <v>43</v>
      </c>
      <c r="I299">
        <v>442061020</v>
      </c>
      <c r="J299" t="s">
        <v>43</v>
      </c>
      <c r="K299" t="s">
        <v>1030</v>
      </c>
      <c r="L299" s="1">
        <v>44777.719145914351</v>
      </c>
      <c r="M299" t="s">
        <v>1031</v>
      </c>
      <c r="N299">
        <v>1700718</v>
      </c>
      <c r="P299" t="s">
        <v>43</v>
      </c>
      <c r="Q299" t="s">
        <v>43</v>
      </c>
      <c r="R299" t="s">
        <v>43</v>
      </c>
      <c r="S299" t="s">
        <v>43</v>
      </c>
      <c r="T299" t="s">
        <v>43</v>
      </c>
      <c r="U299" t="s">
        <v>43</v>
      </c>
      <c r="V299" t="s">
        <v>43</v>
      </c>
      <c r="W299" t="s">
        <v>43</v>
      </c>
      <c r="X299">
        <v>3</v>
      </c>
      <c r="Y299" s="1">
        <v>44769</v>
      </c>
      <c r="Z299" t="s">
        <v>43</v>
      </c>
      <c r="AA299">
        <v>1700718</v>
      </c>
      <c r="AB299" t="s">
        <v>43</v>
      </c>
      <c r="AC299" t="s">
        <v>43</v>
      </c>
      <c r="AD299" t="s">
        <v>43</v>
      </c>
      <c r="AE299" t="s">
        <v>43</v>
      </c>
      <c r="AF299">
        <v>1701390</v>
      </c>
      <c r="AG299">
        <v>1</v>
      </c>
      <c r="AH299">
        <v>1653892</v>
      </c>
      <c r="AI299" t="s">
        <v>49</v>
      </c>
      <c r="AJ299" t="s">
        <v>43</v>
      </c>
      <c r="AK299" t="s">
        <v>43</v>
      </c>
      <c r="AL299" t="s">
        <v>43</v>
      </c>
      <c r="AM299" t="s">
        <v>376</v>
      </c>
      <c r="AN299">
        <v>1700763</v>
      </c>
      <c r="AO299">
        <v>0</v>
      </c>
      <c r="AP299">
        <v>1</v>
      </c>
      <c r="AQ299">
        <v>0</v>
      </c>
    </row>
    <row r="300" spans="1:43" x14ac:dyDescent="0.45">
      <c r="A300">
        <v>788173</v>
      </c>
      <c r="B300" t="s">
        <v>43</v>
      </c>
      <c r="C300" t="s">
        <v>1032</v>
      </c>
      <c r="D300" s="1">
        <v>44770.351311770835</v>
      </c>
      <c r="E300" t="s">
        <v>1033</v>
      </c>
      <c r="F300" t="s">
        <v>57</v>
      </c>
      <c r="G300">
        <v>40600</v>
      </c>
      <c r="H300" t="s">
        <v>43</v>
      </c>
      <c r="I300">
        <v>442061020</v>
      </c>
      <c r="J300" t="s">
        <v>43</v>
      </c>
      <c r="K300" t="s">
        <v>1034</v>
      </c>
      <c r="L300" s="1">
        <v>44772.613848923611</v>
      </c>
      <c r="M300" t="s">
        <v>1035</v>
      </c>
      <c r="N300">
        <v>1700718</v>
      </c>
      <c r="P300" t="s">
        <v>43</v>
      </c>
      <c r="Q300" t="s">
        <v>43</v>
      </c>
      <c r="R300" t="s">
        <v>43</v>
      </c>
      <c r="S300" t="s">
        <v>43</v>
      </c>
      <c r="T300" t="s">
        <v>43</v>
      </c>
      <c r="U300" t="s">
        <v>43</v>
      </c>
      <c r="V300" t="s">
        <v>43</v>
      </c>
      <c r="W300" t="s">
        <v>43</v>
      </c>
      <c r="X300">
        <v>3</v>
      </c>
      <c r="Y300" s="1">
        <v>45313</v>
      </c>
      <c r="Z300" s="2">
        <v>0.41636574074074073</v>
      </c>
      <c r="AA300">
        <v>1700718</v>
      </c>
      <c r="AB300" t="s">
        <v>43</v>
      </c>
      <c r="AC300" t="s">
        <v>43</v>
      </c>
      <c r="AD300" t="s">
        <v>43</v>
      </c>
      <c r="AE300" t="s">
        <v>43</v>
      </c>
      <c r="AF300">
        <v>1701390</v>
      </c>
      <c r="AG300">
        <v>1</v>
      </c>
      <c r="AH300">
        <v>1653892</v>
      </c>
      <c r="AI300" t="s">
        <v>49</v>
      </c>
      <c r="AJ300" t="s">
        <v>43</v>
      </c>
      <c r="AK300" t="s">
        <v>43</v>
      </c>
      <c r="AL300" t="s">
        <v>43</v>
      </c>
      <c r="AM300" t="s">
        <v>376</v>
      </c>
      <c r="AN300">
        <v>1700763</v>
      </c>
      <c r="AO300">
        <v>0</v>
      </c>
      <c r="AP300">
        <v>2</v>
      </c>
      <c r="AQ300">
        <v>0</v>
      </c>
    </row>
    <row r="301" spans="1:43" x14ac:dyDescent="0.45">
      <c r="A301">
        <v>790892</v>
      </c>
      <c r="B301" t="s">
        <v>43</v>
      </c>
      <c r="C301" t="s">
        <v>1036</v>
      </c>
      <c r="D301" s="1">
        <v>44785.723246678244</v>
      </c>
      <c r="E301" t="s">
        <v>1037</v>
      </c>
      <c r="F301" t="s">
        <v>57</v>
      </c>
      <c r="G301">
        <v>40600</v>
      </c>
      <c r="H301" t="s">
        <v>43</v>
      </c>
      <c r="I301">
        <v>442061020</v>
      </c>
      <c r="J301" t="s">
        <v>43</v>
      </c>
      <c r="K301" t="s">
        <v>1038</v>
      </c>
      <c r="L301" t="s">
        <v>43</v>
      </c>
      <c r="M301" t="s">
        <v>43</v>
      </c>
      <c r="N301" t="s">
        <v>43</v>
      </c>
      <c r="O301" t="s">
        <v>43</v>
      </c>
      <c r="P301" t="s">
        <v>43</v>
      </c>
      <c r="Q301" t="s">
        <v>43</v>
      </c>
      <c r="R301" t="s">
        <v>43</v>
      </c>
      <c r="S301" t="s">
        <v>43</v>
      </c>
      <c r="T301" t="s">
        <v>43</v>
      </c>
      <c r="U301" t="s">
        <v>43</v>
      </c>
      <c r="V301" t="s">
        <v>43</v>
      </c>
      <c r="W301" t="s">
        <v>43</v>
      </c>
      <c r="X301">
        <v>0</v>
      </c>
      <c r="Y301" s="1">
        <v>44785</v>
      </c>
      <c r="Z301" t="s">
        <v>43</v>
      </c>
      <c r="AA301" t="s">
        <v>43</v>
      </c>
      <c r="AB301" t="s">
        <v>43</v>
      </c>
      <c r="AC301" t="s">
        <v>43</v>
      </c>
      <c r="AD301" t="s">
        <v>43</v>
      </c>
      <c r="AE301" t="s">
        <v>43</v>
      </c>
      <c r="AF301">
        <v>1701390</v>
      </c>
      <c r="AG301">
        <v>1</v>
      </c>
      <c r="AH301">
        <v>1657052</v>
      </c>
      <c r="AI301" t="s">
        <v>49</v>
      </c>
      <c r="AJ301" t="s">
        <v>43</v>
      </c>
      <c r="AK301" t="s">
        <v>43</v>
      </c>
      <c r="AL301" t="s">
        <v>43</v>
      </c>
      <c r="AM301" t="s">
        <v>376</v>
      </c>
      <c r="AN301">
        <v>1700763</v>
      </c>
      <c r="AO301">
        <v>0</v>
      </c>
      <c r="AP301">
        <v>1</v>
      </c>
      <c r="AQ301">
        <v>0</v>
      </c>
    </row>
    <row r="302" spans="1:43" x14ac:dyDescent="0.45">
      <c r="A302">
        <v>791009</v>
      </c>
      <c r="B302" t="s">
        <v>43</v>
      </c>
      <c r="C302" t="s">
        <v>1039</v>
      </c>
      <c r="D302" s="1">
        <v>44788.393780243059</v>
      </c>
      <c r="E302" t="s">
        <v>1040</v>
      </c>
      <c r="F302" t="s">
        <v>57</v>
      </c>
      <c r="G302">
        <v>40600</v>
      </c>
      <c r="H302" t="s">
        <v>43</v>
      </c>
      <c r="I302">
        <v>442061020</v>
      </c>
      <c r="J302" t="s">
        <v>43</v>
      </c>
      <c r="K302" t="s">
        <v>1041</v>
      </c>
      <c r="L302" s="1">
        <v>44789.442954895836</v>
      </c>
      <c r="M302" t="s">
        <v>1042</v>
      </c>
      <c r="N302">
        <v>1700718</v>
      </c>
      <c r="P302" t="s">
        <v>43</v>
      </c>
      <c r="Q302" t="s">
        <v>43</v>
      </c>
      <c r="R302" t="s">
        <v>43</v>
      </c>
      <c r="S302" t="s">
        <v>43</v>
      </c>
      <c r="T302" t="s">
        <v>43</v>
      </c>
      <c r="U302" t="s">
        <v>43</v>
      </c>
      <c r="V302" t="s">
        <v>43</v>
      </c>
      <c r="W302" t="s">
        <v>43</v>
      </c>
      <c r="X302">
        <v>3</v>
      </c>
      <c r="Y302" s="1">
        <v>45313</v>
      </c>
      <c r="Z302" s="2">
        <v>0.41636574074074073</v>
      </c>
      <c r="AA302">
        <v>1700718</v>
      </c>
      <c r="AB302" t="s">
        <v>43</v>
      </c>
      <c r="AC302" t="s">
        <v>43</v>
      </c>
      <c r="AD302" t="s">
        <v>43</v>
      </c>
      <c r="AE302" t="s">
        <v>43</v>
      </c>
      <c r="AF302">
        <v>1701390</v>
      </c>
      <c r="AG302">
        <v>1</v>
      </c>
      <c r="AH302">
        <v>0</v>
      </c>
      <c r="AI302" t="s">
        <v>49</v>
      </c>
      <c r="AJ302" t="s">
        <v>43</v>
      </c>
      <c r="AK302" t="s">
        <v>43</v>
      </c>
      <c r="AL302" t="s">
        <v>43</v>
      </c>
      <c r="AM302" t="s">
        <v>376</v>
      </c>
      <c r="AN302">
        <v>1700763</v>
      </c>
      <c r="AO302">
        <v>0</v>
      </c>
      <c r="AP302">
        <v>2</v>
      </c>
      <c r="AQ302">
        <v>0</v>
      </c>
    </row>
    <row r="303" spans="1:43" x14ac:dyDescent="0.45">
      <c r="A303">
        <v>791502</v>
      </c>
      <c r="B303" t="s">
        <v>43</v>
      </c>
      <c r="C303" t="s">
        <v>1043</v>
      </c>
      <c r="D303" s="1">
        <v>44791.361873692127</v>
      </c>
      <c r="E303" t="s">
        <v>1044</v>
      </c>
      <c r="F303" t="s">
        <v>57</v>
      </c>
      <c r="G303">
        <v>40600</v>
      </c>
      <c r="H303" t="s">
        <v>43</v>
      </c>
      <c r="I303">
        <v>442061020</v>
      </c>
      <c r="J303" t="s">
        <v>43</v>
      </c>
      <c r="K303" t="s">
        <v>1045</v>
      </c>
      <c r="L303" s="1">
        <v>44799.421917476851</v>
      </c>
      <c r="M303" t="s">
        <v>1046</v>
      </c>
      <c r="N303">
        <v>1700250</v>
      </c>
      <c r="P303" t="s">
        <v>43</v>
      </c>
      <c r="Q303" t="s">
        <v>43</v>
      </c>
      <c r="R303" t="s">
        <v>43</v>
      </c>
      <c r="S303" t="s">
        <v>43</v>
      </c>
      <c r="T303" t="s">
        <v>43</v>
      </c>
      <c r="U303" t="s">
        <v>43</v>
      </c>
      <c r="V303" t="s">
        <v>43</v>
      </c>
      <c r="W303" t="s">
        <v>43</v>
      </c>
      <c r="X303">
        <v>3</v>
      </c>
      <c r="Y303" s="1">
        <v>44791</v>
      </c>
      <c r="Z303" t="s">
        <v>43</v>
      </c>
      <c r="AA303">
        <v>1700250</v>
      </c>
      <c r="AB303" t="s">
        <v>43</v>
      </c>
      <c r="AC303" t="s">
        <v>43</v>
      </c>
      <c r="AD303" t="s">
        <v>43</v>
      </c>
      <c r="AE303" t="s">
        <v>43</v>
      </c>
      <c r="AF303">
        <v>1701390</v>
      </c>
      <c r="AG303">
        <v>1</v>
      </c>
      <c r="AH303">
        <v>0</v>
      </c>
      <c r="AI303" t="s">
        <v>49</v>
      </c>
      <c r="AJ303" t="s">
        <v>43</v>
      </c>
      <c r="AK303" t="s">
        <v>43</v>
      </c>
      <c r="AL303" t="s">
        <v>43</v>
      </c>
      <c r="AM303" t="s">
        <v>376</v>
      </c>
      <c r="AN303">
        <v>1700763</v>
      </c>
      <c r="AO303">
        <v>0</v>
      </c>
      <c r="AP303">
        <v>1</v>
      </c>
      <c r="AQ303">
        <v>0</v>
      </c>
    </row>
    <row r="304" spans="1:43" x14ac:dyDescent="0.45">
      <c r="A304">
        <v>791617</v>
      </c>
      <c r="B304" t="s">
        <v>43</v>
      </c>
      <c r="C304" t="s">
        <v>1047</v>
      </c>
      <c r="D304" s="1">
        <v>44792.342163043984</v>
      </c>
      <c r="E304" t="s">
        <v>1048</v>
      </c>
      <c r="F304" t="s">
        <v>57</v>
      </c>
      <c r="G304">
        <v>40600</v>
      </c>
      <c r="H304" t="s">
        <v>43</v>
      </c>
      <c r="I304">
        <v>442061020</v>
      </c>
      <c r="J304" t="s">
        <v>43</v>
      </c>
      <c r="K304" t="s">
        <v>1049</v>
      </c>
      <c r="L304" t="s">
        <v>43</v>
      </c>
      <c r="M304" t="s">
        <v>43</v>
      </c>
      <c r="N304" t="s">
        <v>43</v>
      </c>
      <c r="O304" t="s">
        <v>43</v>
      </c>
      <c r="P304" t="s">
        <v>43</v>
      </c>
      <c r="Q304" t="s">
        <v>43</v>
      </c>
      <c r="R304" t="s">
        <v>43</v>
      </c>
      <c r="S304" t="s">
        <v>43</v>
      </c>
      <c r="T304" t="s">
        <v>43</v>
      </c>
      <c r="U304" t="s">
        <v>43</v>
      </c>
      <c r="V304" t="s">
        <v>43</v>
      </c>
      <c r="W304" t="s">
        <v>43</v>
      </c>
      <c r="X304">
        <v>0</v>
      </c>
      <c r="Y304" s="1">
        <v>44792</v>
      </c>
      <c r="Z304" t="s">
        <v>43</v>
      </c>
      <c r="AA304" t="s">
        <v>43</v>
      </c>
      <c r="AB304" t="s">
        <v>43</v>
      </c>
      <c r="AC304" t="s">
        <v>43</v>
      </c>
      <c r="AD304" t="s">
        <v>43</v>
      </c>
      <c r="AE304" t="s">
        <v>43</v>
      </c>
      <c r="AF304">
        <v>1701390</v>
      </c>
      <c r="AG304">
        <v>1</v>
      </c>
      <c r="AH304">
        <v>0</v>
      </c>
      <c r="AI304" t="s">
        <v>49</v>
      </c>
      <c r="AJ304" t="s">
        <v>43</v>
      </c>
      <c r="AK304" t="s">
        <v>43</v>
      </c>
      <c r="AL304" t="s">
        <v>43</v>
      </c>
      <c r="AM304" t="s">
        <v>376</v>
      </c>
      <c r="AN304">
        <v>1700763</v>
      </c>
      <c r="AO304">
        <v>0</v>
      </c>
      <c r="AP304">
        <v>1</v>
      </c>
      <c r="AQ304">
        <v>0</v>
      </c>
    </row>
    <row r="305" spans="1:43" x14ac:dyDescent="0.45">
      <c r="A305">
        <v>793100</v>
      </c>
      <c r="B305" t="s">
        <v>43</v>
      </c>
      <c r="C305" t="s">
        <v>1050</v>
      </c>
      <c r="D305" s="1">
        <v>44797.401765162038</v>
      </c>
      <c r="E305" t="s">
        <v>1051</v>
      </c>
      <c r="F305" t="s">
        <v>57</v>
      </c>
      <c r="G305">
        <v>40600</v>
      </c>
      <c r="H305" t="s">
        <v>43</v>
      </c>
      <c r="I305">
        <v>442061020</v>
      </c>
      <c r="J305" t="s">
        <v>43</v>
      </c>
      <c r="K305" t="s">
        <v>1052</v>
      </c>
      <c r="L305" s="1">
        <v>44800.408409374999</v>
      </c>
      <c r="M305" t="s">
        <v>1053</v>
      </c>
      <c r="N305">
        <v>1700718</v>
      </c>
      <c r="P305" t="s">
        <v>43</v>
      </c>
      <c r="Q305" t="s">
        <v>43</v>
      </c>
      <c r="R305" t="s">
        <v>43</v>
      </c>
      <c r="S305" t="s">
        <v>43</v>
      </c>
      <c r="T305" t="s">
        <v>43</v>
      </c>
      <c r="U305" t="s">
        <v>43</v>
      </c>
      <c r="V305" t="s">
        <v>43</v>
      </c>
      <c r="W305" t="s">
        <v>43</v>
      </c>
      <c r="X305">
        <v>3</v>
      </c>
      <c r="Y305" s="1">
        <v>45313</v>
      </c>
      <c r="Z305" s="2">
        <v>0.41636574074074073</v>
      </c>
      <c r="AA305">
        <v>1700718</v>
      </c>
      <c r="AB305" t="s">
        <v>43</v>
      </c>
      <c r="AC305" t="s">
        <v>43</v>
      </c>
      <c r="AD305" t="s">
        <v>43</v>
      </c>
      <c r="AE305" t="s">
        <v>43</v>
      </c>
      <c r="AF305">
        <v>1701390</v>
      </c>
      <c r="AG305">
        <v>1</v>
      </c>
      <c r="AH305">
        <v>0</v>
      </c>
      <c r="AI305" t="s">
        <v>49</v>
      </c>
      <c r="AJ305" t="s">
        <v>43</v>
      </c>
      <c r="AK305" t="s">
        <v>43</v>
      </c>
      <c r="AL305" t="s">
        <v>43</v>
      </c>
      <c r="AM305" t="s">
        <v>376</v>
      </c>
      <c r="AN305">
        <v>1700763</v>
      </c>
      <c r="AO305">
        <v>0</v>
      </c>
      <c r="AP305">
        <v>2</v>
      </c>
      <c r="AQ305">
        <v>0</v>
      </c>
    </row>
    <row r="306" spans="1:43" x14ac:dyDescent="0.45">
      <c r="A306">
        <v>793202</v>
      </c>
      <c r="B306" t="s">
        <v>43</v>
      </c>
      <c r="C306" t="s">
        <v>1054</v>
      </c>
      <c r="D306" s="1">
        <v>44797.698983946757</v>
      </c>
      <c r="E306" t="s">
        <v>1055</v>
      </c>
      <c r="F306" t="s">
        <v>57</v>
      </c>
      <c r="G306">
        <v>40600</v>
      </c>
      <c r="H306" t="s">
        <v>43</v>
      </c>
      <c r="I306">
        <v>442061020</v>
      </c>
      <c r="J306" t="s">
        <v>43</v>
      </c>
      <c r="K306" t="s">
        <v>173</v>
      </c>
      <c r="L306" s="1">
        <v>44805.734678159723</v>
      </c>
      <c r="M306" t="s">
        <v>1056</v>
      </c>
      <c r="N306">
        <v>1700217</v>
      </c>
      <c r="P306" t="s">
        <v>43</v>
      </c>
      <c r="Q306" t="s">
        <v>43</v>
      </c>
      <c r="R306" t="s">
        <v>43</v>
      </c>
      <c r="S306" t="s">
        <v>43</v>
      </c>
      <c r="T306" t="s">
        <v>43</v>
      </c>
      <c r="U306" t="s">
        <v>43</v>
      </c>
      <c r="V306" t="s">
        <v>43</v>
      </c>
      <c r="W306" t="s">
        <v>43</v>
      </c>
      <c r="X306">
        <v>3</v>
      </c>
      <c r="Y306" s="1">
        <v>44797</v>
      </c>
      <c r="Z306" t="s">
        <v>43</v>
      </c>
      <c r="AA306">
        <v>1700217</v>
      </c>
      <c r="AB306" t="s">
        <v>43</v>
      </c>
      <c r="AC306" t="s">
        <v>43</v>
      </c>
      <c r="AD306" t="s">
        <v>43</v>
      </c>
      <c r="AE306" t="s">
        <v>43</v>
      </c>
      <c r="AF306">
        <v>1701390</v>
      </c>
      <c r="AG306">
        <v>1</v>
      </c>
      <c r="AH306">
        <v>1661527</v>
      </c>
      <c r="AI306" t="s">
        <v>49</v>
      </c>
      <c r="AJ306" t="s">
        <v>43</v>
      </c>
      <c r="AK306" t="s">
        <v>43</v>
      </c>
      <c r="AL306" t="s">
        <v>43</v>
      </c>
      <c r="AM306" t="s">
        <v>376</v>
      </c>
      <c r="AN306">
        <v>1700763</v>
      </c>
      <c r="AO306">
        <v>0</v>
      </c>
      <c r="AP306">
        <v>1</v>
      </c>
      <c r="AQ306">
        <v>0</v>
      </c>
    </row>
    <row r="307" spans="1:43" x14ac:dyDescent="0.45">
      <c r="A307">
        <v>793238</v>
      </c>
      <c r="B307" t="s">
        <v>43</v>
      </c>
      <c r="C307" t="s">
        <v>1057</v>
      </c>
      <c r="D307" s="1">
        <v>44798.423004976852</v>
      </c>
      <c r="E307" t="s">
        <v>1058</v>
      </c>
      <c r="F307" t="s">
        <v>57</v>
      </c>
      <c r="G307">
        <v>40600</v>
      </c>
      <c r="H307" t="s">
        <v>43</v>
      </c>
      <c r="I307">
        <v>442061020</v>
      </c>
      <c r="J307" t="s">
        <v>43</v>
      </c>
      <c r="K307" t="s">
        <v>1059</v>
      </c>
      <c r="L307" s="1">
        <v>44800.413589849537</v>
      </c>
      <c r="M307" t="s">
        <v>1060</v>
      </c>
      <c r="N307">
        <v>1700718</v>
      </c>
      <c r="P307" t="s">
        <v>43</v>
      </c>
      <c r="Q307" t="s">
        <v>43</v>
      </c>
      <c r="R307" t="s">
        <v>43</v>
      </c>
      <c r="S307" t="s">
        <v>43</v>
      </c>
      <c r="T307" t="s">
        <v>43</v>
      </c>
      <c r="U307" t="s">
        <v>43</v>
      </c>
      <c r="V307" t="s">
        <v>43</v>
      </c>
      <c r="W307" t="s">
        <v>43</v>
      </c>
      <c r="X307">
        <v>3</v>
      </c>
      <c r="Y307" s="1">
        <v>45313</v>
      </c>
      <c r="Z307" s="2">
        <v>0.41636574074074073</v>
      </c>
      <c r="AA307">
        <v>1700718</v>
      </c>
      <c r="AB307" t="s">
        <v>43</v>
      </c>
      <c r="AC307" t="s">
        <v>43</v>
      </c>
      <c r="AD307" t="s">
        <v>43</v>
      </c>
      <c r="AE307" t="s">
        <v>43</v>
      </c>
      <c r="AF307">
        <v>1701390</v>
      </c>
      <c r="AG307">
        <v>1</v>
      </c>
      <c r="AH307">
        <v>0</v>
      </c>
      <c r="AI307" t="s">
        <v>49</v>
      </c>
      <c r="AJ307" t="s">
        <v>43</v>
      </c>
      <c r="AK307" t="s">
        <v>43</v>
      </c>
      <c r="AL307" t="s">
        <v>43</v>
      </c>
      <c r="AM307" t="s">
        <v>376</v>
      </c>
      <c r="AN307">
        <v>1700763</v>
      </c>
      <c r="AO307">
        <v>0</v>
      </c>
      <c r="AP307">
        <v>2</v>
      </c>
      <c r="AQ307">
        <v>0</v>
      </c>
    </row>
    <row r="308" spans="1:43" x14ac:dyDescent="0.45">
      <c r="A308">
        <v>793540</v>
      </c>
      <c r="B308" t="s">
        <v>43</v>
      </c>
      <c r="C308" t="s">
        <v>1061</v>
      </c>
      <c r="D308" s="1">
        <v>44802.355413275465</v>
      </c>
      <c r="E308" t="s">
        <v>1062</v>
      </c>
      <c r="F308" t="s">
        <v>57</v>
      </c>
      <c r="G308">
        <v>40600</v>
      </c>
      <c r="H308" t="s">
        <v>43</v>
      </c>
      <c r="I308">
        <v>442061020</v>
      </c>
      <c r="J308" t="s">
        <v>43</v>
      </c>
      <c r="K308" t="s">
        <v>1063</v>
      </c>
      <c r="L308" s="1">
        <v>44804.467643715281</v>
      </c>
      <c r="M308" t="s">
        <v>1064</v>
      </c>
      <c r="N308">
        <v>1700718</v>
      </c>
      <c r="P308" t="s">
        <v>43</v>
      </c>
      <c r="Q308" t="s">
        <v>43</v>
      </c>
      <c r="R308" t="s">
        <v>43</v>
      </c>
      <c r="S308" t="s">
        <v>43</v>
      </c>
      <c r="T308" t="s">
        <v>43</v>
      </c>
      <c r="U308" t="s">
        <v>43</v>
      </c>
      <c r="V308" t="s">
        <v>43</v>
      </c>
      <c r="W308" t="s">
        <v>43</v>
      </c>
      <c r="X308">
        <v>3</v>
      </c>
      <c r="Y308" s="1">
        <v>45313</v>
      </c>
      <c r="Z308" s="2">
        <v>0.41636574074074073</v>
      </c>
      <c r="AA308">
        <v>1700718</v>
      </c>
      <c r="AB308" t="s">
        <v>43</v>
      </c>
      <c r="AC308" t="s">
        <v>43</v>
      </c>
      <c r="AD308" t="s">
        <v>43</v>
      </c>
      <c r="AE308" t="s">
        <v>43</v>
      </c>
      <c r="AF308">
        <v>1701390</v>
      </c>
      <c r="AG308">
        <v>1</v>
      </c>
      <c r="AH308">
        <v>0</v>
      </c>
      <c r="AI308" t="s">
        <v>49</v>
      </c>
      <c r="AJ308" t="s">
        <v>43</v>
      </c>
      <c r="AK308" t="s">
        <v>43</v>
      </c>
      <c r="AL308" t="s">
        <v>43</v>
      </c>
      <c r="AM308" t="s">
        <v>376</v>
      </c>
      <c r="AN308">
        <v>1700763</v>
      </c>
      <c r="AO308">
        <v>0</v>
      </c>
      <c r="AP308">
        <v>2</v>
      </c>
      <c r="AQ308">
        <v>0</v>
      </c>
    </row>
    <row r="309" spans="1:43" x14ac:dyDescent="0.45">
      <c r="A309">
        <v>793641</v>
      </c>
      <c r="B309" t="s">
        <v>43</v>
      </c>
      <c r="C309" t="s">
        <v>1065</v>
      </c>
      <c r="D309" s="1">
        <v>44802.512069791665</v>
      </c>
      <c r="E309" t="s">
        <v>1066</v>
      </c>
      <c r="F309" t="s">
        <v>57</v>
      </c>
      <c r="G309">
        <v>40600</v>
      </c>
      <c r="H309" t="s">
        <v>43</v>
      </c>
      <c r="I309">
        <v>442061020</v>
      </c>
      <c r="J309" t="s">
        <v>43</v>
      </c>
      <c r="K309" t="s">
        <v>1067</v>
      </c>
      <c r="L309" t="s">
        <v>43</v>
      </c>
      <c r="M309" t="s">
        <v>43</v>
      </c>
      <c r="N309" t="s">
        <v>43</v>
      </c>
      <c r="O309" t="s">
        <v>43</v>
      </c>
      <c r="P309" t="s">
        <v>43</v>
      </c>
      <c r="Q309" t="s">
        <v>43</v>
      </c>
      <c r="R309" t="s">
        <v>43</v>
      </c>
      <c r="S309" t="s">
        <v>43</v>
      </c>
      <c r="T309" t="s">
        <v>43</v>
      </c>
      <c r="U309" t="s">
        <v>43</v>
      </c>
      <c r="V309" t="s">
        <v>43</v>
      </c>
      <c r="W309" t="s">
        <v>43</v>
      </c>
      <c r="X309">
        <v>0</v>
      </c>
      <c r="Y309" s="1">
        <v>44802</v>
      </c>
      <c r="Z309" t="s">
        <v>43</v>
      </c>
      <c r="AA309" t="s">
        <v>43</v>
      </c>
      <c r="AB309" t="s">
        <v>43</v>
      </c>
      <c r="AC309" t="s">
        <v>43</v>
      </c>
      <c r="AD309" t="s">
        <v>43</v>
      </c>
      <c r="AE309" t="s">
        <v>43</v>
      </c>
      <c r="AF309">
        <v>1701390</v>
      </c>
      <c r="AG309">
        <v>1</v>
      </c>
      <c r="AH309">
        <v>0</v>
      </c>
      <c r="AI309" t="s">
        <v>49</v>
      </c>
      <c r="AJ309" t="s">
        <v>43</v>
      </c>
      <c r="AK309" t="s">
        <v>43</v>
      </c>
      <c r="AL309" t="s">
        <v>43</v>
      </c>
      <c r="AM309" t="s">
        <v>376</v>
      </c>
      <c r="AN309">
        <v>1700763</v>
      </c>
      <c r="AO309">
        <v>0</v>
      </c>
      <c r="AP309">
        <v>1</v>
      </c>
      <c r="AQ309">
        <v>0</v>
      </c>
    </row>
    <row r="310" spans="1:43" x14ac:dyDescent="0.45">
      <c r="A310">
        <v>793649</v>
      </c>
      <c r="B310" t="s">
        <v>43</v>
      </c>
      <c r="C310" t="s">
        <v>1068</v>
      </c>
      <c r="D310" s="1">
        <v>44802.531061226851</v>
      </c>
      <c r="E310" t="s">
        <v>1069</v>
      </c>
      <c r="F310" t="s">
        <v>57</v>
      </c>
      <c r="G310">
        <v>40600</v>
      </c>
      <c r="H310" t="s">
        <v>43</v>
      </c>
      <c r="I310">
        <v>442061020</v>
      </c>
      <c r="J310" t="s">
        <v>43</v>
      </c>
      <c r="K310" t="s">
        <v>1070</v>
      </c>
      <c r="L310" s="1">
        <v>44840.632130937498</v>
      </c>
      <c r="M310" t="s">
        <v>1071</v>
      </c>
      <c r="N310">
        <v>1700250</v>
      </c>
      <c r="P310" t="s">
        <v>43</v>
      </c>
      <c r="Q310" t="s">
        <v>43</v>
      </c>
      <c r="R310" t="s">
        <v>43</v>
      </c>
      <c r="S310" t="s">
        <v>43</v>
      </c>
      <c r="T310" t="s">
        <v>43</v>
      </c>
      <c r="U310" t="s">
        <v>43</v>
      </c>
      <c r="V310" t="s">
        <v>43</v>
      </c>
      <c r="W310" t="s">
        <v>43</v>
      </c>
      <c r="X310">
        <v>3</v>
      </c>
      <c r="Y310" s="1">
        <v>44802</v>
      </c>
      <c r="Z310" t="s">
        <v>43</v>
      </c>
      <c r="AA310">
        <v>1700250</v>
      </c>
      <c r="AB310" t="s">
        <v>43</v>
      </c>
      <c r="AC310" t="s">
        <v>43</v>
      </c>
      <c r="AD310" t="s">
        <v>43</v>
      </c>
      <c r="AE310" t="s">
        <v>43</v>
      </c>
      <c r="AF310">
        <v>1701390</v>
      </c>
      <c r="AG310">
        <v>1</v>
      </c>
      <c r="AH310">
        <v>1662913</v>
      </c>
      <c r="AI310" t="s">
        <v>49</v>
      </c>
      <c r="AJ310" s="1">
        <v>44825.374301736112</v>
      </c>
      <c r="AK310" s="1">
        <v>44825.374301736112</v>
      </c>
      <c r="AL310">
        <v>1701051</v>
      </c>
      <c r="AM310" t="s">
        <v>376</v>
      </c>
      <c r="AN310">
        <v>1700763</v>
      </c>
      <c r="AO310">
        <v>0</v>
      </c>
      <c r="AP310">
        <v>1</v>
      </c>
      <c r="AQ310">
        <v>0</v>
      </c>
    </row>
    <row r="311" spans="1:43" x14ac:dyDescent="0.45">
      <c r="A311">
        <v>804875</v>
      </c>
      <c r="B311" t="s">
        <v>43</v>
      </c>
      <c r="C311" t="s">
        <v>1072</v>
      </c>
      <c r="D311" s="1">
        <v>44861.392378159719</v>
      </c>
      <c r="E311" t="s">
        <v>1073</v>
      </c>
      <c r="F311" t="s">
        <v>57</v>
      </c>
      <c r="G311">
        <v>40600</v>
      </c>
      <c r="H311" t="s">
        <v>43</v>
      </c>
      <c r="I311">
        <v>442061020</v>
      </c>
      <c r="J311" t="s">
        <v>43</v>
      </c>
      <c r="K311" t="s">
        <v>1074</v>
      </c>
      <c r="L311" s="1">
        <v>44861.683957557871</v>
      </c>
      <c r="M311" t="s">
        <v>1075</v>
      </c>
      <c r="N311">
        <v>1700250</v>
      </c>
      <c r="P311" t="s">
        <v>43</v>
      </c>
      <c r="Q311" t="s">
        <v>43</v>
      </c>
      <c r="R311" t="s">
        <v>43</v>
      </c>
      <c r="S311" t="s">
        <v>43</v>
      </c>
      <c r="T311" t="s">
        <v>43</v>
      </c>
      <c r="U311" t="s">
        <v>43</v>
      </c>
      <c r="V311" t="s">
        <v>43</v>
      </c>
      <c r="W311" t="s">
        <v>43</v>
      </c>
      <c r="X311">
        <v>3</v>
      </c>
      <c r="Y311" s="1">
        <v>44861</v>
      </c>
      <c r="Z311" t="s">
        <v>43</v>
      </c>
      <c r="AA311">
        <v>1700250</v>
      </c>
      <c r="AB311" t="s">
        <v>43</v>
      </c>
      <c r="AC311" t="s">
        <v>43</v>
      </c>
      <c r="AD311" t="s">
        <v>43</v>
      </c>
      <c r="AE311" t="s">
        <v>43</v>
      </c>
      <c r="AF311">
        <v>1701390</v>
      </c>
      <c r="AG311">
        <v>1</v>
      </c>
      <c r="AH311">
        <v>1662913</v>
      </c>
      <c r="AI311" t="s">
        <v>49</v>
      </c>
      <c r="AJ311" t="s">
        <v>43</v>
      </c>
      <c r="AK311" t="s">
        <v>43</v>
      </c>
      <c r="AL311" t="s">
        <v>43</v>
      </c>
      <c r="AM311" t="s">
        <v>376</v>
      </c>
      <c r="AN311">
        <v>1700763</v>
      </c>
      <c r="AO311">
        <v>0</v>
      </c>
      <c r="AP311">
        <v>1</v>
      </c>
      <c r="AQ311">
        <v>0</v>
      </c>
    </row>
    <row r="312" spans="1:43" x14ac:dyDescent="0.45">
      <c r="A312">
        <v>807633</v>
      </c>
      <c r="B312" t="s">
        <v>43</v>
      </c>
      <c r="C312" t="s">
        <v>1076</v>
      </c>
      <c r="D312" s="1">
        <v>44876.651628819447</v>
      </c>
      <c r="E312" t="s">
        <v>1077</v>
      </c>
      <c r="F312" t="s">
        <v>57</v>
      </c>
      <c r="G312">
        <v>40600</v>
      </c>
      <c r="H312" t="s">
        <v>43</v>
      </c>
      <c r="I312">
        <v>442061020</v>
      </c>
      <c r="J312" t="s">
        <v>43</v>
      </c>
      <c r="K312" t="s">
        <v>567</v>
      </c>
      <c r="L312" s="1">
        <v>44879.75676802083</v>
      </c>
      <c r="M312" t="s">
        <v>1078</v>
      </c>
      <c r="N312">
        <v>1701219</v>
      </c>
      <c r="P312" t="s">
        <v>43</v>
      </c>
      <c r="Q312" t="s">
        <v>43</v>
      </c>
      <c r="R312" t="s">
        <v>43</v>
      </c>
      <c r="S312" t="s">
        <v>43</v>
      </c>
      <c r="T312" t="s">
        <v>43</v>
      </c>
      <c r="U312" t="s">
        <v>43</v>
      </c>
      <c r="V312" t="s">
        <v>43</v>
      </c>
      <c r="W312" t="s">
        <v>43</v>
      </c>
      <c r="X312">
        <v>3</v>
      </c>
      <c r="Y312" s="1">
        <v>44876</v>
      </c>
      <c r="Z312" t="s">
        <v>43</v>
      </c>
      <c r="AA312">
        <v>1701219</v>
      </c>
      <c r="AB312" t="s">
        <v>43</v>
      </c>
      <c r="AC312" t="s">
        <v>43</v>
      </c>
      <c r="AD312" t="s">
        <v>43</v>
      </c>
      <c r="AE312" t="s">
        <v>43</v>
      </c>
      <c r="AF312">
        <v>1701390</v>
      </c>
      <c r="AG312">
        <v>1</v>
      </c>
      <c r="AH312">
        <v>0</v>
      </c>
      <c r="AI312" t="s">
        <v>49</v>
      </c>
      <c r="AJ312" t="s">
        <v>43</v>
      </c>
      <c r="AK312" t="s">
        <v>43</v>
      </c>
      <c r="AL312" t="s">
        <v>43</v>
      </c>
      <c r="AM312" t="s">
        <v>376</v>
      </c>
      <c r="AN312">
        <v>1700763</v>
      </c>
      <c r="AO312">
        <v>0</v>
      </c>
      <c r="AP312">
        <v>1</v>
      </c>
      <c r="AQ312">
        <v>0</v>
      </c>
    </row>
    <row r="313" spans="1:43" x14ac:dyDescent="0.45">
      <c r="A313">
        <v>807634</v>
      </c>
      <c r="B313" t="s">
        <v>43</v>
      </c>
      <c r="C313" t="s">
        <v>1079</v>
      </c>
      <c r="D313" s="1">
        <v>44876.652156365744</v>
      </c>
      <c r="E313" t="s">
        <v>1080</v>
      </c>
      <c r="F313" t="s">
        <v>57</v>
      </c>
      <c r="G313">
        <v>40600</v>
      </c>
      <c r="H313" t="s">
        <v>43</v>
      </c>
      <c r="I313">
        <v>442061020</v>
      </c>
      <c r="J313" t="s">
        <v>43</v>
      </c>
      <c r="K313" t="s">
        <v>530</v>
      </c>
      <c r="L313" s="1">
        <v>44879.421753703704</v>
      </c>
      <c r="M313" t="s">
        <v>1081</v>
      </c>
      <c r="N313">
        <v>1700250</v>
      </c>
      <c r="P313" t="s">
        <v>43</v>
      </c>
      <c r="Q313" t="s">
        <v>43</v>
      </c>
      <c r="R313" t="s">
        <v>43</v>
      </c>
      <c r="S313" t="s">
        <v>43</v>
      </c>
      <c r="T313" t="s">
        <v>43</v>
      </c>
      <c r="U313" t="s">
        <v>43</v>
      </c>
      <c r="V313" t="s">
        <v>43</v>
      </c>
      <c r="W313" t="s">
        <v>43</v>
      </c>
      <c r="X313">
        <v>3</v>
      </c>
      <c r="Y313" s="1">
        <v>45313</v>
      </c>
      <c r="Z313" s="2">
        <v>0.41636574074074073</v>
      </c>
      <c r="AA313">
        <v>1700250</v>
      </c>
      <c r="AB313" t="s">
        <v>43</v>
      </c>
      <c r="AC313" t="s">
        <v>43</v>
      </c>
      <c r="AD313" t="s">
        <v>43</v>
      </c>
      <c r="AE313" t="s">
        <v>43</v>
      </c>
      <c r="AF313">
        <v>1701390</v>
      </c>
      <c r="AG313">
        <v>1</v>
      </c>
      <c r="AH313">
        <v>0</v>
      </c>
      <c r="AI313" t="s">
        <v>49</v>
      </c>
      <c r="AJ313" t="s">
        <v>43</v>
      </c>
      <c r="AK313" t="s">
        <v>43</v>
      </c>
      <c r="AL313" t="s">
        <v>43</v>
      </c>
      <c r="AM313" t="s">
        <v>376</v>
      </c>
      <c r="AN313">
        <v>1700763</v>
      </c>
      <c r="AO313">
        <v>0</v>
      </c>
      <c r="AP313">
        <v>3</v>
      </c>
      <c r="AQ313">
        <v>0</v>
      </c>
    </row>
    <row r="314" spans="1:43" x14ac:dyDescent="0.45">
      <c r="A314">
        <v>807635</v>
      </c>
      <c r="B314" t="s">
        <v>43</v>
      </c>
      <c r="C314" t="s">
        <v>1082</v>
      </c>
      <c r="D314" s="1">
        <v>44876.65249108796</v>
      </c>
      <c r="E314" t="s">
        <v>1080</v>
      </c>
      <c r="F314" t="s">
        <v>57</v>
      </c>
      <c r="G314">
        <v>40600</v>
      </c>
      <c r="H314" t="s">
        <v>43</v>
      </c>
      <c r="I314">
        <v>442061020</v>
      </c>
      <c r="J314" t="s">
        <v>43</v>
      </c>
      <c r="K314" t="s">
        <v>571</v>
      </c>
      <c r="L314" s="1">
        <v>44879.756591666664</v>
      </c>
      <c r="M314" t="s">
        <v>1078</v>
      </c>
      <c r="N314">
        <v>1701219</v>
      </c>
      <c r="P314" t="s">
        <v>43</v>
      </c>
      <c r="Q314" t="s">
        <v>43</v>
      </c>
      <c r="R314" t="s">
        <v>43</v>
      </c>
      <c r="S314" t="s">
        <v>43</v>
      </c>
      <c r="T314" t="s">
        <v>43</v>
      </c>
      <c r="U314" t="s">
        <v>43</v>
      </c>
      <c r="V314" t="s">
        <v>43</v>
      </c>
      <c r="W314" t="s">
        <v>43</v>
      </c>
      <c r="X314">
        <v>3</v>
      </c>
      <c r="Y314" s="1">
        <v>45313</v>
      </c>
      <c r="Z314" s="2">
        <v>0.41636574074074073</v>
      </c>
      <c r="AA314">
        <v>1701219</v>
      </c>
      <c r="AB314" t="s">
        <v>43</v>
      </c>
      <c r="AC314" t="s">
        <v>43</v>
      </c>
      <c r="AD314" t="s">
        <v>43</v>
      </c>
      <c r="AE314" t="s">
        <v>43</v>
      </c>
      <c r="AF314">
        <v>1701390</v>
      </c>
      <c r="AG314">
        <v>1</v>
      </c>
      <c r="AH314">
        <v>0</v>
      </c>
      <c r="AI314" t="s">
        <v>49</v>
      </c>
      <c r="AJ314" t="s">
        <v>43</v>
      </c>
      <c r="AK314" t="s">
        <v>43</v>
      </c>
      <c r="AL314" t="s">
        <v>43</v>
      </c>
      <c r="AM314" t="s">
        <v>376</v>
      </c>
      <c r="AN314">
        <v>1700763</v>
      </c>
      <c r="AO314">
        <v>0</v>
      </c>
      <c r="AP314">
        <v>2</v>
      </c>
      <c r="AQ314">
        <v>0</v>
      </c>
    </row>
    <row r="315" spans="1:43" x14ac:dyDescent="0.45">
      <c r="A315">
        <v>807742</v>
      </c>
      <c r="B315" t="s">
        <v>43</v>
      </c>
      <c r="C315" t="s">
        <v>1083</v>
      </c>
      <c r="D315" s="1">
        <v>44879.342375266206</v>
      </c>
      <c r="E315" t="s">
        <v>1084</v>
      </c>
      <c r="F315" t="s">
        <v>57</v>
      </c>
      <c r="G315">
        <v>40600</v>
      </c>
      <c r="H315" t="s">
        <v>43</v>
      </c>
      <c r="I315">
        <v>442061020</v>
      </c>
      <c r="J315" t="s">
        <v>43</v>
      </c>
      <c r="K315" t="s">
        <v>1085</v>
      </c>
      <c r="L315" s="1">
        <v>44879.760953668978</v>
      </c>
      <c r="M315" t="s">
        <v>1086</v>
      </c>
      <c r="N315">
        <v>1701219</v>
      </c>
      <c r="P315" t="s">
        <v>43</v>
      </c>
      <c r="Q315" t="s">
        <v>43</v>
      </c>
      <c r="R315" t="s">
        <v>43</v>
      </c>
      <c r="S315" t="s">
        <v>43</v>
      </c>
      <c r="T315" t="s">
        <v>43</v>
      </c>
      <c r="U315" t="s">
        <v>43</v>
      </c>
      <c r="V315" t="s">
        <v>43</v>
      </c>
      <c r="W315" t="s">
        <v>43</v>
      </c>
      <c r="X315">
        <v>3</v>
      </c>
      <c r="Y315" s="1">
        <v>45313</v>
      </c>
      <c r="Z315" s="2">
        <v>0.41636574074074073</v>
      </c>
      <c r="AA315">
        <v>1701219</v>
      </c>
      <c r="AB315" t="s">
        <v>43</v>
      </c>
      <c r="AC315" t="s">
        <v>43</v>
      </c>
      <c r="AD315" t="s">
        <v>43</v>
      </c>
      <c r="AE315" t="s">
        <v>43</v>
      </c>
      <c r="AF315">
        <v>1701390</v>
      </c>
      <c r="AG315">
        <v>1</v>
      </c>
      <c r="AH315">
        <v>0</v>
      </c>
      <c r="AI315" t="s">
        <v>49</v>
      </c>
      <c r="AJ315" t="s">
        <v>43</v>
      </c>
      <c r="AK315" t="s">
        <v>43</v>
      </c>
      <c r="AL315" t="s">
        <v>43</v>
      </c>
      <c r="AM315" t="s">
        <v>376</v>
      </c>
      <c r="AN315">
        <v>1700763</v>
      </c>
      <c r="AO315">
        <v>0</v>
      </c>
      <c r="AP315">
        <v>2</v>
      </c>
      <c r="AQ315">
        <v>0</v>
      </c>
    </row>
    <row r="316" spans="1:43" x14ac:dyDescent="0.45">
      <c r="A316">
        <v>811899</v>
      </c>
      <c r="B316" t="s">
        <v>43</v>
      </c>
      <c r="C316" t="s">
        <v>1087</v>
      </c>
      <c r="D316" s="1">
        <v>44889.507891550929</v>
      </c>
      <c r="E316" t="s">
        <v>1088</v>
      </c>
      <c r="F316" t="s">
        <v>944</v>
      </c>
      <c r="G316">
        <v>40600</v>
      </c>
      <c r="H316" t="s">
        <v>43</v>
      </c>
      <c r="I316">
        <v>442061020</v>
      </c>
      <c r="J316" t="s">
        <v>43</v>
      </c>
      <c r="K316" t="s">
        <v>1089</v>
      </c>
      <c r="L316" s="1">
        <v>44890.481887847222</v>
      </c>
      <c r="M316" t="s">
        <v>1090</v>
      </c>
      <c r="N316">
        <v>1701219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>
        <v>3</v>
      </c>
      <c r="Y316" s="1">
        <v>44889</v>
      </c>
      <c r="Z316" t="s">
        <v>43</v>
      </c>
      <c r="AA316">
        <v>1701219</v>
      </c>
      <c r="AB316" t="s">
        <v>43</v>
      </c>
      <c r="AC316" t="s">
        <v>43</v>
      </c>
      <c r="AD316" t="s">
        <v>43</v>
      </c>
      <c r="AE316" t="s">
        <v>43</v>
      </c>
      <c r="AF316">
        <v>1701390</v>
      </c>
      <c r="AG316">
        <v>1</v>
      </c>
      <c r="AH316">
        <v>1663308</v>
      </c>
      <c r="AI316" t="s">
        <v>49</v>
      </c>
      <c r="AJ316" t="s">
        <v>43</v>
      </c>
      <c r="AK316" t="s">
        <v>43</v>
      </c>
      <c r="AL316" t="s">
        <v>43</v>
      </c>
      <c r="AM316" t="s">
        <v>376</v>
      </c>
      <c r="AN316">
        <v>1700763</v>
      </c>
      <c r="AO316">
        <v>0</v>
      </c>
      <c r="AP316">
        <v>1</v>
      </c>
      <c r="AQ316">
        <v>0</v>
      </c>
    </row>
    <row r="317" spans="1:43" x14ac:dyDescent="0.45">
      <c r="A317">
        <v>813068</v>
      </c>
      <c r="B317" t="s">
        <v>43</v>
      </c>
      <c r="C317" t="s">
        <v>1091</v>
      </c>
      <c r="D317" s="1">
        <v>44891.404654016202</v>
      </c>
      <c r="E317" t="s">
        <v>1092</v>
      </c>
      <c r="F317" t="s">
        <v>944</v>
      </c>
      <c r="G317">
        <v>40600</v>
      </c>
      <c r="H317" t="s">
        <v>43</v>
      </c>
      <c r="I317">
        <v>442061020</v>
      </c>
      <c r="J317" t="s">
        <v>43</v>
      </c>
      <c r="K317" t="s">
        <v>114</v>
      </c>
      <c r="L317" s="1">
        <v>44894.450567129628</v>
      </c>
      <c r="M317" t="s">
        <v>1093</v>
      </c>
      <c r="N317">
        <v>1701219</v>
      </c>
      <c r="P317" t="s">
        <v>43</v>
      </c>
      <c r="Q317" t="s">
        <v>43</v>
      </c>
      <c r="R317" t="s">
        <v>43</v>
      </c>
      <c r="S317" t="s">
        <v>43</v>
      </c>
      <c r="T317" t="s">
        <v>43</v>
      </c>
      <c r="U317" t="s">
        <v>43</v>
      </c>
      <c r="V317" t="s">
        <v>43</v>
      </c>
      <c r="W317" t="s">
        <v>43</v>
      </c>
      <c r="X317">
        <v>3</v>
      </c>
      <c r="Y317" s="1">
        <v>45313</v>
      </c>
      <c r="Z317" s="2">
        <v>0.41636574074074073</v>
      </c>
      <c r="AA317">
        <v>1701219</v>
      </c>
      <c r="AB317" t="s">
        <v>43</v>
      </c>
      <c r="AC317" t="s">
        <v>43</v>
      </c>
      <c r="AD317" t="s">
        <v>43</v>
      </c>
      <c r="AE317" t="s">
        <v>43</v>
      </c>
      <c r="AF317">
        <v>1701390</v>
      </c>
      <c r="AG317">
        <v>1</v>
      </c>
      <c r="AH317">
        <v>0</v>
      </c>
      <c r="AI317" t="s">
        <v>49</v>
      </c>
      <c r="AJ317" t="s">
        <v>43</v>
      </c>
      <c r="AK317" t="s">
        <v>43</v>
      </c>
      <c r="AL317" t="s">
        <v>43</v>
      </c>
      <c r="AM317" t="s">
        <v>376</v>
      </c>
      <c r="AN317">
        <v>1700763</v>
      </c>
      <c r="AO317">
        <v>0</v>
      </c>
      <c r="AP317">
        <v>2</v>
      </c>
      <c r="AQ317">
        <v>0</v>
      </c>
    </row>
    <row r="318" spans="1:43" x14ac:dyDescent="0.45">
      <c r="A318">
        <v>813221</v>
      </c>
      <c r="B318" t="s">
        <v>43</v>
      </c>
      <c r="C318" t="s">
        <v>1094</v>
      </c>
      <c r="D318" s="1">
        <v>44894.416890393521</v>
      </c>
      <c r="E318" t="s">
        <v>1095</v>
      </c>
      <c r="F318" t="s">
        <v>944</v>
      </c>
      <c r="G318">
        <v>40600</v>
      </c>
      <c r="H318" t="s">
        <v>43</v>
      </c>
      <c r="I318">
        <v>442061020</v>
      </c>
      <c r="J318" t="s">
        <v>43</v>
      </c>
      <c r="K318" t="e">
        <f>-pedal minyak -air cond problem</f>
        <v>#NAME?</v>
      </c>
      <c r="L318" s="1">
        <v>44894.453770254629</v>
      </c>
      <c r="M318" t="s">
        <v>1096</v>
      </c>
      <c r="N318">
        <v>1701219</v>
      </c>
      <c r="P318" t="s">
        <v>43</v>
      </c>
      <c r="Q318" t="s">
        <v>43</v>
      </c>
      <c r="R318" t="s">
        <v>43</v>
      </c>
      <c r="S318" t="s">
        <v>43</v>
      </c>
      <c r="T318" t="s">
        <v>43</v>
      </c>
      <c r="U318" t="s">
        <v>43</v>
      </c>
      <c r="V318" t="s">
        <v>43</v>
      </c>
      <c r="W318" t="s">
        <v>43</v>
      </c>
      <c r="X318">
        <v>3</v>
      </c>
      <c r="Y318" s="1">
        <v>44894</v>
      </c>
      <c r="Z318" t="s">
        <v>43</v>
      </c>
      <c r="AA318">
        <v>1701219</v>
      </c>
      <c r="AB318" t="s">
        <v>43</v>
      </c>
      <c r="AC318" t="s">
        <v>43</v>
      </c>
      <c r="AD318" t="s">
        <v>43</v>
      </c>
      <c r="AE318" t="s">
        <v>43</v>
      </c>
      <c r="AF318">
        <v>1701390</v>
      </c>
      <c r="AG318">
        <v>1</v>
      </c>
      <c r="AH318">
        <v>1664480</v>
      </c>
      <c r="AI318" t="s">
        <v>49</v>
      </c>
      <c r="AJ318" s="1">
        <v>44909.431095405096</v>
      </c>
      <c r="AK318" s="1">
        <v>44909.431095405096</v>
      </c>
      <c r="AL318">
        <v>1701051</v>
      </c>
      <c r="AM318" t="s">
        <v>376</v>
      </c>
      <c r="AN318">
        <v>1700763</v>
      </c>
      <c r="AO318">
        <v>0</v>
      </c>
      <c r="AP318">
        <v>1</v>
      </c>
      <c r="AQ318">
        <v>0</v>
      </c>
    </row>
    <row r="319" spans="1:43" x14ac:dyDescent="0.45">
      <c r="A319">
        <v>814326</v>
      </c>
      <c r="B319" t="s">
        <v>43</v>
      </c>
      <c r="C319" t="s">
        <v>1097</v>
      </c>
      <c r="D319" s="1">
        <v>44902.694332905092</v>
      </c>
      <c r="E319" t="s">
        <v>1098</v>
      </c>
      <c r="F319" t="s">
        <v>57</v>
      </c>
      <c r="G319">
        <v>40600</v>
      </c>
      <c r="H319" t="s">
        <v>43</v>
      </c>
      <c r="I319">
        <v>442061020</v>
      </c>
      <c r="J319" t="s">
        <v>43</v>
      </c>
      <c r="K319" t="e">
        <f>-CHECK BRAKE -repair boggie crack</f>
        <v>#NAME?</v>
      </c>
      <c r="L319" s="1">
        <v>44902.708113854169</v>
      </c>
      <c r="M319" t="s">
        <v>1099</v>
      </c>
      <c r="N319">
        <v>1701219</v>
      </c>
      <c r="P319" t="s">
        <v>43</v>
      </c>
      <c r="Q319" t="s">
        <v>43</v>
      </c>
      <c r="R319" t="s">
        <v>43</v>
      </c>
      <c r="S319" t="s">
        <v>43</v>
      </c>
      <c r="T319" t="s">
        <v>43</v>
      </c>
      <c r="U319" t="s">
        <v>43</v>
      </c>
      <c r="V319" t="s">
        <v>43</v>
      </c>
      <c r="W319" t="s">
        <v>43</v>
      </c>
      <c r="X319">
        <v>3</v>
      </c>
      <c r="Y319" s="1">
        <v>44902</v>
      </c>
      <c r="Z319" t="s">
        <v>43</v>
      </c>
      <c r="AA319">
        <v>1701219</v>
      </c>
      <c r="AB319" t="s">
        <v>43</v>
      </c>
      <c r="AC319" t="s">
        <v>43</v>
      </c>
      <c r="AD319" t="s">
        <v>43</v>
      </c>
      <c r="AE319" t="s">
        <v>43</v>
      </c>
      <c r="AF319">
        <v>1701390</v>
      </c>
      <c r="AG319">
        <v>1</v>
      </c>
      <c r="AH319">
        <v>1667851</v>
      </c>
      <c r="AI319" t="s">
        <v>49</v>
      </c>
      <c r="AJ319" s="1">
        <v>44923.669439155092</v>
      </c>
      <c r="AK319" s="1">
        <v>44923.669439155092</v>
      </c>
      <c r="AL319">
        <v>1701051</v>
      </c>
      <c r="AM319" t="s">
        <v>376</v>
      </c>
      <c r="AN319">
        <v>1700763</v>
      </c>
      <c r="AO319">
        <v>0</v>
      </c>
      <c r="AP319">
        <v>1</v>
      </c>
      <c r="AQ319">
        <v>0</v>
      </c>
    </row>
    <row r="320" spans="1:43" x14ac:dyDescent="0.45">
      <c r="A320">
        <v>816108</v>
      </c>
      <c r="B320" t="s">
        <v>43</v>
      </c>
      <c r="C320" t="s">
        <v>1100</v>
      </c>
      <c r="D320" s="1">
        <v>44910.337226307871</v>
      </c>
      <c r="E320" t="s">
        <v>1101</v>
      </c>
      <c r="F320" t="s">
        <v>57</v>
      </c>
      <c r="G320">
        <v>40600</v>
      </c>
      <c r="H320" t="s">
        <v>43</v>
      </c>
      <c r="I320">
        <v>442061020</v>
      </c>
      <c r="J320" t="s">
        <v>43</v>
      </c>
      <c r="K320" t="s">
        <v>1102</v>
      </c>
      <c r="L320" s="1">
        <v>44910.390992048611</v>
      </c>
      <c r="M320" t="s">
        <v>1103</v>
      </c>
      <c r="N320">
        <v>1701219</v>
      </c>
      <c r="P320" t="s">
        <v>43</v>
      </c>
      <c r="Q320" t="s">
        <v>43</v>
      </c>
      <c r="R320" t="s">
        <v>43</v>
      </c>
      <c r="S320" t="s">
        <v>43</v>
      </c>
      <c r="T320" t="s">
        <v>43</v>
      </c>
      <c r="U320" t="s">
        <v>43</v>
      </c>
      <c r="V320" t="s">
        <v>43</v>
      </c>
      <c r="W320" t="s">
        <v>43</v>
      </c>
      <c r="X320">
        <v>3</v>
      </c>
      <c r="Y320" s="1">
        <v>44910</v>
      </c>
      <c r="Z320" t="s">
        <v>43</v>
      </c>
      <c r="AA320">
        <v>1701219</v>
      </c>
      <c r="AB320" t="s">
        <v>43</v>
      </c>
      <c r="AC320" t="s">
        <v>43</v>
      </c>
      <c r="AD320" t="s">
        <v>43</v>
      </c>
      <c r="AE320" t="s">
        <v>43</v>
      </c>
      <c r="AF320">
        <v>1701390</v>
      </c>
      <c r="AG320">
        <v>1</v>
      </c>
      <c r="AH320">
        <v>1670698</v>
      </c>
      <c r="AI320" t="s">
        <v>49</v>
      </c>
      <c r="AJ320" t="s">
        <v>43</v>
      </c>
      <c r="AK320" t="s">
        <v>43</v>
      </c>
      <c r="AL320" t="s">
        <v>43</v>
      </c>
      <c r="AM320" t="s">
        <v>376</v>
      </c>
      <c r="AN320">
        <v>1700763</v>
      </c>
      <c r="AO320">
        <v>0</v>
      </c>
      <c r="AP320">
        <v>1</v>
      </c>
      <c r="AQ320">
        <v>0</v>
      </c>
    </row>
    <row r="321" spans="1:43" x14ac:dyDescent="0.45">
      <c r="A321">
        <v>816109</v>
      </c>
      <c r="B321" t="s">
        <v>43</v>
      </c>
      <c r="C321" t="s">
        <v>1104</v>
      </c>
      <c r="D321" s="1">
        <v>44910.337726157406</v>
      </c>
      <c r="E321" t="s">
        <v>1105</v>
      </c>
      <c r="F321" t="s">
        <v>57</v>
      </c>
      <c r="G321">
        <v>40600</v>
      </c>
      <c r="H321" t="s">
        <v>43</v>
      </c>
      <c r="I321">
        <v>442061020</v>
      </c>
      <c r="J321" t="s">
        <v>43</v>
      </c>
      <c r="K321" t="s">
        <v>460</v>
      </c>
      <c r="L321" s="1">
        <v>44910.390858564817</v>
      </c>
      <c r="M321" t="s">
        <v>1106</v>
      </c>
      <c r="N321">
        <v>1701219</v>
      </c>
      <c r="P321" t="s">
        <v>43</v>
      </c>
      <c r="Q321" t="s">
        <v>43</v>
      </c>
      <c r="R321" t="s">
        <v>43</v>
      </c>
      <c r="S321" t="s">
        <v>43</v>
      </c>
      <c r="T321" t="s">
        <v>43</v>
      </c>
      <c r="U321" t="s">
        <v>43</v>
      </c>
      <c r="V321" t="s">
        <v>43</v>
      </c>
      <c r="W321" t="s">
        <v>43</v>
      </c>
      <c r="X321">
        <v>3</v>
      </c>
      <c r="Y321" s="1">
        <v>45313</v>
      </c>
      <c r="Z321" s="2">
        <v>0.41636574074074073</v>
      </c>
      <c r="AA321">
        <v>1701219</v>
      </c>
      <c r="AB321" t="s">
        <v>43</v>
      </c>
      <c r="AC321" t="s">
        <v>43</v>
      </c>
      <c r="AD321" t="s">
        <v>43</v>
      </c>
      <c r="AE321" t="s">
        <v>43</v>
      </c>
      <c r="AF321">
        <v>1701390</v>
      </c>
      <c r="AG321">
        <v>1</v>
      </c>
      <c r="AH321">
        <v>1670698</v>
      </c>
      <c r="AI321" t="s">
        <v>49</v>
      </c>
      <c r="AJ321" t="s">
        <v>43</v>
      </c>
      <c r="AK321" t="s">
        <v>43</v>
      </c>
      <c r="AL321" t="s">
        <v>43</v>
      </c>
      <c r="AM321" t="s">
        <v>376</v>
      </c>
      <c r="AN321">
        <v>1700763</v>
      </c>
      <c r="AO321">
        <v>0</v>
      </c>
      <c r="AP321">
        <v>3</v>
      </c>
      <c r="AQ321">
        <v>0</v>
      </c>
    </row>
    <row r="322" spans="1:43" x14ac:dyDescent="0.45">
      <c r="A322">
        <v>816134</v>
      </c>
      <c r="B322" t="s">
        <v>43</v>
      </c>
      <c r="C322" t="s">
        <v>1107</v>
      </c>
      <c r="D322" s="1">
        <v>44910.364989814814</v>
      </c>
      <c r="E322" t="s">
        <v>1108</v>
      </c>
      <c r="F322" t="s">
        <v>57</v>
      </c>
      <c r="G322">
        <v>40600</v>
      </c>
      <c r="H322" t="s">
        <v>43</v>
      </c>
      <c r="I322">
        <v>442061020</v>
      </c>
      <c r="J322" t="s">
        <v>43</v>
      </c>
      <c r="K322" t="s">
        <v>1109</v>
      </c>
      <c r="L322" s="1">
        <v>44910.38983896991</v>
      </c>
      <c r="M322" t="s">
        <v>1110</v>
      </c>
      <c r="N322">
        <v>1701219</v>
      </c>
      <c r="P322" t="s">
        <v>43</v>
      </c>
      <c r="Q322" t="s">
        <v>43</v>
      </c>
      <c r="R322" t="s">
        <v>43</v>
      </c>
      <c r="S322" t="s">
        <v>43</v>
      </c>
      <c r="T322" t="s">
        <v>43</v>
      </c>
      <c r="U322" t="s">
        <v>43</v>
      </c>
      <c r="V322" t="s">
        <v>43</v>
      </c>
      <c r="W322" t="s">
        <v>43</v>
      </c>
      <c r="X322">
        <v>3</v>
      </c>
      <c r="Y322" s="1">
        <v>45313</v>
      </c>
      <c r="Z322" s="2">
        <v>0.41636574074074073</v>
      </c>
      <c r="AA322">
        <v>1701219</v>
      </c>
      <c r="AB322" t="s">
        <v>43</v>
      </c>
      <c r="AC322" t="s">
        <v>43</v>
      </c>
      <c r="AD322" t="s">
        <v>43</v>
      </c>
      <c r="AE322" t="s">
        <v>43</v>
      </c>
      <c r="AF322">
        <v>1701390</v>
      </c>
      <c r="AG322">
        <v>1</v>
      </c>
      <c r="AH322">
        <v>0</v>
      </c>
      <c r="AI322" t="s">
        <v>49</v>
      </c>
      <c r="AJ322" t="s">
        <v>43</v>
      </c>
      <c r="AK322" t="s">
        <v>43</v>
      </c>
      <c r="AL322" t="s">
        <v>43</v>
      </c>
      <c r="AM322" t="s">
        <v>376</v>
      </c>
      <c r="AN322">
        <v>1700763</v>
      </c>
      <c r="AO322">
        <v>0</v>
      </c>
      <c r="AP322">
        <v>2</v>
      </c>
      <c r="AQ322">
        <v>0</v>
      </c>
    </row>
    <row r="323" spans="1:43" x14ac:dyDescent="0.45">
      <c r="A323">
        <v>816642</v>
      </c>
      <c r="B323" t="s">
        <v>43</v>
      </c>
      <c r="C323" t="s">
        <v>1111</v>
      </c>
      <c r="D323" s="1">
        <v>44915.429538738426</v>
      </c>
      <c r="E323" t="s">
        <v>1112</v>
      </c>
      <c r="F323" t="s">
        <v>46</v>
      </c>
      <c r="G323">
        <v>40600</v>
      </c>
      <c r="H323" t="s">
        <v>43</v>
      </c>
      <c r="I323">
        <v>442061020</v>
      </c>
      <c r="J323" t="s">
        <v>43</v>
      </c>
      <c r="K323" t="s">
        <v>1113</v>
      </c>
      <c r="L323" s="1">
        <v>44915.847471875</v>
      </c>
      <c r="M323" t="s">
        <v>1114</v>
      </c>
      <c r="N323">
        <v>1701219</v>
      </c>
      <c r="P323" t="s">
        <v>43</v>
      </c>
      <c r="Q323" t="s">
        <v>43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>
        <v>3</v>
      </c>
      <c r="Y323" s="1">
        <v>45313</v>
      </c>
      <c r="Z323" s="2">
        <v>0.41636574074074073</v>
      </c>
      <c r="AA323">
        <v>1701219</v>
      </c>
      <c r="AB323" t="s">
        <v>43</v>
      </c>
      <c r="AC323" t="s">
        <v>43</v>
      </c>
      <c r="AD323" t="s">
        <v>43</v>
      </c>
      <c r="AE323" t="s">
        <v>43</v>
      </c>
      <c r="AF323">
        <v>1701390</v>
      </c>
      <c r="AG323">
        <v>1</v>
      </c>
      <c r="AH323">
        <v>0</v>
      </c>
      <c r="AI323" t="s">
        <v>49</v>
      </c>
      <c r="AJ323" t="s">
        <v>43</v>
      </c>
      <c r="AK323" t="s">
        <v>43</v>
      </c>
      <c r="AL323" t="s">
        <v>43</v>
      </c>
      <c r="AM323" t="s">
        <v>376</v>
      </c>
      <c r="AN323">
        <v>1700763</v>
      </c>
      <c r="AO323">
        <v>0</v>
      </c>
      <c r="AP323">
        <v>2</v>
      </c>
      <c r="AQ323">
        <v>0</v>
      </c>
    </row>
    <row r="324" spans="1:43" x14ac:dyDescent="0.45">
      <c r="A324">
        <v>818600</v>
      </c>
      <c r="B324" t="s">
        <v>43</v>
      </c>
      <c r="C324" t="s">
        <v>1115</v>
      </c>
      <c r="D324" s="1">
        <v>44924.64729494213</v>
      </c>
      <c r="E324" t="s">
        <v>1116</v>
      </c>
      <c r="F324" t="s">
        <v>57</v>
      </c>
      <c r="G324">
        <v>40600</v>
      </c>
      <c r="H324" t="s">
        <v>43</v>
      </c>
      <c r="I324">
        <v>442061020</v>
      </c>
      <c r="J324" t="s">
        <v>43</v>
      </c>
      <c r="K324" t="s">
        <v>628</v>
      </c>
      <c r="L324" s="1">
        <v>44924.683850578702</v>
      </c>
      <c r="M324" t="s">
        <v>1117</v>
      </c>
      <c r="N324">
        <v>1701219</v>
      </c>
      <c r="P324" t="s">
        <v>43</v>
      </c>
      <c r="Q324" t="s">
        <v>43</v>
      </c>
      <c r="R324" t="s">
        <v>43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>
        <v>3</v>
      </c>
      <c r="Y324" s="1">
        <v>45313</v>
      </c>
      <c r="Z324" s="2">
        <v>0.41636574074074073</v>
      </c>
      <c r="AA324">
        <v>1701219</v>
      </c>
      <c r="AB324" t="s">
        <v>43</v>
      </c>
      <c r="AC324" t="s">
        <v>43</v>
      </c>
      <c r="AD324" t="s">
        <v>43</v>
      </c>
      <c r="AE324" t="s">
        <v>43</v>
      </c>
      <c r="AF324">
        <v>1701390</v>
      </c>
      <c r="AG324">
        <v>1</v>
      </c>
      <c r="AH324">
        <v>1575935</v>
      </c>
      <c r="AI324" t="s">
        <v>49</v>
      </c>
      <c r="AJ324" t="s">
        <v>43</v>
      </c>
      <c r="AK324" t="s">
        <v>43</v>
      </c>
      <c r="AL324" t="s">
        <v>43</v>
      </c>
      <c r="AM324" t="s">
        <v>376</v>
      </c>
      <c r="AN324">
        <v>1700763</v>
      </c>
      <c r="AO324">
        <v>0</v>
      </c>
      <c r="AP324">
        <v>3</v>
      </c>
      <c r="AQ324">
        <v>0</v>
      </c>
    </row>
    <row r="325" spans="1:43" x14ac:dyDescent="0.45">
      <c r="A325">
        <v>818631</v>
      </c>
      <c r="B325" t="s">
        <v>43</v>
      </c>
      <c r="C325" t="s">
        <v>1118</v>
      </c>
      <c r="D325" s="1">
        <v>44924.733671331021</v>
      </c>
      <c r="E325" t="s">
        <v>1119</v>
      </c>
      <c r="F325" t="s">
        <v>57</v>
      </c>
      <c r="G325">
        <v>40600</v>
      </c>
      <c r="H325" t="s">
        <v>43</v>
      </c>
      <c r="I325">
        <v>442061020</v>
      </c>
      <c r="J325" t="s">
        <v>43</v>
      </c>
      <c r="K325" t="s">
        <v>173</v>
      </c>
      <c r="L325" s="1">
        <v>44929.635416168981</v>
      </c>
      <c r="M325" t="s">
        <v>1120</v>
      </c>
      <c r="N325">
        <v>1700520</v>
      </c>
      <c r="P325" t="s">
        <v>43</v>
      </c>
      <c r="Q325" t="s">
        <v>43</v>
      </c>
      <c r="R325" t="s">
        <v>43</v>
      </c>
      <c r="S325" t="s">
        <v>43</v>
      </c>
      <c r="T325" t="s">
        <v>43</v>
      </c>
      <c r="U325" t="s">
        <v>43</v>
      </c>
      <c r="V325" t="s">
        <v>43</v>
      </c>
      <c r="W325" t="s">
        <v>43</v>
      </c>
      <c r="X325">
        <v>3</v>
      </c>
      <c r="Y325" s="1">
        <v>44924</v>
      </c>
      <c r="Z325" t="s">
        <v>43</v>
      </c>
      <c r="AA325">
        <v>1700520</v>
      </c>
      <c r="AB325" t="s">
        <v>43</v>
      </c>
      <c r="AC325" t="s">
        <v>43</v>
      </c>
      <c r="AD325" t="s">
        <v>43</v>
      </c>
      <c r="AE325" t="s">
        <v>43</v>
      </c>
      <c r="AF325">
        <v>1701390</v>
      </c>
      <c r="AG325">
        <v>1</v>
      </c>
      <c r="AH325">
        <v>1575935</v>
      </c>
      <c r="AI325" t="s">
        <v>49</v>
      </c>
      <c r="AJ325" t="s">
        <v>43</v>
      </c>
      <c r="AK325" t="s">
        <v>43</v>
      </c>
      <c r="AL325" t="s">
        <v>43</v>
      </c>
      <c r="AM325" t="s">
        <v>376</v>
      </c>
      <c r="AN325">
        <v>1700763</v>
      </c>
      <c r="AO325">
        <v>0</v>
      </c>
      <c r="AP325">
        <v>1</v>
      </c>
      <c r="AQ325">
        <v>0</v>
      </c>
    </row>
    <row r="326" spans="1:43" x14ac:dyDescent="0.45">
      <c r="A326">
        <v>819919</v>
      </c>
      <c r="B326" t="s">
        <v>43</v>
      </c>
      <c r="C326" t="s">
        <v>1121</v>
      </c>
      <c r="D326" s="1">
        <v>44929.394606747686</v>
      </c>
      <c r="E326" t="s">
        <v>1122</v>
      </c>
      <c r="F326" t="s">
        <v>57</v>
      </c>
      <c r="G326">
        <v>40600</v>
      </c>
      <c r="H326" t="s">
        <v>43</v>
      </c>
      <c r="I326">
        <v>442061020</v>
      </c>
      <c r="J326" t="s">
        <v>43</v>
      </c>
      <c r="K326" t="s">
        <v>460</v>
      </c>
      <c r="L326" s="1">
        <v>44929.650347800925</v>
      </c>
      <c r="M326" t="s">
        <v>1123</v>
      </c>
      <c r="N326">
        <v>1700520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>
        <v>3</v>
      </c>
      <c r="Y326" s="1">
        <v>44929</v>
      </c>
      <c r="Z326" t="s">
        <v>43</v>
      </c>
      <c r="AA326">
        <v>1700520</v>
      </c>
      <c r="AB326" t="s">
        <v>43</v>
      </c>
      <c r="AC326" t="s">
        <v>43</v>
      </c>
      <c r="AD326" t="s">
        <v>43</v>
      </c>
      <c r="AE326" t="s">
        <v>43</v>
      </c>
      <c r="AF326">
        <v>1701390</v>
      </c>
      <c r="AG326">
        <v>1</v>
      </c>
      <c r="AH326">
        <v>1676761</v>
      </c>
      <c r="AI326" t="s">
        <v>49</v>
      </c>
      <c r="AJ326" t="s">
        <v>43</v>
      </c>
      <c r="AK326" t="s">
        <v>43</v>
      </c>
      <c r="AL326" t="s">
        <v>43</v>
      </c>
      <c r="AM326" t="s">
        <v>376</v>
      </c>
      <c r="AN326">
        <v>1700763</v>
      </c>
      <c r="AO326">
        <v>0</v>
      </c>
      <c r="AP326">
        <v>3</v>
      </c>
      <c r="AQ326">
        <v>0</v>
      </c>
    </row>
    <row r="327" spans="1:43" x14ac:dyDescent="0.45">
      <c r="A327">
        <v>819920</v>
      </c>
      <c r="B327" t="s">
        <v>43</v>
      </c>
      <c r="C327" t="s">
        <v>1124</v>
      </c>
      <c r="D327" s="1">
        <v>44929.395055092595</v>
      </c>
      <c r="E327" t="s">
        <v>1122</v>
      </c>
      <c r="F327" t="s">
        <v>57</v>
      </c>
      <c r="G327">
        <v>40600</v>
      </c>
      <c r="H327" t="s">
        <v>43</v>
      </c>
      <c r="I327">
        <v>442061020</v>
      </c>
      <c r="J327" t="s">
        <v>43</v>
      </c>
      <c r="K327" t="s">
        <v>715</v>
      </c>
      <c r="L327" s="1">
        <v>44947.445289814816</v>
      </c>
      <c r="M327" t="s">
        <v>1125</v>
      </c>
      <c r="N327">
        <v>1700250</v>
      </c>
      <c r="P327" t="s">
        <v>43</v>
      </c>
      <c r="Q327" t="s">
        <v>43</v>
      </c>
      <c r="R327" t="s">
        <v>43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>
        <v>3</v>
      </c>
      <c r="Y327" s="1">
        <v>44929</v>
      </c>
      <c r="Z327" t="s">
        <v>43</v>
      </c>
      <c r="AA327">
        <v>1700250</v>
      </c>
      <c r="AB327" t="s">
        <v>43</v>
      </c>
      <c r="AC327" t="s">
        <v>43</v>
      </c>
      <c r="AD327" t="s">
        <v>43</v>
      </c>
      <c r="AE327" t="s">
        <v>43</v>
      </c>
      <c r="AF327">
        <v>1701390</v>
      </c>
      <c r="AG327">
        <v>1</v>
      </c>
      <c r="AH327">
        <v>1676761</v>
      </c>
      <c r="AI327" t="s">
        <v>49</v>
      </c>
      <c r="AJ327" t="s">
        <v>43</v>
      </c>
      <c r="AK327" t="s">
        <v>43</v>
      </c>
      <c r="AL327" t="s">
        <v>43</v>
      </c>
      <c r="AM327" t="s">
        <v>376</v>
      </c>
      <c r="AN327">
        <v>1700763</v>
      </c>
      <c r="AO327">
        <v>0</v>
      </c>
      <c r="AP327">
        <v>1</v>
      </c>
      <c r="AQ327">
        <v>0</v>
      </c>
    </row>
    <row r="328" spans="1:43" x14ac:dyDescent="0.45">
      <c r="A328">
        <v>820010</v>
      </c>
      <c r="B328" t="s">
        <v>43</v>
      </c>
      <c r="C328" t="s">
        <v>1126</v>
      </c>
      <c r="D328" s="1">
        <v>44929.654052233796</v>
      </c>
      <c r="E328" t="s">
        <v>1127</v>
      </c>
      <c r="F328" t="s">
        <v>57</v>
      </c>
      <c r="G328">
        <v>40600</v>
      </c>
      <c r="H328" t="s">
        <v>43</v>
      </c>
      <c r="I328">
        <v>442061020</v>
      </c>
      <c r="J328" t="s">
        <v>43</v>
      </c>
      <c r="K328" t="s">
        <v>1128</v>
      </c>
      <c r="L328" s="1">
        <v>44930.791759803244</v>
      </c>
      <c r="M328" t="s">
        <v>1129</v>
      </c>
      <c r="N328">
        <v>1701219</v>
      </c>
      <c r="P328" t="s">
        <v>43</v>
      </c>
      <c r="Q328" t="s">
        <v>43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>
        <v>3</v>
      </c>
      <c r="Y328" s="1">
        <v>44929</v>
      </c>
      <c r="Z328" t="s">
        <v>43</v>
      </c>
      <c r="AA328">
        <v>1701219</v>
      </c>
      <c r="AB328" t="s">
        <v>43</v>
      </c>
      <c r="AC328" t="s">
        <v>43</v>
      </c>
      <c r="AD328" t="s">
        <v>43</v>
      </c>
      <c r="AE328" t="s">
        <v>43</v>
      </c>
      <c r="AF328">
        <v>1701390</v>
      </c>
      <c r="AG328">
        <v>1</v>
      </c>
      <c r="AH328">
        <v>0</v>
      </c>
      <c r="AI328" t="s">
        <v>49</v>
      </c>
      <c r="AJ328" t="s">
        <v>43</v>
      </c>
      <c r="AK328" t="s">
        <v>43</v>
      </c>
      <c r="AL328" t="s">
        <v>43</v>
      </c>
      <c r="AM328" t="s">
        <v>376</v>
      </c>
      <c r="AN328">
        <v>1700763</v>
      </c>
      <c r="AO328">
        <v>0</v>
      </c>
      <c r="AP328">
        <v>1</v>
      </c>
      <c r="AQ328">
        <v>0</v>
      </c>
    </row>
    <row r="329" spans="1:43" x14ac:dyDescent="0.45">
      <c r="A329">
        <v>820223</v>
      </c>
      <c r="B329" t="s">
        <v>43</v>
      </c>
      <c r="C329" t="s">
        <v>1130</v>
      </c>
      <c r="D329" s="1">
        <v>44930.683181250002</v>
      </c>
      <c r="E329" t="s">
        <v>1131</v>
      </c>
      <c r="F329" t="s">
        <v>57</v>
      </c>
      <c r="G329">
        <v>40600</v>
      </c>
      <c r="H329" t="s">
        <v>43</v>
      </c>
      <c r="I329">
        <v>442061020</v>
      </c>
      <c r="J329" t="s">
        <v>43</v>
      </c>
      <c r="K329" t="s">
        <v>1132</v>
      </c>
      <c r="L329" s="1">
        <v>44930.783178356483</v>
      </c>
      <c r="M329" t="s">
        <v>1133</v>
      </c>
      <c r="N329">
        <v>1701219</v>
      </c>
      <c r="P329" t="s">
        <v>43</v>
      </c>
      <c r="Q329" t="s">
        <v>43</v>
      </c>
      <c r="R329" t="s">
        <v>43</v>
      </c>
      <c r="S329" t="s">
        <v>43</v>
      </c>
      <c r="T329" t="s">
        <v>43</v>
      </c>
      <c r="U329" t="s">
        <v>43</v>
      </c>
      <c r="V329" t="s">
        <v>43</v>
      </c>
      <c r="W329" t="s">
        <v>43</v>
      </c>
      <c r="X329">
        <v>3</v>
      </c>
      <c r="Y329" s="1">
        <v>44930</v>
      </c>
      <c r="Z329" t="s">
        <v>43</v>
      </c>
      <c r="AA329">
        <v>1701219</v>
      </c>
      <c r="AB329" t="s">
        <v>43</v>
      </c>
      <c r="AC329" t="s">
        <v>43</v>
      </c>
      <c r="AD329" t="s">
        <v>43</v>
      </c>
      <c r="AE329" t="s">
        <v>43</v>
      </c>
      <c r="AF329">
        <v>1701390</v>
      </c>
      <c r="AG329">
        <v>1</v>
      </c>
      <c r="AH329">
        <v>1677174</v>
      </c>
      <c r="AI329" t="s">
        <v>49</v>
      </c>
      <c r="AJ329" t="s">
        <v>43</v>
      </c>
      <c r="AK329" t="s">
        <v>43</v>
      </c>
      <c r="AL329" t="s">
        <v>43</v>
      </c>
      <c r="AM329" t="s">
        <v>376</v>
      </c>
      <c r="AN329">
        <v>1700763</v>
      </c>
      <c r="AO329">
        <v>0</v>
      </c>
      <c r="AP329">
        <v>1</v>
      </c>
      <c r="AQ329">
        <v>0</v>
      </c>
    </row>
    <row r="330" spans="1:43" x14ac:dyDescent="0.45">
      <c r="A330">
        <v>820345</v>
      </c>
      <c r="B330" t="s">
        <v>43</v>
      </c>
      <c r="C330" t="s">
        <v>1134</v>
      </c>
      <c r="D330" s="1">
        <v>44931.798979594911</v>
      </c>
      <c r="E330" t="s">
        <v>1135</v>
      </c>
      <c r="F330" t="s">
        <v>57</v>
      </c>
      <c r="G330">
        <v>40600</v>
      </c>
      <c r="H330" t="s">
        <v>43</v>
      </c>
      <c r="I330">
        <v>442061020</v>
      </c>
      <c r="J330" t="s">
        <v>43</v>
      </c>
      <c r="K330" t="s">
        <v>1136</v>
      </c>
      <c r="L330" s="1">
        <v>44931.832646030096</v>
      </c>
      <c r="M330" t="s">
        <v>1137</v>
      </c>
      <c r="N330">
        <v>1701219</v>
      </c>
      <c r="P330" t="s">
        <v>43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 t="s">
        <v>43</v>
      </c>
      <c r="X330">
        <v>3</v>
      </c>
      <c r="Y330" s="1">
        <v>44931</v>
      </c>
      <c r="Z330" t="s">
        <v>43</v>
      </c>
      <c r="AA330">
        <v>1701219</v>
      </c>
      <c r="AB330" t="s">
        <v>43</v>
      </c>
      <c r="AC330" t="s">
        <v>43</v>
      </c>
      <c r="AD330" t="s">
        <v>43</v>
      </c>
      <c r="AE330" t="s">
        <v>43</v>
      </c>
      <c r="AF330">
        <v>1701390</v>
      </c>
      <c r="AG330">
        <v>1</v>
      </c>
      <c r="AH330">
        <v>0</v>
      </c>
      <c r="AI330" t="s">
        <v>49</v>
      </c>
      <c r="AJ330" t="s">
        <v>43</v>
      </c>
      <c r="AK330" t="s">
        <v>43</v>
      </c>
      <c r="AL330" t="s">
        <v>43</v>
      </c>
      <c r="AM330" t="s">
        <v>376</v>
      </c>
      <c r="AN330">
        <v>1700763</v>
      </c>
      <c r="AO330">
        <v>0</v>
      </c>
      <c r="AP330">
        <v>2</v>
      </c>
      <c r="AQ330">
        <v>0</v>
      </c>
    </row>
    <row r="331" spans="1:43" x14ac:dyDescent="0.45">
      <c r="A331">
        <v>821157</v>
      </c>
      <c r="B331" t="s">
        <v>43</v>
      </c>
      <c r="C331" t="s">
        <v>1138</v>
      </c>
      <c r="D331" s="1">
        <v>44939.473129282407</v>
      </c>
      <c r="E331" t="s">
        <v>1139</v>
      </c>
      <c r="F331" t="s">
        <v>57</v>
      </c>
      <c r="G331">
        <v>40600</v>
      </c>
      <c r="H331" t="s">
        <v>43</v>
      </c>
      <c r="I331">
        <v>442061020</v>
      </c>
      <c r="J331" t="s">
        <v>43</v>
      </c>
      <c r="K331" t="s">
        <v>1140</v>
      </c>
      <c r="L331" s="1">
        <v>44942.458272488424</v>
      </c>
      <c r="M331" t="s">
        <v>1141</v>
      </c>
      <c r="N331">
        <v>1701219</v>
      </c>
      <c r="P331" t="s">
        <v>43</v>
      </c>
      <c r="Q331" t="s">
        <v>43</v>
      </c>
      <c r="R331" t="s">
        <v>43</v>
      </c>
      <c r="S331" t="s">
        <v>43</v>
      </c>
      <c r="T331" t="s">
        <v>43</v>
      </c>
      <c r="U331" t="s">
        <v>43</v>
      </c>
      <c r="V331" t="s">
        <v>43</v>
      </c>
      <c r="W331" t="s">
        <v>43</v>
      </c>
      <c r="X331">
        <v>3</v>
      </c>
      <c r="Y331" s="1">
        <v>44939</v>
      </c>
      <c r="Z331" t="s">
        <v>43</v>
      </c>
      <c r="AA331">
        <v>1701219</v>
      </c>
      <c r="AB331" t="s">
        <v>43</v>
      </c>
      <c r="AC331" t="s">
        <v>43</v>
      </c>
      <c r="AD331" t="s">
        <v>43</v>
      </c>
      <c r="AE331" t="s">
        <v>43</v>
      </c>
      <c r="AF331">
        <v>1701390</v>
      </c>
      <c r="AG331">
        <v>1</v>
      </c>
      <c r="AH331">
        <v>1680345</v>
      </c>
      <c r="AI331" t="s">
        <v>49</v>
      </c>
      <c r="AJ331" t="s">
        <v>43</v>
      </c>
      <c r="AK331" t="s">
        <v>43</v>
      </c>
      <c r="AL331" t="s">
        <v>43</v>
      </c>
      <c r="AM331" t="s">
        <v>376</v>
      </c>
      <c r="AN331">
        <v>1700763</v>
      </c>
      <c r="AO331">
        <v>0</v>
      </c>
      <c r="AP331">
        <v>1</v>
      </c>
      <c r="AQ331">
        <v>0</v>
      </c>
    </row>
    <row r="332" spans="1:43" x14ac:dyDescent="0.45">
      <c r="A332">
        <v>821261</v>
      </c>
      <c r="B332" t="s">
        <v>43</v>
      </c>
      <c r="C332" t="s">
        <v>1142</v>
      </c>
      <c r="D332" s="1">
        <v>44940.65314707176</v>
      </c>
      <c r="E332" t="s">
        <v>1143</v>
      </c>
      <c r="F332" t="s">
        <v>57</v>
      </c>
      <c r="G332">
        <v>40600</v>
      </c>
      <c r="H332" t="s">
        <v>43</v>
      </c>
      <c r="I332">
        <v>442061020</v>
      </c>
      <c r="J332" t="s">
        <v>43</v>
      </c>
      <c r="K332" t="s">
        <v>1144</v>
      </c>
      <c r="L332" s="1">
        <v>44942.461562766206</v>
      </c>
      <c r="M332" t="s">
        <v>1145</v>
      </c>
      <c r="N332">
        <v>1701219</v>
      </c>
      <c r="P332" t="s">
        <v>43</v>
      </c>
      <c r="Q332" t="s">
        <v>43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>
        <v>3</v>
      </c>
      <c r="Y332" s="1">
        <v>44940</v>
      </c>
      <c r="Z332" t="s">
        <v>43</v>
      </c>
      <c r="AA332">
        <v>1701219</v>
      </c>
      <c r="AB332" t="s">
        <v>43</v>
      </c>
      <c r="AC332" t="s">
        <v>43</v>
      </c>
      <c r="AD332" t="s">
        <v>43</v>
      </c>
      <c r="AE332" t="s">
        <v>43</v>
      </c>
      <c r="AF332">
        <v>1701390</v>
      </c>
      <c r="AG332">
        <v>1</v>
      </c>
      <c r="AH332">
        <v>1680768</v>
      </c>
      <c r="AI332" t="s">
        <v>49</v>
      </c>
      <c r="AJ332" t="s">
        <v>43</v>
      </c>
      <c r="AK332" t="s">
        <v>43</v>
      </c>
      <c r="AL332" t="s">
        <v>43</v>
      </c>
      <c r="AM332" t="s">
        <v>376</v>
      </c>
      <c r="AN332">
        <v>1700763</v>
      </c>
      <c r="AO332">
        <v>0</v>
      </c>
      <c r="AP332">
        <v>1</v>
      </c>
      <c r="AQ332">
        <v>0</v>
      </c>
    </row>
    <row r="333" spans="1:43" x14ac:dyDescent="0.45">
      <c r="A333">
        <v>821614</v>
      </c>
      <c r="B333" t="s">
        <v>43</v>
      </c>
      <c r="C333" t="s">
        <v>1146</v>
      </c>
      <c r="D333" s="1">
        <v>44943.73254178241</v>
      </c>
      <c r="E333" t="s">
        <v>1147</v>
      </c>
      <c r="F333" t="s">
        <v>1148</v>
      </c>
      <c r="G333">
        <v>40600</v>
      </c>
      <c r="H333" t="s">
        <v>43</v>
      </c>
      <c r="I333">
        <v>442061020</v>
      </c>
      <c r="J333" t="s">
        <v>43</v>
      </c>
      <c r="K333" t="s">
        <v>1149</v>
      </c>
      <c r="L333" s="1">
        <v>44943.879308645832</v>
      </c>
      <c r="M333" t="s">
        <v>1150</v>
      </c>
      <c r="N333">
        <v>1701219</v>
      </c>
      <c r="P333" t="s">
        <v>43</v>
      </c>
      <c r="Q333" t="s">
        <v>43</v>
      </c>
      <c r="R333" t="s">
        <v>43</v>
      </c>
      <c r="S333" t="s">
        <v>43</v>
      </c>
      <c r="T333" t="s">
        <v>43</v>
      </c>
      <c r="U333" t="s">
        <v>43</v>
      </c>
      <c r="V333" t="s">
        <v>43</v>
      </c>
      <c r="W333" t="s">
        <v>43</v>
      </c>
      <c r="X333">
        <v>3</v>
      </c>
      <c r="Y333" s="1">
        <v>44943</v>
      </c>
      <c r="Z333" t="s">
        <v>43</v>
      </c>
      <c r="AA333">
        <v>1701219</v>
      </c>
      <c r="AB333" t="s">
        <v>43</v>
      </c>
      <c r="AC333" t="s">
        <v>43</v>
      </c>
      <c r="AD333" t="s">
        <v>43</v>
      </c>
      <c r="AE333" t="s">
        <v>43</v>
      </c>
      <c r="AF333">
        <v>1701390</v>
      </c>
      <c r="AG333">
        <v>1</v>
      </c>
      <c r="AH333">
        <v>0</v>
      </c>
      <c r="AI333" t="s">
        <v>49</v>
      </c>
      <c r="AJ333" t="s">
        <v>43</v>
      </c>
      <c r="AK333" t="s">
        <v>43</v>
      </c>
      <c r="AL333" t="s">
        <v>43</v>
      </c>
      <c r="AM333" t="s">
        <v>376</v>
      </c>
      <c r="AN333">
        <v>1700763</v>
      </c>
      <c r="AO333">
        <v>0</v>
      </c>
      <c r="AP333">
        <v>1</v>
      </c>
      <c r="AQ333">
        <v>0</v>
      </c>
    </row>
    <row r="334" spans="1:43" x14ac:dyDescent="0.45">
      <c r="A334">
        <v>821795</v>
      </c>
      <c r="B334" t="s">
        <v>43</v>
      </c>
      <c r="C334" t="s">
        <v>1151</v>
      </c>
      <c r="D334" s="1">
        <v>44945.367064432867</v>
      </c>
      <c r="E334" t="s">
        <v>1152</v>
      </c>
      <c r="F334" t="s">
        <v>57</v>
      </c>
      <c r="G334">
        <v>40600</v>
      </c>
      <c r="H334" t="s">
        <v>43</v>
      </c>
      <c r="I334">
        <v>442061020</v>
      </c>
      <c r="J334" t="s">
        <v>43</v>
      </c>
      <c r="K334" t="s">
        <v>1153</v>
      </c>
      <c r="L334" s="1">
        <v>44945.443170104169</v>
      </c>
      <c r="M334" t="s">
        <v>1154</v>
      </c>
      <c r="N334">
        <v>1701219</v>
      </c>
      <c r="P334" t="s">
        <v>43</v>
      </c>
      <c r="Q334" t="s">
        <v>43</v>
      </c>
      <c r="R334" t="s">
        <v>43</v>
      </c>
      <c r="S334" t="s">
        <v>43</v>
      </c>
      <c r="T334" t="s">
        <v>43</v>
      </c>
      <c r="U334" t="s">
        <v>43</v>
      </c>
      <c r="V334" t="s">
        <v>43</v>
      </c>
      <c r="W334" t="s">
        <v>43</v>
      </c>
      <c r="X334">
        <v>3</v>
      </c>
      <c r="Y334" s="1">
        <v>44945</v>
      </c>
      <c r="Z334" t="s">
        <v>43</v>
      </c>
      <c r="AA334">
        <v>1701219</v>
      </c>
      <c r="AB334" t="s">
        <v>43</v>
      </c>
      <c r="AC334" t="s">
        <v>43</v>
      </c>
      <c r="AD334" t="s">
        <v>43</v>
      </c>
      <c r="AE334" t="s">
        <v>43</v>
      </c>
      <c r="AF334">
        <v>1701390</v>
      </c>
      <c r="AG334">
        <v>1</v>
      </c>
      <c r="AH334">
        <v>0</v>
      </c>
      <c r="AI334" t="s">
        <v>49</v>
      </c>
      <c r="AJ334" t="s">
        <v>43</v>
      </c>
      <c r="AK334" t="s">
        <v>43</v>
      </c>
      <c r="AL334" t="s">
        <v>43</v>
      </c>
      <c r="AM334" t="s">
        <v>376</v>
      </c>
      <c r="AN334">
        <v>1700763</v>
      </c>
      <c r="AO334">
        <v>0</v>
      </c>
      <c r="AP334">
        <v>2</v>
      </c>
      <c r="AQ334">
        <v>0</v>
      </c>
    </row>
    <row r="335" spans="1:43" x14ac:dyDescent="0.45">
      <c r="A335">
        <v>821973</v>
      </c>
      <c r="B335" t="s">
        <v>43</v>
      </c>
      <c r="C335" t="s">
        <v>1155</v>
      </c>
      <c r="D335" s="1">
        <v>44946.736977743058</v>
      </c>
      <c r="E335" t="s">
        <v>1156</v>
      </c>
      <c r="F335" t="s">
        <v>57</v>
      </c>
      <c r="G335">
        <v>40600</v>
      </c>
      <c r="H335" t="s">
        <v>43</v>
      </c>
      <c r="I335">
        <v>442061020</v>
      </c>
      <c r="J335" t="s">
        <v>43</v>
      </c>
      <c r="K335" t="s">
        <v>1157</v>
      </c>
      <c r="L335" s="1">
        <v>44951.437573726849</v>
      </c>
      <c r="M335" t="s">
        <v>1158</v>
      </c>
      <c r="N335">
        <v>1701219</v>
      </c>
      <c r="P335" t="s">
        <v>43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 t="s">
        <v>43</v>
      </c>
      <c r="X335">
        <v>3</v>
      </c>
      <c r="Y335" s="1">
        <v>44946</v>
      </c>
      <c r="Z335" t="s">
        <v>43</v>
      </c>
      <c r="AA335">
        <v>1701219</v>
      </c>
      <c r="AB335" t="s">
        <v>43</v>
      </c>
      <c r="AC335" t="s">
        <v>43</v>
      </c>
      <c r="AD335" t="s">
        <v>43</v>
      </c>
      <c r="AE335" t="s">
        <v>43</v>
      </c>
      <c r="AF335">
        <v>1701390</v>
      </c>
      <c r="AG335">
        <v>1</v>
      </c>
      <c r="AH335">
        <v>1682789</v>
      </c>
      <c r="AI335" t="s">
        <v>49</v>
      </c>
      <c r="AJ335" t="s">
        <v>43</v>
      </c>
      <c r="AK335" t="s">
        <v>43</v>
      </c>
      <c r="AL335" t="s">
        <v>43</v>
      </c>
      <c r="AM335" t="s">
        <v>376</v>
      </c>
      <c r="AN335">
        <v>1700763</v>
      </c>
      <c r="AO335">
        <v>0</v>
      </c>
      <c r="AP335">
        <v>1</v>
      </c>
      <c r="AQ335">
        <v>0</v>
      </c>
    </row>
    <row r="336" spans="1:43" x14ac:dyDescent="0.45">
      <c r="A336">
        <v>822130</v>
      </c>
      <c r="B336" t="s">
        <v>43</v>
      </c>
      <c r="C336" t="s">
        <v>1159</v>
      </c>
      <c r="D336" s="1">
        <v>44951.469026273146</v>
      </c>
      <c r="E336" t="s">
        <v>1160</v>
      </c>
      <c r="F336" t="s">
        <v>57</v>
      </c>
      <c r="G336">
        <v>40600</v>
      </c>
      <c r="H336" t="s">
        <v>43</v>
      </c>
      <c r="I336">
        <v>442061020</v>
      </c>
      <c r="J336" t="s">
        <v>43</v>
      </c>
      <c r="K336" t="e">
        <f>-servis -CHECK BRAKE -wiper blade</f>
        <v>#NAME?</v>
      </c>
      <c r="L336" s="1">
        <v>44951.475028321758</v>
      </c>
      <c r="M336" t="s">
        <v>1161</v>
      </c>
      <c r="N336">
        <v>1701219</v>
      </c>
      <c r="P336" t="s">
        <v>43</v>
      </c>
      <c r="Q336" t="s">
        <v>43</v>
      </c>
      <c r="R336" t="s">
        <v>43</v>
      </c>
      <c r="S336" t="s">
        <v>43</v>
      </c>
      <c r="T336" t="s">
        <v>43</v>
      </c>
      <c r="U336" t="s">
        <v>43</v>
      </c>
      <c r="V336" t="s">
        <v>43</v>
      </c>
      <c r="W336" t="s">
        <v>43</v>
      </c>
      <c r="X336">
        <v>3</v>
      </c>
      <c r="Y336" s="1">
        <v>44951</v>
      </c>
      <c r="Z336" t="s">
        <v>43</v>
      </c>
      <c r="AA336">
        <v>1701219</v>
      </c>
      <c r="AB336" t="s">
        <v>43</v>
      </c>
      <c r="AC336" t="s">
        <v>43</v>
      </c>
      <c r="AD336" t="s">
        <v>43</v>
      </c>
      <c r="AE336" t="s">
        <v>43</v>
      </c>
      <c r="AF336">
        <v>1701390</v>
      </c>
      <c r="AG336">
        <v>1</v>
      </c>
      <c r="AH336">
        <v>1684338</v>
      </c>
      <c r="AI336" t="s">
        <v>49</v>
      </c>
      <c r="AJ336" t="s">
        <v>43</v>
      </c>
      <c r="AK336" t="s">
        <v>43</v>
      </c>
      <c r="AL336" t="s">
        <v>43</v>
      </c>
      <c r="AM336" t="s">
        <v>376</v>
      </c>
      <c r="AN336">
        <v>1700763</v>
      </c>
      <c r="AO336">
        <v>0</v>
      </c>
      <c r="AP336">
        <v>1</v>
      </c>
      <c r="AQ336">
        <v>0</v>
      </c>
    </row>
    <row r="337" spans="1:43" x14ac:dyDescent="0.45">
      <c r="A337">
        <v>822557</v>
      </c>
      <c r="B337" t="s">
        <v>43</v>
      </c>
      <c r="C337" t="s">
        <v>1162</v>
      </c>
      <c r="D337" s="1">
        <v>44956.41465269676</v>
      </c>
      <c r="E337" t="s">
        <v>1163</v>
      </c>
      <c r="F337" t="s">
        <v>57</v>
      </c>
      <c r="G337">
        <v>40600</v>
      </c>
      <c r="H337" t="s">
        <v>43</v>
      </c>
      <c r="I337">
        <v>442061020</v>
      </c>
      <c r="J337" t="s">
        <v>43</v>
      </c>
      <c r="K337" t="s">
        <v>1164</v>
      </c>
      <c r="L337" s="1">
        <v>44956.702205868052</v>
      </c>
      <c r="M337" t="s">
        <v>1165</v>
      </c>
      <c r="N337">
        <v>1700217</v>
      </c>
      <c r="P337" t="s">
        <v>43</v>
      </c>
      <c r="Q337" t="s">
        <v>43</v>
      </c>
      <c r="R337" t="s">
        <v>43</v>
      </c>
      <c r="S337" t="s">
        <v>43</v>
      </c>
      <c r="T337" t="s">
        <v>43</v>
      </c>
      <c r="U337" t="s">
        <v>43</v>
      </c>
      <c r="V337" t="s">
        <v>43</v>
      </c>
      <c r="W337" t="s">
        <v>43</v>
      </c>
      <c r="X337">
        <v>3</v>
      </c>
      <c r="Y337" s="1">
        <v>44956</v>
      </c>
      <c r="Z337" t="s">
        <v>43</v>
      </c>
      <c r="AA337">
        <v>1700217</v>
      </c>
      <c r="AB337" t="s">
        <v>43</v>
      </c>
      <c r="AC337" t="s">
        <v>43</v>
      </c>
      <c r="AD337" t="s">
        <v>43</v>
      </c>
      <c r="AE337" t="s">
        <v>43</v>
      </c>
      <c r="AF337">
        <v>1701390</v>
      </c>
      <c r="AG337">
        <v>1</v>
      </c>
      <c r="AH337">
        <v>0</v>
      </c>
      <c r="AI337" t="s">
        <v>49</v>
      </c>
      <c r="AJ337" t="s">
        <v>43</v>
      </c>
      <c r="AK337" t="s">
        <v>43</v>
      </c>
      <c r="AL337" t="s">
        <v>43</v>
      </c>
      <c r="AM337" t="s">
        <v>376</v>
      </c>
      <c r="AN337">
        <v>1700763</v>
      </c>
      <c r="AO337">
        <v>0</v>
      </c>
      <c r="AP337">
        <v>1</v>
      </c>
      <c r="AQ337">
        <v>0</v>
      </c>
    </row>
    <row r="338" spans="1:43" x14ac:dyDescent="0.45">
      <c r="A338">
        <v>822602</v>
      </c>
      <c r="B338" t="s">
        <v>43</v>
      </c>
      <c r="C338" t="s">
        <v>1166</v>
      </c>
      <c r="D338" s="1">
        <v>44956.462073113427</v>
      </c>
      <c r="E338" t="s">
        <v>1167</v>
      </c>
      <c r="F338" t="s">
        <v>57</v>
      </c>
      <c r="G338">
        <v>40600</v>
      </c>
      <c r="H338" t="s">
        <v>43</v>
      </c>
      <c r="I338">
        <v>442061020</v>
      </c>
      <c r="J338" t="s">
        <v>43</v>
      </c>
      <c r="K338" t="s">
        <v>1168</v>
      </c>
      <c r="L338" s="1">
        <v>44957.815944409725</v>
      </c>
      <c r="M338" t="s">
        <v>1169</v>
      </c>
      <c r="N338">
        <v>1701219</v>
      </c>
      <c r="P338" t="s">
        <v>43</v>
      </c>
      <c r="Q338" t="s">
        <v>43</v>
      </c>
      <c r="R338" t="s">
        <v>43</v>
      </c>
      <c r="S338" t="s">
        <v>43</v>
      </c>
      <c r="T338" t="s">
        <v>43</v>
      </c>
      <c r="U338" t="s">
        <v>43</v>
      </c>
      <c r="V338" t="s">
        <v>43</v>
      </c>
      <c r="W338" t="s">
        <v>43</v>
      </c>
      <c r="X338">
        <v>3</v>
      </c>
      <c r="Y338" s="1">
        <v>44956</v>
      </c>
      <c r="Z338" t="s">
        <v>43</v>
      </c>
      <c r="AA338">
        <v>1701219</v>
      </c>
      <c r="AB338" t="s">
        <v>43</v>
      </c>
      <c r="AC338" t="s">
        <v>43</v>
      </c>
      <c r="AD338" t="s">
        <v>43</v>
      </c>
      <c r="AE338" t="s">
        <v>43</v>
      </c>
      <c r="AF338">
        <v>1701390</v>
      </c>
      <c r="AG338">
        <v>1</v>
      </c>
      <c r="AH338">
        <v>0</v>
      </c>
      <c r="AI338" t="s">
        <v>49</v>
      </c>
      <c r="AJ338" t="s">
        <v>43</v>
      </c>
      <c r="AK338" t="s">
        <v>43</v>
      </c>
      <c r="AL338" t="s">
        <v>43</v>
      </c>
      <c r="AM338" t="s">
        <v>376</v>
      </c>
      <c r="AN338">
        <v>1700763</v>
      </c>
      <c r="AO338">
        <v>0</v>
      </c>
      <c r="AP338">
        <v>2</v>
      </c>
      <c r="AQ338">
        <v>0</v>
      </c>
    </row>
    <row r="339" spans="1:43" x14ac:dyDescent="0.45">
      <c r="A339">
        <v>824450</v>
      </c>
      <c r="B339" t="s">
        <v>43</v>
      </c>
      <c r="C339" t="s">
        <v>1170</v>
      </c>
      <c r="D339" s="1">
        <v>44964.335365312501</v>
      </c>
      <c r="E339" t="s">
        <v>1171</v>
      </c>
      <c r="F339" t="s">
        <v>57</v>
      </c>
      <c r="G339">
        <v>40600</v>
      </c>
      <c r="H339" t="s">
        <v>43</v>
      </c>
      <c r="I339">
        <v>442061020</v>
      </c>
      <c r="J339" t="s">
        <v>43</v>
      </c>
      <c r="K339" t="s">
        <v>1172</v>
      </c>
      <c r="L339" s="1">
        <v>44967.450866168983</v>
      </c>
      <c r="M339" t="s">
        <v>1173</v>
      </c>
      <c r="N339">
        <v>1701219</v>
      </c>
      <c r="P339" t="s">
        <v>43</v>
      </c>
      <c r="Q339" t="s">
        <v>43</v>
      </c>
      <c r="R339" t="s">
        <v>43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>
        <v>3</v>
      </c>
      <c r="Y339" s="1">
        <v>44964</v>
      </c>
      <c r="Z339" t="s">
        <v>43</v>
      </c>
      <c r="AA339">
        <v>1701219</v>
      </c>
      <c r="AB339" t="s">
        <v>43</v>
      </c>
      <c r="AC339" t="s">
        <v>43</v>
      </c>
      <c r="AD339" t="s">
        <v>43</v>
      </c>
      <c r="AE339" t="s">
        <v>43</v>
      </c>
      <c r="AF339">
        <v>1701390</v>
      </c>
      <c r="AG339">
        <v>1</v>
      </c>
      <c r="AH339">
        <v>0</v>
      </c>
      <c r="AI339" t="s">
        <v>49</v>
      </c>
      <c r="AJ339" t="s">
        <v>43</v>
      </c>
      <c r="AK339" t="s">
        <v>43</v>
      </c>
      <c r="AL339" t="s">
        <v>43</v>
      </c>
      <c r="AM339" t="s">
        <v>376</v>
      </c>
      <c r="AN339">
        <v>1700763</v>
      </c>
      <c r="AO339">
        <v>0</v>
      </c>
      <c r="AP339">
        <v>2</v>
      </c>
      <c r="AQ339">
        <v>0</v>
      </c>
    </row>
    <row r="340" spans="1:43" x14ac:dyDescent="0.45">
      <c r="A340">
        <v>824525</v>
      </c>
      <c r="B340" t="s">
        <v>43</v>
      </c>
      <c r="C340" t="s">
        <v>1174</v>
      </c>
      <c r="D340" s="1">
        <v>44964.415211307867</v>
      </c>
      <c r="E340" t="s">
        <v>1175</v>
      </c>
      <c r="F340" t="s">
        <v>57</v>
      </c>
      <c r="G340">
        <v>40600</v>
      </c>
      <c r="H340" t="s">
        <v>43</v>
      </c>
      <c r="I340">
        <v>442061020</v>
      </c>
      <c r="J340" t="s">
        <v>43</v>
      </c>
      <c r="K340" t="s">
        <v>1176</v>
      </c>
      <c r="L340" s="1">
        <v>44964.478877928239</v>
      </c>
      <c r="M340" t="s">
        <v>1177</v>
      </c>
      <c r="N340">
        <v>1701219</v>
      </c>
      <c r="P340" t="s">
        <v>43</v>
      </c>
      <c r="Q340" t="s">
        <v>43</v>
      </c>
      <c r="R340" t="s">
        <v>43</v>
      </c>
      <c r="S340" t="s">
        <v>43</v>
      </c>
      <c r="T340" t="s">
        <v>43</v>
      </c>
      <c r="U340" t="s">
        <v>43</v>
      </c>
      <c r="V340" t="s">
        <v>43</v>
      </c>
      <c r="W340" t="s">
        <v>43</v>
      </c>
      <c r="X340">
        <v>3</v>
      </c>
      <c r="Y340" s="1">
        <v>44964</v>
      </c>
      <c r="Z340" t="s">
        <v>43</v>
      </c>
      <c r="AA340">
        <v>1701219</v>
      </c>
      <c r="AB340" t="s">
        <v>43</v>
      </c>
      <c r="AC340" t="s">
        <v>43</v>
      </c>
      <c r="AD340" t="s">
        <v>43</v>
      </c>
      <c r="AE340" t="s">
        <v>43</v>
      </c>
      <c r="AF340">
        <v>1701390</v>
      </c>
      <c r="AG340">
        <v>1</v>
      </c>
      <c r="AH340">
        <v>0</v>
      </c>
      <c r="AI340" t="s">
        <v>49</v>
      </c>
      <c r="AJ340" t="s">
        <v>43</v>
      </c>
      <c r="AK340" t="s">
        <v>43</v>
      </c>
      <c r="AL340" t="s">
        <v>43</v>
      </c>
      <c r="AM340" t="s">
        <v>376</v>
      </c>
      <c r="AN340">
        <v>1700763</v>
      </c>
      <c r="AO340">
        <v>0</v>
      </c>
      <c r="AP340">
        <v>1</v>
      </c>
      <c r="AQ340">
        <v>0</v>
      </c>
    </row>
    <row r="341" spans="1:43" x14ac:dyDescent="0.45">
      <c r="A341">
        <v>824607</v>
      </c>
      <c r="B341" t="s">
        <v>43</v>
      </c>
      <c r="C341" t="s">
        <v>1178</v>
      </c>
      <c r="D341" s="1">
        <v>44964.668196145831</v>
      </c>
      <c r="E341" t="s">
        <v>1179</v>
      </c>
      <c r="F341" t="s">
        <v>57</v>
      </c>
      <c r="G341">
        <v>40600</v>
      </c>
      <c r="H341" t="s">
        <v>43</v>
      </c>
      <c r="I341">
        <v>442061020</v>
      </c>
      <c r="J341" t="s">
        <v>43</v>
      </c>
      <c r="K341" t="s">
        <v>715</v>
      </c>
      <c r="L341" s="1">
        <v>44965.753300115743</v>
      </c>
      <c r="M341" t="s">
        <v>1180</v>
      </c>
      <c r="N341">
        <v>1701219</v>
      </c>
      <c r="P341" t="s">
        <v>43</v>
      </c>
      <c r="Q341" t="s">
        <v>43</v>
      </c>
      <c r="R341" t="s">
        <v>43</v>
      </c>
      <c r="S341" t="s">
        <v>43</v>
      </c>
      <c r="T341" t="s">
        <v>43</v>
      </c>
      <c r="U341" t="s">
        <v>43</v>
      </c>
      <c r="V341" t="s">
        <v>43</v>
      </c>
      <c r="W341" t="s">
        <v>43</v>
      </c>
      <c r="X341">
        <v>3</v>
      </c>
      <c r="Y341" s="1">
        <v>44964</v>
      </c>
      <c r="Z341" t="s">
        <v>43</v>
      </c>
      <c r="AA341">
        <v>1701219</v>
      </c>
      <c r="AB341" t="s">
        <v>43</v>
      </c>
      <c r="AC341" t="s">
        <v>43</v>
      </c>
      <c r="AD341" t="s">
        <v>43</v>
      </c>
      <c r="AE341" t="s">
        <v>43</v>
      </c>
      <c r="AF341">
        <v>1701390</v>
      </c>
      <c r="AG341">
        <v>1</v>
      </c>
      <c r="AH341">
        <v>1688371</v>
      </c>
      <c r="AI341" t="s">
        <v>49</v>
      </c>
      <c r="AJ341" s="1">
        <v>44964.668435219908</v>
      </c>
      <c r="AK341" s="1">
        <v>44964.668435219908</v>
      </c>
      <c r="AL341">
        <v>1701390</v>
      </c>
      <c r="AM341" t="s">
        <v>376</v>
      </c>
      <c r="AN341">
        <v>1700763</v>
      </c>
      <c r="AO341">
        <v>0</v>
      </c>
      <c r="AP341">
        <v>1</v>
      </c>
      <c r="AQ341">
        <v>0</v>
      </c>
    </row>
    <row r="342" spans="1:43" x14ac:dyDescent="0.45">
      <c r="A342">
        <v>824931</v>
      </c>
      <c r="B342" t="s">
        <v>43</v>
      </c>
      <c r="C342" t="s">
        <v>1181</v>
      </c>
      <c r="D342" s="1">
        <v>44966.607749421295</v>
      </c>
      <c r="E342" t="s">
        <v>1182</v>
      </c>
      <c r="F342" t="s">
        <v>57</v>
      </c>
      <c r="G342">
        <v>40600</v>
      </c>
      <c r="H342" t="s">
        <v>43</v>
      </c>
      <c r="I342">
        <v>442061020</v>
      </c>
      <c r="J342" t="s">
        <v>43</v>
      </c>
      <c r="K342" t="s">
        <v>715</v>
      </c>
      <c r="L342" s="1">
        <v>44967.348796215279</v>
      </c>
      <c r="M342" t="s">
        <v>1183</v>
      </c>
      <c r="N342">
        <v>1701219</v>
      </c>
      <c r="P342" t="s">
        <v>43</v>
      </c>
      <c r="Q342" t="s">
        <v>43</v>
      </c>
      <c r="R342" t="s">
        <v>43</v>
      </c>
      <c r="S342" t="s">
        <v>43</v>
      </c>
      <c r="T342" t="s">
        <v>43</v>
      </c>
      <c r="U342" t="s">
        <v>43</v>
      </c>
      <c r="V342" t="s">
        <v>43</v>
      </c>
      <c r="W342" t="s">
        <v>43</v>
      </c>
      <c r="X342">
        <v>3</v>
      </c>
      <c r="Y342" s="1">
        <v>44964</v>
      </c>
      <c r="Z342" t="s">
        <v>43</v>
      </c>
      <c r="AA342">
        <v>1701219</v>
      </c>
      <c r="AB342" t="s">
        <v>43</v>
      </c>
      <c r="AC342" t="s">
        <v>43</v>
      </c>
      <c r="AD342" t="s">
        <v>43</v>
      </c>
      <c r="AE342" t="s">
        <v>43</v>
      </c>
      <c r="AF342">
        <v>1701390</v>
      </c>
      <c r="AG342">
        <v>1</v>
      </c>
      <c r="AH342">
        <v>1689129</v>
      </c>
      <c r="AI342" t="s">
        <v>49</v>
      </c>
      <c r="AJ342" t="s">
        <v>43</v>
      </c>
      <c r="AK342" t="s">
        <v>43</v>
      </c>
      <c r="AL342" t="s">
        <v>43</v>
      </c>
      <c r="AM342" t="s">
        <v>376</v>
      </c>
      <c r="AN342">
        <v>1700763</v>
      </c>
      <c r="AO342">
        <v>0</v>
      </c>
      <c r="AP342">
        <v>1</v>
      </c>
      <c r="AQ342">
        <v>0</v>
      </c>
    </row>
    <row r="343" spans="1:43" x14ac:dyDescent="0.45">
      <c r="A343">
        <v>825446</v>
      </c>
      <c r="B343" t="s">
        <v>43</v>
      </c>
      <c r="C343" t="s">
        <v>1184</v>
      </c>
      <c r="D343" s="1">
        <v>44971.433341932869</v>
      </c>
      <c r="E343" t="s">
        <v>1185</v>
      </c>
      <c r="F343" t="s">
        <v>57</v>
      </c>
      <c r="G343">
        <v>40600</v>
      </c>
      <c r="H343" t="s">
        <v>43</v>
      </c>
      <c r="I343">
        <v>442061020</v>
      </c>
      <c r="J343" t="s">
        <v>43</v>
      </c>
      <c r="K343" t="s">
        <v>1186</v>
      </c>
      <c r="L343" s="1">
        <v>44971.749377465276</v>
      </c>
      <c r="M343" t="s">
        <v>1187</v>
      </c>
      <c r="N343">
        <v>1701219</v>
      </c>
      <c r="P343" t="s">
        <v>43</v>
      </c>
      <c r="Q343" t="s">
        <v>43</v>
      </c>
      <c r="R343" t="s">
        <v>43</v>
      </c>
      <c r="S343" t="s">
        <v>43</v>
      </c>
      <c r="T343" t="s">
        <v>43</v>
      </c>
      <c r="U343" t="s">
        <v>43</v>
      </c>
      <c r="V343" t="s">
        <v>43</v>
      </c>
      <c r="W343" t="s">
        <v>43</v>
      </c>
      <c r="X343">
        <v>3</v>
      </c>
      <c r="Y343" s="1">
        <v>44971</v>
      </c>
      <c r="Z343" t="s">
        <v>43</v>
      </c>
      <c r="AA343">
        <v>1701219</v>
      </c>
      <c r="AB343" t="s">
        <v>43</v>
      </c>
      <c r="AC343" t="s">
        <v>43</v>
      </c>
      <c r="AD343" t="s">
        <v>43</v>
      </c>
      <c r="AE343" t="s">
        <v>43</v>
      </c>
      <c r="AF343">
        <v>1701390</v>
      </c>
      <c r="AG343">
        <v>1</v>
      </c>
      <c r="AH343">
        <v>0</v>
      </c>
      <c r="AI343" t="s">
        <v>49</v>
      </c>
      <c r="AJ343" t="s">
        <v>43</v>
      </c>
      <c r="AK343" t="s">
        <v>43</v>
      </c>
      <c r="AL343" t="s">
        <v>43</v>
      </c>
      <c r="AM343" t="s">
        <v>376</v>
      </c>
      <c r="AN343">
        <v>1700763</v>
      </c>
      <c r="AO343">
        <v>0</v>
      </c>
      <c r="AP343">
        <v>1</v>
      </c>
      <c r="AQ343">
        <v>0</v>
      </c>
    </row>
    <row r="344" spans="1:43" x14ac:dyDescent="0.45">
      <c r="A344">
        <v>825747</v>
      </c>
      <c r="B344" t="s">
        <v>43</v>
      </c>
      <c r="C344" t="s">
        <v>1188</v>
      </c>
      <c r="D344" s="1">
        <v>44973.35845162037</v>
      </c>
      <c r="E344" t="s">
        <v>1189</v>
      </c>
      <c r="F344" t="s">
        <v>57</v>
      </c>
      <c r="G344">
        <v>40600</v>
      </c>
      <c r="H344" t="s">
        <v>43</v>
      </c>
      <c r="I344">
        <v>442061020</v>
      </c>
      <c r="J344" t="s">
        <v>43</v>
      </c>
      <c r="K344" t="s">
        <v>1190</v>
      </c>
      <c r="L344" s="1">
        <v>44973.696959606481</v>
      </c>
      <c r="M344" t="s">
        <v>1191</v>
      </c>
      <c r="N344">
        <v>1701219</v>
      </c>
      <c r="P344" t="s">
        <v>43</v>
      </c>
      <c r="Q344" t="s">
        <v>43</v>
      </c>
      <c r="R344" t="s">
        <v>43</v>
      </c>
      <c r="S344" t="s">
        <v>43</v>
      </c>
      <c r="T344" t="s">
        <v>43</v>
      </c>
      <c r="U344" t="s">
        <v>43</v>
      </c>
      <c r="V344" t="s">
        <v>43</v>
      </c>
      <c r="W344" t="s">
        <v>43</v>
      </c>
      <c r="X344">
        <v>3</v>
      </c>
      <c r="Y344" s="1">
        <v>44973</v>
      </c>
      <c r="Z344" t="s">
        <v>43</v>
      </c>
      <c r="AA344">
        <v>1701219</v>
      </c>
      <c r="AB344" t="s">
        <v>43</v>
      </c>
      <c r="AC344" t="s">
        <v>43</v>
      </c>
      <c r="AD344" t="s">
        <v>43</v>
      </c>
      <c r="AE344" t="s">
        <v>43</v>
      </c>
      <c r="AF344">
        <v>1701390</v>
      </c>
      <c r="AG344">
        <v>1</v>
      </c>
      <c r="AH344">
        <v>0</v>
      </c>
      <c r="AI344" t="s">
        <v>49</v>
      </c>
      <c r="AJ344" t="s">
        <v>43</v>
      </c>
      <c r="AK344" t="s">
        <v>43</v>
      </c>
      <c r="AL344" t="s">
        <v>43</v>
      </c>
      <c r="AM344" t="s">
        <v>376</v>
      </c>
      <c r="AN344">
        <v>1700763</v>
      </c>
      <c r="AO344">
        <v>0</v>
      </c>
      <c r="AP344">
        <v>2</v>
      </c>
      <c r="AQ344">
        <v>0</v>
      </c>
    </row>
    <row r="345" spans="1:43" x14ac:dyDescent="0.45">
      <c r="A345">
        <v>825840</v>
      </c>
      <c r="B345" t="s">
        <v>43</v>
      </c>
      <c r="C345" t="s">
        <v>1192</v>
      </c>
      <c r="D345" s="1">
        <v>44973.666884224534</v>
      </c>
      <c r="E345" t="s">
        <v>1193</v>
      </c>
      <c r="F345" t="s">
        <v>57</v>
      </c>
      <c r="G345">
        <v>40600</v>
      </c>
      <c r="H345" t="s">
        <v>43</v>
      </c>
      <c r="I345">
        <v>442061020</v>
      </c>
      <c r="J345" t="s">
        <v>43</v>
      </c>
      <c r="K345" t="s">
        <v>715</v>
      </c>
      <c r="L345" s="1">
        <v>44973.696009837964</v>
      </c>
      <c r="M345" t="s">
        <v>1194</v>
      </c>
      <c r="N345">
        <v>1701219</v>
      </c>
      <c r="P345" t="s">
        <v>43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43</v>
      </c>
      <c r="W345" t="s">
        <v>43</v>
      </c>
      <c r="X345">
        <v>3</v>
      </c>
      <c r="Y345" s="1">
        <v>44973</v>
      </c>
      <c r="Z345" t="s">
        <v>43</v>
      </c>
      <c r="AA345">
        <v>1701219</v>
      </c>
      <c r="AB345" t="s">
        <v>43</v>
      </c>
      <c r="AC345" t="s">
        <v>43</v>
      </c>
      <c r="AD345" t="s">
        <v>43</v>
      </c>
      <c r="AE345" t="s">
        <v>43</v>
      </c>
      <c r="AF345">
        <v>1701390</v>
      </c>
      <c r="AG345">
        <v>1</v>
      </c>
      <c r="AH345">
        <v>1690372</v>
      </c>
      <c r="AI345" t="s">
        <v>49</v>
      </c>
      <c r="AJ345" t="s">
        <v>43</v>
      </c>
      <c r="AK345" t="s">
        <v>43</v>
      </c>
      <c r="AL345" t="s">
        <v>43</v>
      </c>
      <c r="AM345" t="s">
        <v>376</v>
      </c>
      <c r="AN345">
        <v>1700763</v>
      </c>
      <c r="AO345">
        <v>0</v>
      </c>
      <c r="AP345">
        <v>1</v>
      </c>
      <c r="AQ345">
        <v>0</v>
      </c>
    </row>
    <row r="346" spans="1:43" x14ac:dyDescent="0.45">
      <c r="A346">
        <v>826049</v>
      </c>
      <c r="B346" t="s">
        <v>43</v>
      </c>
      <c r="C346" t="s">
        <v>1195</v>
      </c>
      <c r="D346" s="1">
        <v>44975.641008796294</v>
      </c>
      <c r="E346" t="s">
        <v>1196</v>
      </c>
      <c r="F346" t="s">
        <v>57</v>
      </c>
      <c r="G346">
        <v>40600</v>
      </c>
      <c r="H346" t="s">
        <v>43</v>
      </c>
      <c r="I346">
        <v>442061020</v>
      </c>
      <c r="J346" t="s">
        <v>43</v>
      </c>
      <c r="K346" t="s">
        <v>1197</v>
      </c>
      <c r="L346" s="1">
        <v>44977.621512500002</v>
      </c>
      <c r="M346" t="s">
        <v>1198</v>
      </c>
      <c r="N346">
        <v>1701219</v>
      </c>
      <c r="P346" t="s">
        <v>43</v>
      </c>
      <c r="Q346" t="s">
        <v>43</v>
      </c>
      <c r="R346" t="s">
        <v>43</v>
      </c>
      <c r="S346" t="s">
        <v>43</v>
      </c>
      <c r="T346" t="s">
        <v>43</v>
      </c>
      <c r="U346" t="s">
        <v>43</v>
      </c>
      <c r="V346" t="s">
        <v>43</v>
      </c>
      <c r="W346" t="s">
        <v>43</v>
      </c>
      <c r="X346">
        <v>3</v>
      </c>
      <c r="Y346" s="1">
        <v>44975</v>
      </c>
      <c r="Z346" t="s">
        <v>43</v>
      </c>
      <c r="AA346">
        <v>1701219</v>
      </c>
      <c r="AB346" t="s">
        <v>43</v>
      </c>
      <c r="AC346" t="s">
        <v>43</v>
      </c>
      <c r="AD346" t="s">
        <v>43</v>
      </c>
      <c r="AE346" t="s">
        <v>43</v>
      </c>
      <c r="AF346">
        <v>1701390</v>
      </c>
      <c r="AG346">
        <v>1</v>
      </c>
      <c r="AH346">
        <v>1691021</v>
      </c>
      <c r="AI346" t="s">
        <v>49</v>
      </c>
      <c r="AJ346" t="s">
        <v>43</v>
      </c>
      <c r="AK346" t="s">
        <v>43</v>
      </c>
      <c r="AL346" t="s">
        <v>43</v>
      </c>
      <c r="AM346" t="s">
        <v>376</v>
      </c>
      <c r="AN346">
        <v>1700763</v>
      </c>
      <c r="AO346">
        <v>0</v>
      </c>
      <c r="AP346">
        <v>1</v>
      </c>
      <c r="AQ346">
        <v>0</v>
      </c>
    </row>
    <row r="347" spans="1:43" x14ac:dyDescent="0.45">
      <c r="A347">
        <v>826216</v>
      </c>
      <c r="B347" t="s">
        <v>43</v>
      </c>
      <c r="C347" t="s">
        <v>1199</v>
      </c>
      <c r="D347" s="1">
        <v>44977.513938888886</v>
      </c>
      <c r="E347" t="s">
        <v>1200</v>
      </c>
      <c r="F347" t="s">
        <v>57</v>
      </c>
      <c r="G347">
        <v>40600</v>
      </c>
      <c r="H347" t="s">
        <v>43</v>
      </c>
      <c r="I347">
        <v>442061020</v>
      </c>
      <c r="J347" t="s">
        <v>43</v>
      </c>
      <c r="K347" t="s">
        <v>460</v>
      </c>
      <c r="L347" s="1">
        <v>44977.618053124999</v>
      </c>
      <c r="M347" t="s">
        <v>1201</v>
      </c>
      <c r="N347">
        <v>1701219</v>
      </c>
      <c r="P347" t="s">
        <v>43</v>
      </c>
      <c r="Q347" t="s">
        <v>43</v>
      </c>
      <c r="R347" t="s">
        <v>43</v>
      </c>
      <c r="S347" t="s">
        <v>43</v>
      </c>
      <c r="T347" t="s">
        <v>43</v>
      </c>
      <c r="U347" t="s">
        <v>43</v>
      </c>
      <c r="V347" t="s">
        <v>43</v>
      </c>
      <c r="W347" t="s">
        <v>43</v>
      </c>
      <c r="X347">
        <v>3</v>
      </c>
      <c r="Y347" s="1">
        <v>44977</v>
      </c>
      <c r="Z347" t="s">
        <v>43</v>
      </c>
      <c r="AA347">
        <v>1701219</v>
      </c>
      <c r="AB347" t="s">
        <v>43</v>
      </c>
      <c r="AC347" t="s">
        <v>43</v>
      </c>
      <c r="AD347" t="s">
        <v>43</v>
      </c>
      <c r="AE347" t="s">
        <v>43</v>
      </c>
      <c r="AF347">
        <v>1701390</v>
      </c>
      <c r="AG347">
        <v>1</v>
      </c>
      <c r="AH347">
        <v>1691021</v>
      </c>
      <c r="AI347" t="s">
        <v>49</v>
      </c>
      <c r="AJ347" t="s">
        <v>43</v>
      </c>
      <c r="AK347" t="s">
        <v>43</v>
      </c>
      <c r="AL347" t="s">
        <v>43</v>
      </c>
      <c r="AM347" t="s">
        <v>376</v>
      </c>
      <c r="AN347">
        <v>1700763</v>
      </c>
      <c r="AO347">
        <v>0</v>
      </c>
      <c r="AP347">
        <v>3</v>
      </c>
      <c r="AQ347">
        <v>0</v>
      </c>
    </row>
    <row r="348" spans="1:43" x14ac:dyDescent="0.45">
      <c r="A348">
        <v>826935</v>
      </c>
      <c r="B348" t="s">
        <v>43</v>
      </c>
      <c r="C348" t="s">
        <v>1202</v>
      </c>
      <c r="D348" s="1">
        <v>44984.418627627318</v>
      </c>
      <c r="E348" t="s">
        <v>1203</v>
      </c>
      <c r="F348" t="s">
        <v>57</v>
      </c>
      <c r="G348">
        <v>40600</v>
      </c>
      <c r="H348" t="s">
        <v>43</v>
      </c>
      <c r="I348">
        <v>442061020</v>
      </c>
      <c r="J348" t="s">
        <v>43</v>
      </c>
      <c r="K348" t="s">
        <v>1204</v>
      </c>
      <c r="L348" s="1">
        <v>44986.678970023146</v>
      </c>
      <c r="M348" t="s">
        <v>1205</v>
      </c>
      <c r="N348">
        <v>1701219</v>
      </c>
      <c r="P348" t="s">
        <v>43</v>
      </c>
      <c r="Q348" t="s">
        <v>43</v>
      </c>
      <c r="R348" t="s">
        <v>43</v>
      </c>
      <c r="S348" t="s">
        <v>43</v>
      </c>
      <c r="T348" t="s">
        <v>43</v>
      </c>
      <c r="U348" t="s">
        <v>43</v>
      </c>
      <c r="V348" t="s">
        <v>43</v>
      </c>
      <c r="W348" t="s">
        <v>43</v>
      </c>
      <c r="X348">
        <v>3</v>
      </c>
      <c r="Y348" s="1">
        <v>44984</v>
      </c>
      <c r="Z348" t="s">
        <v>43</v>
      </c>
      <c r="AA348">
        <v>1701219</v>
      </c>
      <c r="AB348" t="s">
        <v>43</v>
      </c>
      <c r="AC348" t="s">
        <v>43</v>
      </c>
      <c r="AD348" t="s">
        <v>43</v>
      </c>
      <c r="AE348" t="s">
        <v>43</v>
      </c>
      <c r="AF348">
        <v>1701390</v>
      </c>
      <c r="AG348">
        <v>1</v>
      </c>
      <c r="AH348">
        <v>0</v>
      </c>
      <c r="AI348" t="s">
        <v>49</v>
      </c>
      <c r="AJ348" t="s">
        <v>43</v>
      </c>
      <c r="AK348" t="s">
        <v>43</v>
      </c>
      <c r="AL348" t="s">
        <v>43</v>
      </c>
      <c r="AM348" t="s">
        <v>376</v>
      </c>
      <c r="AN348">
        <v>1700763</v>
      </c>
      <c r="AO348">
        <v>0</v>
      </c>
      <c r="AP348">
        <v>2</v>
      </c>
      <c r="AQ348">
        <v>0</v>
      </c>
    </row>
    <row r="349" spans="1:43" x14ac:dyDescent="0.45">
      <c r="A349">
        <v>826999</v>
      </c>
      <c r="B349" t="s">
        <v>43</v>
      </c>
      <c r="C349" t="s">
        <v>1206</v>
      </c>
      <c r="D349" s="1">
        <v>44984.614528391205</v>
      </c>
      <c r="E349" t="s">
        <v>1207</v>
      </c>
      <c r="F349" t="s">
        <v>57</v>
      </c>
      <c r="G349">
        <v>40600</v>
      </c>
      <c r="H349" t="s">
        <v>43</v>
      </c>
      <c r="I349">
        <v>442061020</v>
      </c>
      <c r="J349" t="s">
        <v>43</v>
      </c>
      <c r="K349" t="s">
        <v>1208</v>
      </c>
      <c r="L349" s="1">
        <v>44985.414054710651</v>
      </c>
      <c r="M349" t="s">
        <v>1209</v>
      </c>
      <c r="N349">
        <v>1701219</v>
      </c>
      <c r="P349" t="s">
        <v>43</v>
      </c>
      <c r="Q349" t="s">
        <v>43</v>
      </c>
      <c r="R349" t="s">
        <v>43</v>
      </c>
      <c r="S349" t="s">
        <v>43</v>
      </c>
      <c r="T349" t="s">
        <v>43</v>
      </c>
      <c r="U349" t="s">
        <v>43</v>
      </c>
      <c r="V349" t="s">
        <v>43</v>
      </c>
      <c r="W349" t="s">
        <v>43</v>
      </c>
      <c r="X349">
        <v>3</v>
      </c>
      <c r="Y349" s="1">
        <v>44984</v>
      </c>
      <c r="Z349" t="s">
        <v>43</v>
      </c>
      <c r="AA349">
        <v>1701219</v>
      </c>
      <c r="AB349" t="s">
        <v>43</v>
      </c>
      <c r="AC349" t="s">
        <v>43</v>
      </c>
      <c r="AD349" t="s">
        <v>43</v>
      </c>
      <c r="AE349" t="s">
        <v>43</v>
      </c>
      <c r="AF349">
        <v>1701390</v>
      </c>
      <c r="AG349">
        <v>1</v>
      </c>
      <c r="AH349">
        <v>0</v>
      </c>
      <c r="AI349" t="s">
        <v>49</v>
      </c>
      <c r="AJ349" t="s">
        <v>43</v>
      </c>
      <c r="AK349" t="s">
        <v>43</v>
      </c>
      <c r="AL349" t="s">
        <v>43</v>
      </c>
      <c r="AM349" t="s">
        <v>376</v>
      </c>
      <c r="AN349">
        <v>1700763</v>
      </c>
      <c r="AO349">
        <v>0</v>
      </c>
      <c r="AP349">
        <v>1</v>
      </c>
      <c r="AQ349">
        <v>0</v>
      </c>
    </row>
    <row r="350" spans="1:43" x14ac:dyDescent="0.45">
      <c r="A350">
        <v>827530</v>
      </c>
      <c r="B350" t="s">
        <v>43</v>
      </c>
      <c r="C350" t="s">
        <v>1210</v>
      </c>
      <c r="D350" s="1">
        <v>44988.630280057871</v>
      </c>
      <c r="E350" t="s">
        <v>1211</v>
      </c>
      <c r="F350" t="s">
        <v>57</v>
      </c>
      <c r="G350">
        <v>40600</v>
      </c>
      <c r="H350" t="s">
        <v>43</v>
      </c>
      <c r="I350">
        <v>442061020</v>
      </c>
      <c r="J350" t="s">
        <v>43</v>
      </c>
      <c r="K350" t="s">
        <v>1212</v>
      </c>
      <c r="L350" s="1">
        <v>44988.711004710647</v>
      </c>
      <c r="M350" t="s">
        <v>1213</v>
      </c>
      <c r="N350">
        <v>1701219</v>
      </c>
      <c r="P350" t="s">
        <v>43</v>
      </c>
      <c r="Q350" t="s">
        <v>43</v>
      </c>
      <c r="R350" t="s">
        <v>43</v>
      </c>
      <c r="S350" t="s">
        <v>43</v>
      </c>
      <c r="T350" t="s">
        <v>43</v>
      </c>
      <c r="U350" t="s">
        <v>43</v>
      </c>
      <c r="V350" t="s">
        <v>43</v>
      </c>
      <c r="W350" t="s">
        <v>43</v>
      </c>
      <c r="X350">
        <v>3</v>
      </c>
      <c r="Y350" s="1">
        <v>44988</v>
      </c>
      <c r="Z350" t="s">
        <v>43</v>
      </c>
      <c r="AA350">
        <v>1701219</v>
      </c>
      <c r="AB350" t="s">
        <v>43</v>
      </c>
      <c r="AC350" t="s">
        <v>43</v>
      </c>
      <c r="AD350" t="s">
        <v>43</v>
      </c>
      <c r="AE350" t="s">
        <v>43</v>
      </c>
      <c r="AF350">
        <v>1701390</v>
      </c>
      <c r="AG350">
        <v>1</v>
      </c>
      <c r="AH350">
        <v>0</v>
      </c>
      <c r="AI350" t="s">
        <v>49</v>
      </c>
      <c r="AJ350" t="s">
        <v>43</v>
      </c>
      <c r="AK350" t="s">
        <v>43</v>
      </c>
      <c r="AL350" t="s">
        <v>43</v>
      </c>
      <c r="AM350" t="s">
        <v>376</v>
      </c>
      <c r="AN350">
        <v>1700763</v>
      </c>
      <c r="AO350">
        <v>0</v>
      </c>
      <c r="AP350">
        <v>3</v>
      </c>
      <c r="AQ350">
        <v>0</v>
      </c>
    </row>
    <row r="351" spans="1:43" x14ac:dyDescent="0.45">
      <c r="A351">
        <v>828792</v>
      </c>
      <c r="B351" t="s">
        <v>43</v>
      </c>
      <c r="C351" t="s">
        <v>1214</v>
      </c>
      <c r="D351" s="1">
        <v>44992.339751585649</v>
      </c>
      <c r="E351" t="s">
        <v>1215</v>
      </c>
      <c r="F351" t="s">
        <v>57</v>
      </c>
      <c r="G351">
        <v>40600</v>
      </c>
      <c r="H351" t="s">
        <v>43</v>
      </c>
      <c r="I351">
        <v>442061020</v>
      </c>
      <c r="J351" t="s">
        <v>43</v>
      </c>
      <c r="K351" t="s">
        <v>1216</v>
      </c>
      <c r="L351" s="1">
        <v>44992.732729201387</v>
      </c>
      <c r="M351" t="s">
        <v>1217</v>
      </c>
      <c r="N351">
        <v>1701219</v>
      </c>
      <c r="P351" t="s">
        <v>43</v>
      </c>
      <c r="Q351" t="s">
        <v>43</v>
      </c>
      <c r="R351" t="s">
        <v>43</v>
      </c>
      <c r="S351" t="s">
        <v>43</v>
      </c>
      <c r="T351" t="s">
        <v>43</v>
      </c>
      <c r="U351" t="s">
        <v>43</v>
      </c>
      <c r="V351" t="s">
        <v>43</v>
      </c>
      <c r="W351" t="s">
        <v>43</v>
      </c>
      <c r="X351">
        <v>3</v>
      </c>
      <c r="Y351" s="1">
        <v>44992</v>
      </c>
      <c r="Z351" t="s">
        <v>43</v>
      </c>
      <c r="AA351">
        <v>1701219</v>
      </c>
      <c r="AB351" t="s">
        <v>43</v>
      </c>
      <c r="AC351" t="s">
        <v>43</v>
      </c>
      <c r="AD351" t="s">
        <v>43</v>
      </c>
      <c r="AE351" t="s">
        <v>43</v>
      </c>
      <c r="AF351">
        <v>1701390</v>
      </c>
      <c r="AG351">
        <v>1</v>
      </c>
      <c r="AH351">
        <v>0</v>
      </c>
      <c r="AI351" t="s">
        <v>49</v>
      </c>
      <c r="AJ351" t="s">
        <v>43</v>
      </c>
      <c r="AK351" t="s">
        <v>43</v>
      </c>
      <c r="AL351" t="s">
        <v>43</v>
      </c>
      <c r="AM351" t="s">
        <v>376</v>
      </c>
      <c r="AN351">
        <v>1700763</v>
      </c>
      <c r="AO351">
        <v>0</v>
      </c>
      <c r="AP351">
        <v>3</v>
      </c>
      <c r="AQ351">
        <v>0</v>
      </c>
    </row>
    <row r="352" spans="1:43" x14ac:dyDescent="0.45">
      <c r="A352">
        <v>828800</v>
      </c>
      <c r="B352" t="s">
        <v>43</v>
      </c>
      <c r="C352" t="s">
        <v>1218</v>
      </c>
      <c r="D352" s="1">
        <v>44992.351850266205</v>
      </c>
      <c r="E352" t="s">
        <v>1219</v>
      </c>
      <c r="F352" t="s">
        <v>57</v>
      </c>
      <c r="G352">
        <v>40600</v>
      </c>
      <c r="H352" t="s">
        <v>43</v>
      </c>
      <c r="I352">
        <v>442061020</v>
      </c>
      <c r="J352" t="s">
        <v>43</v>
      </c>
      <c r="K352" t="s">
        <v>1220</v>
      </c>
      <c r="L352" s="1">
        <v>44992.683809722221</v>
      </c>
      <c r="M352" t="s">
        <v>1221</v>
      </c>
      <c r="N352">
        <v>1701219</v>
      </c>
      <c r="P352" t="s">
        <v>43</v>
      </c>
      <c r="Q352" t="s">
        <v>43</v>
      </c>
      <c r="R352" t="s">
        <v>43</v>
      </c>
      <c r="S352" t="s">
        <v>43</v>
      </c>
      <c r="T352" t="s">
        <v>43</v>
      </c>
      <c r="U352" t="s">
        <v>43</v>
      </c>
      <c r="V352" t="s">
        <v>43</v>
      </c>
      <c r="W352" t="s">
        <v>43</v>
      </c>
      <c r="X352">
        <v>3</v>
      </c>
      <c r="Y352" s="1">
        <v>44992</v>
      </c>
      <c r="Z352" t="s">
        <v>43</v>
      </c>
      <c r="AA352">
        <v>1701219</v>
      </c>
      <c r="AB352" t="s">
        <v>43</v>
      </c>
      <c r="AC352" t="s">
        <v>43</v>
      </c>
      <c r="AD352" t="s">
        <v>43</v>
      </c>
      <c r="AE352" t="s">
        <v>43</v>
      </c>
      <c r="AF352">
        <v>1701390</v>
      </c>
      <c r="AG352">
        <v>1</v>
      </c>
      <c r="AH352">
        <v>0</v>
      </c>
      <c r="AI352" t="s">
        <v>49</v>
      </c>
      <c r="AJ352" t="s">
        <v>43</v>
      </c>
      <c r="AK352" t="s">
        <v>43</v>
      </c>
      <c r="AL352" t="s">
        <v>43</v>
      </c>
      <c r="AM352" t="s">
        <v>376</v>
      </c>
      <c r="AN352">
        <v>1700763</v>
      </c>
      <c r="AO352">
        <v>0</v>
      </c>
      <c r="AP352">
        <v>2</v>
      </c>
      <c r="AQ352">
        <v>0</v>
      </c>
    </row>
    <row r="353" spans="1:43" x14ac:dyDescent="0.45">
      <c r="A353">
        <v>829034</v>
      </c>
      <c r="B353" t="s">
        <v>43</v>
      </c>
      <c r="C353" t="s">
        <v>1222</v>
      </c>
      <c r="D353" s="1">
        <v>44993.692798263888</v>
      </c>
      <c r="E353" t="s">
        <v>1223</v>
      </c>
      <c r="F353" t="s">
        <v>57</v>
      </c>
      <c r="G353">
        <v>40600</v>
      </c>
      <c r="H353" t="s">
        <v>43</v>
      </c>
      <c r="I353">
        <v>442061020</v>
      </c>
      <c r="J353" t="s">
        <v>43</v>
      </c>
      <c r="K353" t="s">
        <v>1224</v>
      </c>
      <c r="L353" s="1">
        <v>44998.522209606483</v>
      </c>
      <c r="M353" t="s">
        <v>1225</v>
      </c>
      <c r="N353">
        <v>1701219</v>
      </c>
      <c r="P353" t="s">
        <v>43</v>
      </c>
      <c r="Q353" t="s">
        <v>43</v>
      </c>
      <c r="R353" t="s">
        <v>43</v>
      </c>
      <c r="S353" t="s">
        <v>43</v>
      </c>
      <c r="T353" t="s">
        <v>43</v>
      </c>
      <c r="U353" t="s">
        <v>43</v>
      </c>
      <c r="V353" t="s">
        <v>43</v>
      </c>
      <c r="W353" t="s">
        <v>43</v>
      </c>
      <c r="X353">
        <v>3</v>
      </c>
      <c r="Y353" s="1">
        <v>44993</v>
      </c>
      <c r="Z353" t="s">
        <v>43</v>
      </c>
      <c r="AA353">
        <v>1701219</v>
      </c>
      <c r="AB353" t="s">
        <v>43</v>
      </c>
      <c r="AC353" t="s">
        <v>43</v>
      </c>
      <c r="AD353" t="s">
        <v>43</v>
      </c>
      <c r="AE353" t="s">
        <v>43</v>
      </c>
      <c r="AF353">
        <v>1701390</v>
      </c>
      <c r="AG353">
        <v>1</v>
      </c>
      <c r="AH353">
        <v>1695750</v>
      </c>
      <c r="AI353" t="s">
        <v>49</v>
      </c>
      <c r="AJ353" s="1">
        <v>44999.368206712963</v>
      </c>
      <c r="AK353" s="1">
        <v>44999.368206712963</v>
      </c>
      <c r="AL353">
        <v>1701112</v>
      </c>
      <c r="AM353" t="s">
        <v>376</v>
      </c>
      <c r="AN353">
        <v>1700763</v>
      </c>
      <c r="AO353">
        <v>0</v>
      </c>
      <c r="AP353">
        <v>1</v>
      </c>
      <c r="AQ353">
        <v>0</v>
      </c>
    </row>
    <row r="354" spans="1:43" x14ac:dyDescent="0.45">
      <c r="A354">
        <v>829035</v>
      </c>
      <c r="B354" t="s">
        <v>43</v>
      </c>
      <c r="C354" t="s">
        <v>1226</v>
      </c>
      <c r="D354" s="1">
        <v>44993.693095173614</v>
      </c>
      <c r="E354" t="s">
        <v>1227</v>
      </c>
      <c r="F354" t="s">
        <v>57</v>
      </c>
      <c r="G354">
        <v>40600</v>
      </c>
      <c r="H354" t="s">
        <v>43</v>
      </c>
      <c r="I354">
        <v>442061020</v>
      </c>
      <c r="J354" t="s">
        <v>43</v>
      </c>
      <c r="K354" t="s">
        <v>460</v>
      </c>
      <c r="L354" s="1">
        <v>44994.681598263887</v>
      </c>
      <c r="M354" t="s">
        <v>1228</v>
      </c>
      <c r="N354">
        <v>1701219</v>
      </c>
      <c r="P354" t="s">
        <v>43</v>
      </c>
      <c r="Q354" t="s">
        <v>43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>
        <v>3</v>
      </c>
      <c r="Y354" s="1">
        <v>44993</v>
      </c>
      <c r="Z354" t="s">
        <v>43</v>
      </c>
      <c r="AA354">
        <v>1701219</v>
      </c>
      <c r="AB354" t="s">
        <v>43</v>
      </c>
      <c r="AC354" t="s">
        <v>43</v>
      </c>
      <c r="AD354" t="s">
        <v>43</v>
      </c>
      <c r="AE354" t="s">
        <v>43</v>
      </c>
      <c r="AF354">
        <v>1701390</v>
      </c>
      <c r="AG354">
        <v>1</v>
      </c>
      <c r="AH354">
        <v>1695750</v>
      </c>
      <c r="AI354" t="s">
        <v>49</v>
      </c>
      <c r="AJ354" t="s">
        <v>43</v>
      </c>
      <c r="AK354" t="s">
        <v>43</v>
      </c>
      <c r="AL354" t="s">
        <v>43</v>
      </c>
      <c r="AM354" t="s">
        <v>376</v>
      </c>
      <c r="AN354">
        <v>1700763</v>
      </c>
      <c r="AO354">
        <v>0</v>
      </c>
      <c r="AP354">
        <v>3</v>
      </c>
      <c r="AQ354">
        <v>0</v>
      </c>
    </row>
    <row r="355" spans="1:43" x14ac:dyDescent="0.45">
      <c r="A355">
        <v>829471</v>
      </c>
      <c r="B355" t="s">
        <v>43</v>
      </c>
      <c r="C355" t="s">
        <v>1229</v>
      </c>
      <c r="D355" s="1">
        <v>44998.473546608795</v>
      </c>
      <c r="E355" t="s">
        <v>1230</v>
      </c>
      <c r="F355" t="s">
        <v>46</v>
      </c>
      <c r="G355">
        <v>40600</v>
      </c>
      <c r="H355" t="s">
        <v>43</v>
      </c>
      <c r="I355">
        <v>442061020</v>
      </c>
      <c r="J355" t="s">
        <v>43</v>
      </c>
      <c r="K355" t="s">
        <v>1231</v>
      </c>
      <c r="L355" s="1">
        <v>44998.516919178241</v>
      </c>
      <c r="M355" t="s">
        <v>1232</v>
      </c>
      <c r="N355">
        <v>1701219</v>
      </c>
      <c r="P355" t="s">
        <v>43</v>
      </c>
      <c r="Q355" t="s">
        <v>43</v>
      </c>
      <c r="R355" t="s">
        <v>43</v>
      </c>
      <c r="S355" t="s">
        <v>43</v>
      </c>
      <c r="T355" t="s">
        <v>43</v>
      </c>
      <c r="U355" t="s">
        <v>43</v>
      </c>
      <c r="V355" t="s">
        <v>43</v>
      </c>
      <c r="W355" t="s">
        <v>43</v>
      </c>
      <c r="X355">
        <v>3</v>
      </c>
      <c r="Y355" s="1">
        <v>44998</v>
      </c>
      <c r="Z355" t="s">
        <v>43</v>
      </c>
      <c r="AA355">
        <v>1701219</v>
      </c>
      <c r="AB355" t="s">
        <v>43</v>
      </c>
      <c r="AC355" t="s">
        <v>43</v>
      </c>
      <c r="AD355" t="s">
        <v>43</v>
      </c>
      <c r="AE355" t="s">
        <v>43</v>
      </c>
      <c r="AF355">
        <v>1701390</v>
      </c>
      <c r="AG355">
        <v>1</v>
      </c>
      <c r="AH355">
        <v>0</v>
      </c>
      <c r="AI355" t="s">
        <v>49</v>
      </c>
      <c r="AJ355" t="s">
        <v>43</v>
      </c>
      <c r="AK355" t="s">
        <v>43</v>
      </c>
      <c r="AL355" t="s">
        <v>43</v>
      </c>
      <c r="AM355" t="s">
        <v>376</v>
      </c>
      <c r="AN355">
        <v>1700763</v>
      </c>
      <c r="AO355">
        <v>0</v>
      </c>
      <c r="AP355">
        <v>3</v>
      </c>
      <c r="AQ355">
        <v>0</v>
      </c>
    </row>
    <row r="356" spans="1:43" x14ac:dyDescent="0.45">
      <c r="A356">
        <v>829815</v>
      </c>
      <c r="B356" t="s">
        <v>43</v>
      </c>
      <c r="C356" t="s">
        <v>1233</v>
      </c>
      <c r="D356" s="1">
        <v>45001.431319444448</v>
      </c>
      <c r="E356" t="s">
        <v>1234</v>
      </c>
      <c r="F356" t="s">
        <v>57</v>
      </c>
      <c r="G356">
        <v>40600</v>
      </c>
      <c r="H356" t="s">
        <v>43</v>
      </c>
      <c r="I356">
        <v>442061020</v>
      </c>
      <c r="J356" t="s">
        <v>43</v>
      </c>
      <c r="K356" t="s">
        <v>1235</v>
      </c>
      <c r="L356" s="1">
        <v>45001.738230243056</v>
      </c>
      <c r="M356" t="s">
        <v>1236</v>
      </c>
      <c r="N356">
        <v>1701219</v>
      </c>
      <c r="P356" t="s">
        <v>43</v>
      </c>
      <c r="Q356" t="s">
        <v>43</v>
      </c>
      <c r="R356" t="s">
        <v>43</v>
      </c>
      <c r="S356" t="s">
        <v>43</v>
      </c>
      <c r="T356" t="s">
        <v>43</v>
      </c>
      <c r="U356" t="s">
        <v>43</v>
      </c>
      <c r="V356" t="s">
        <v>43</v>
      </c>
      <c r="W356" t="s">
        <v>43</v>
      </c>
      <c r="X356">
        <v>3</v>
      </c>
      <c r="Y356" s="1">
        <v>45001</v>
      </c>
      <c r="Z356" t="s">
        <v>43</v>
      </c>
      <c r="AA356">
        <v>1701219</v>
      </c>
      <c r="AB356" t="s">
        <v>43</v>
      </c>
      <c r="AC356" t="s">
        <v>43</v>
      </c>
      <c r="AD356" t="s">
        <v>43</v>
      </c>
      <c r="AE356" t="s">
        <v>43</v>
      </c>
      <c r="AF356">
        <v>1701390</v>
      </c>
      <c r="AG356">
        <v>1</v>
      </c>
      <c r="AH356">
        <v>0</v>
      </c>
      <c r="AI356" t="s">
        <v>49</v>
      </c>
      <c r="AJ356" t="s">
        <v>43</v>
      </c>
      <c r="AK356" t="s">
        <v>43</v>
      </c>
      <c r="AL356" t="s">
        <v>43</v>
      </c>
      <c r="AM356" t="s">
        <v>376</v>
      </c>
      <c r="AN356">
        <v>1700763</v>
      </c>
      <c r="AO356">
        <v>0</v>
      </c>
      <c r="AP356">
        <v>1</v>
      </c>
      <c r="AQ356">
        <v>0</v>
      </c>
    </row>
    <row r="357" spans="1:43" x14ac:dyDescent="0.45">
      <c r="A357">
        <v>830016</v>
      </c>
      <c r="B357" t="s">
        <v>43</v>
      </c>
      <c r="C357" t="s">
        <v>1237</v>
      </c>
      <c r="D357" s="1">
        <v>45002.781667094911</v>
      </c>
      <c r="E357" t="s">
        <v>1238</v>
      </c>
      <c r="F357" t="s">
        <v>57</v>
      </c>
      <c r="G357">
        <v>40600</v>
      </c>
      <c r="H357" t="s">
        <v>43</v>
      </c>
      <c r="I357">
        <v>442061020</v>
      </c>
      <c r="J357" t="s">
        <v>43</v>
      </c>
      <c r="K357" t="s">
        <v>1239</v>
      </c>
      <c r="L357" s="1">
        <v>45008.463486805558</v>
      </c>
      <c r="M357" t="s">
        <v>1240</v>
      </c>
      <c r="N357">
        <v>1701219</v>
      </c>
      <c r="P357" t="s">
        <v>43</v>
      </c>
      <c r="Q357" t="s">
        <v>43</v>
      </c>
      <c r="R357" t="s">
        <v>43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>
        <v>3</v>
      </c>
      <c r="Y357" s="1">
        <v>45002</v>
      </c>
      <c r="Z357" t="s">
        <v>43</v>
      </c>
      <c r="AA357">
        <v>1701219</v>
      </c>
      <c r="AB357" t="s">
        <v>43</v>
      </c>
      <c r="AC357" t="s">
        <v>43</v>
      </c>
      <c r="AD357" t="s">
        <v>43</v>
      </c>
      <c r="AE357" t="s">
        <v>43</v>
      </c>
      <c r="AF357">
        <v>1701390</v>
      </c>
      <c r="AG357">
        <v>1</v>
      </c>
      <c r="AH357">
        <v>1696989</v>
      </c>
      <c r="AI357" t="s">
        <v>49</v>
      </c>
      <c r="AJ357" t="s">
        <v>43</v>
      </c>
      <c r="AK357" t="s">
        <v>43</v>
      </c>
      <c r="AL357" t="s">
        <v>43</v>
      </c>
      <c r="AM357" t="s">
        <v>376</v>
      </c>
      <c r="AN357">
        <v>1700763</v>
      </c>
      <c r="AO357">
        <v>0</v>
      </c>
      <c r="AP357">
        <v>1</v>
      </c>
      <c r="AQ357">
        <v>0</v>
      </c>
    </row>
    <row r="358" spans="1:43" x14ac:dyDescent="0.45">
      <c r="A358">
        <v>830199</v>
      </c>
      <c r="B358" t="s">
        <v>43</v>
      </c>
      <c r="C358" t="s">
        <v>1241</v>
      </c>
      <c r="D358" s="1">
        <v>45005.468616284721</v>
      </c>
      <c r="E358" t="s">
        <v>1242</v>
      </c>
      <c r="F358" t="s">
        <v>57</v>
      </c>
      <c r="G358">
        <v>40600</v>
      </c>
      <c r="H358" t="s">
        <v>43</v>
      </c>
      <c r="I358">
        <v>442061020</v>
      </c>
      <c r="J358" t="s">
        <v>43</v>
      </c>
      <c r="K358" t="s">
        <v>460</v>
      </c>
      <c r="L358" s="1">
        <v>45008.390413541667</v>
      </c>
      <c r="M358" t="s">
        <v>1243</v>
      </c>
      <c r="N358">
        <v>1700250</v>
      </c>
      <c r="P358" t="s">
        <v>43</v>
      </c>
      <c r="Q358" t="s">
        <v>43</v>
      </c>
      <c r="R358" t="s">
        <v>43</v>
      </c>
      <c r="S358" t="s">
        <v>43</v>
      </c>
      <c r="T358" t="s">
        <v>43</v>
      </c>
      <c r="U358" t="s">
        <v>43</v>
      </c>
      <c r="V358" t="s">
        <v>43</v>
      </c>
      <c r="W358" t="s">
        <v>43</v>
      </c>
      <c r="X358">
        <v>3</v>
      </c>
      <c r="Y358" s="1">
        <v>45005</v>
      </c>
      <c r="Z358" t="s">
        <v>43</v>
      </c>
      <c r="AA358">
        <v>1700250</v>
      </c>
      <c r="AB358" t="s">
        <v>43</v>
      </c>
      <c r="AC358" t="s">
        <v>43</v>
      </c>
      <c r="AD358" t="s">
        <v>43</v>
      </c>
      <c r="AE358" t="s">
        <v>43</v>
      </c>
      <c r="AF358">
        <v>1701390</v>
      </c>
      <c r="AG358">
        <v>1</v>
      </c>
      <c r="AH358">
        <v>1696989</v>
      </c>
      <c r="AI358" t="s">
        <v>49</v>
      </c>
      <c r="AJ358" t="s">
        <v>43</v>
      </c>
      <c r="AK358" t="s">
        <v>43</v>
      </c>
      <c r="AL358" t="s">
        <v>43</v>
      </c>
      <c r="AM358" t="s">
        <v>376</v>
      </c>
      <c r="AN358">
        <v>1700763</v>
      </c>
      <c r="AO358">
        <v>0</v>
      </c>
      <c r="AP358">
        <v>3</v>
      </c>
      <c r="AQ358">
        <v>0</v>
      </c>
    </row>
    <row r="359" spans="1:43" x14ac:dyDescent="0.45">
      <c r="A359">
        <v>830404</v>
      </c>
      <c r="B359" t="s">
        <v>43</v>
      </c>
      <c r="C359" t="s">
        <v>1244</v>
      </c>
      <c r="D359" s="1">
        <v>45006.70080752315</v>
      </c>
      <c r="E359" t="s">
        <v>1245</v>
      </c>
      <c r="F359" t="s">
        <v>1246</v>
      </c>
      <c r="G359">
        <v>40600</v>
      </c>
      <c r="H359" t="s">
        <v>43</v>
      </c>
      <c r="I359">
        <v>442061020</v>
      </c>
      <c r="J359" t="s">
        <v>43</v>
      </c>
      <c r="K359" t="s">
        <v>460</v>
      </c>
      <c r="L359" s="1">
        <v>45008.45767314815</v>
      </c>
      <c r="M359" t="s">
        <v>1247</v>
      </c>
      <c r="N359">
        <v>1701219</v>
      </c>
      <c r="P359" t="s">
        <v>43</v>
      </c>
      <c r="Q359" t="s">
        <v>43</v>
      </c>
      <c r="R359" t="s">
        <v>43</v>
      </c>
      <c r="S359" t="s">
        <v>43</v>
      </c>
      <c r="T359" t="s">
        <v>43</v>
      </c>
      <c r="U359" t="s">
        <v>43</v>
      </c>
      <c r="V359" t="s">
        <v>43</v>
      </c>
      <c r="W359" t="s">
        <v>43</v>
      </c>
      <c r="X359">
        <v>3</v>
      </c>
      <c r="Y359" s="1">
        <v>45006</v>
      </c>
      <c r="Z359" t="s">
        <v>43</v>
      </c>
      <c r="AA359">
        <v>1701219</v>
      </c>
      <c r="AB359" t="s">
        <v>43</v>
      </c>
      <c r="AC359" t="s">
        <v>43</v>
      </c>
      <c r="AD359" t="s">
        <v>43</v>
      </c>
      <c r="AE359" t="s">
        <v>43</v>
      </c>
      <c r="AF359">
        <v>1701390</v>
      </c>
      <c r="AG359">
        <v>1</v>
      </c>
      <c r="AH359">
        <v>1697421</v>
      </c>
      <c r="AI359" t="s">
        <v>49</v>
      </c>
      <c r="AJ359" t="s">
        <v>43</v>
      </c>
      <c r="AK359" t="s">
        <v>43</v>
      </c>
      <c r="AL359" t="s">
        <v>43</v>
      </c>
      <c r="AM359" t="s">
        <v>376</v>
      </c>
      <c r="AN359">
        <v>1700763</v>
      </c>
      <c r="AO359">
        <v>0</v>
      </c>
      <c r="AP359">
        <v>3</v>
      </c>
      <c r="AQ359">
        <v>0</v>
      </c>
    </row>
    <row r="360" spans="1:43" x14ac:dyDescent="0.45">
      <c r="A360">
        <v>830548</v>
      </c>
      <c r="B360" t="s">
        <v>43</v>
      </c>
      <c r="C360" t="s">
        <v>1248</v>
      </c>
      <c r="D360" s="1">
        <v>45008.412656712964</v>
      </c>
      <c r="E360" t="s">
        <v>1249</v>
      </c>
      <c r="F360" t="s">
        <v>46</v>
      </c>
      <c r="G360">
        <v>40600</v>
      </c>
      <c r="H360" t="s">
        <v>43</v>
      </c>
      <c r="I360">
        <v>442061020</v>
      </c>
      <c r="J360" t="s">
        <v>43</v>
      </c>
      <c r="K360" t="s">
        <v>1250</v>
      </c>
      <c r="L360" s="1">
        <v>45013.394682488426</v>
      </c>
      <c r="M360" t="s">
        <v>1251</v>
      </c>
      <c r="N360">
        <v>1701219</v>
      </c>
      <c r="P360" t="s">
        <v>43</v>
      </c>
      <c r="Q360" t="s">
        <v>43</v>
      </c>
      <c r="R360" t="s">
        <v>43</v>
      </c>
      <c r="S360" t="s">
        <v>43</v>
      </c>
      <c r="T360" t="s">
        <v>43</v>
      </c>
      <c r="U360" t="s">
        <v>43</v>
      </c>
      <c r="V360" t="s">
        <v>43</v>
      </c>
      <c r="W360" t="s">
        <v>43</v>
      </c>
      <c r="X360">
        <v>3</v>
      </c>
      <c r="Y360" s="1">
        <v>45008</v>
      </c>
      <c r="Z360" t="s">
        <v>43</v>
      </c>
      <c r="AA360">
        <v>1701219</v>
      </c>
      <c r="AB360" t="s">
        <v>43</v>
      </c>
      <c r="AC360" t="s">
        <v>43</v>
      </c>
      <c r="AD360" t="s">
        <v>43</v>
      </c>
      <c r="AE360" t="s">
        <v>43</v>
      </c>
      <c r="AF360">
        <v>1701182</v>
      </c>
      <c r="AG360">
        <v>1</v>
      </c>
      <c r="AH360">
        <v>0</v>
      </c>
      <c r="AI360" t="s">
        <v>49</v>
      </c>
      <c r="AJ360" t="s">
        <v>43</v>
      </c>
      <c r="AK360" t="s">
        <v>43</v>
      </c>
      <c r="AL360" t="s">
        <v>43</v>
      </c>
      <c r="AM360" t="s">
        <v>376</v>
      </c>
      <c r="AN360">
        <v>1700763</v>
      </c>
      <c r="AO360">
        <v>0</v>
      </c>
      <c r="AP360">
        <v>2</v>
      </c>
      <c r="AQ360">
        <v>0</v>
      </c>
    </row>
    <row r="361" spans="1:43" x14ac:dyDescent="0.45">
      <c r="A361">
        <v>830731</v>
      </c>
      <c r="B361" t="s">
        <v>43</v>
      </c>
      <c r="C361" t="s">
        <v>1252</v>
      </c>
      <c r="D361" s="1">
        <v>45009.755125960648</v>
      </c>
      <c r="E361" t="s">
        <v>1253</v>
      </c>
      <c r="F361" t="s">
        <v>1246</v>
      </c>
      <c r="G361">
        <v>40600</v>
      </c>
      <c r="H361" t="s">
        <v>43</v>
      </c>
      <c r="I361">
        <v>442061020</v>
      </c>
      <c r="J361" t="s">
        <v>43</v>
      </c>
      <c r="K361" t="s">
        <v>1254</v>
      </c>
      <c r="L361" s="1">
        <v>45013.388740821756</v>
      </c>
      <c r="M361" t="s">
        <v>1255</v>
      </c>
      <c r="N361">
        <v>1701219</v>
      </c>
      <c r="P361" t="s">
        <v>43</v>
      </c>
      <c r="Q361" t="s">
        <v>43</v>
      </c>
      <c r="R361" t="s">
        <v>43</v>
      </c>
      <c r="S361" t="s">
        <v>43</v>
      </c>
      <c r="T361" t="s">
        <v>43</v>
      </c>
      <c r="U361" t="s">
        <v>43</v>
      </c>
      <c r="V361" t="s">
        <v>43</v>
      </c>
      <c r="W361" t="s">
        <v>43</v>
      </c>
      <c r="X361">
        <v>3</v>
      </c>
      <c r="Y361" s="1">
        <v>45313</v>
      </c>
      <c r="Z361" s="2">
        <v>0.41636574074074073</v>
      </c>
      <c r="AA361">
        <v>1701219</v>
      </c>
      <c r="AB361" t="s">
        <v>43</v>
      </c>
      <c r="AC361" t="s">
        <v>43</v>
      </c>
      <c r="AD361" t="s">
        <v>43</v>
      </c>
      <c r="AE361" t="s">
        <v>43</v>
      </c>
      <c r="AF361">
        <v>1701390</v>
      </c>
      <c r="AG361">
        <v>1</v>
      </c>
      <c r="AH361">
        <v>1697853</v>
      </c>
      <c r="AI361" t="s">
        <v>49</v>
      </c>
      <c r="AJ361" t="s">
        <v>43</v>
      </c>
      <c r="AK361" t="s">
        <v>43</v>
      </c>
      <c r="AL361" t="s">
        <v>43</v>
      </c>
      <c r="AM361" t="s">
        <v>376</v>
      </c>
      <c r="AN361">
        <v>1700763</v>
      </c>
      <c r="AO361">
        <v>0</v>
      </c>
      <c r="AP361">
        <v>1</v>
      </c>
      <c r="AQ361">
        <v>0</v>
      </c>
    </row>
    <row r="362" spans="1:43" x14ac:dyDescent="0.45">
      <c r="A362">
        <v>831175</v>
      </c>
      <c r="B362" t="s">
        <v>43</v>
      </c>
      <c r="C362" t="s">
        <v>1256</v>
      </c>
      <c r="D362" s="1">
        <v>45014.337258020831</v>
      </c>
      <c r="E362" t="s">
        <v>1257</v>
      </c>
      <c r="F362" t="s">
        <v>57</v>
      </c>
      <c r="G362">
        <v>40600</v>
      </c>
      <c r="H362" t="s">
        <v>43</v>
      </c>
      <c r="I362">
        <v>442061020</v>
      </c>
      <c r="J362" t="s">
        <v>43</v>
      </c>
      <c r="K362" t="s">
        <v>460</v>
      </c>
      <c r="L362" s="1">
        <v>45014.674669594904</v>
      </c>
      <c r="M362" t="s">
        <v>1258</v>
      </c>
      <c r="N362">
        <v>1700250</v>
      </c>
      <c r="P362" t="s">
        <v>43</v>
      </c>
      <c r="Q362" t="s">
        <v>43</v>
      </c>
      <c r="R362" t="s">
        <v>43</v>
      </c>
      <c r="S362" t="s">
        <v>43</v>
      </c>
      <c r="T362" t="s">
        <v>43</v>
      </c>
      <c r="U362" t="s">
        <v>43</v>
      </c>
      <c r="V362" t="s">
        <v>43</v>
      </c>
      <c r="W362" t="s">
        <v>43</v>
      </c>
      <c r="X362">
        <v>3</v>
      </c>
      <c r="Y362" s="1">
        <v>45014</v>
      </c>
      <c r="Z362" t="s">
        <v>43</v>
      </c>
      <c r="AA362">
        <v>1700250</v>
      </c>
      <c r="AB362" t="s">
        <v>43</v>
      </c>
      <c r="AC362" t="s">
        <v>43</v>
      </c>
      <c r="AD362" t="s">
        <v>43</v>
      </c>
      <c r="AE362" t="s">
        <v>43</v>
      </c>
      <c r="AF362">
        <v>1701390</v>
      </c>
      <c r="AG362">
        <v>1</v>
      </c>
      <c r="AH362">
        <v>0</v>
      </c>
      <c r="AI362" t="s">
        <v>49</v>
      </c>
      <c r="AJ362" t="s">
        <v>43</v>
      </c>
      <c r="AK362" t="s">
        <v>43</v>
      </c>
      <c r="AL362" t="s">
        <v>43</v>
      </c>
      <c r="AM362" t="s">
        <v>376</v>
      </c>
      <c r="AN362">
        <v>1700763</v>
      </c>
      <c r="AO362">
        <v>0</v>
      </c>
      <c r="AP362">
        <v>3</v>
      </c>
      <c r="AQ362">
        <v>0</v>
      </c>
    </row>
    <row r="363" spans="1:43" x14ac:dyDescent="0.45">
      <c r="A363">
        <v>833247</v>
      </c>
      <c r="B363" t="s">
        <v>43</v>
      </c>
      <c r="C363" t="s">
        <v>1259</v>
      </c>
      <c r="D363" s="1">
        <v>45022.514922106478</v>
      </c>
      <c r="E363" t="s">
        <v>1260</v>
      </c>
      <c r="F363" t="s">
        <v>1261</v>
      </c>
      <c r="G363">
        <v>40600</v>
      </c>
      <c r="H363" t="s">
        <v>43</v>
      </c>
      <c r="I363">
        <v>442061020</v>
      </c>
      <c r="J363" t="s">
        <v>43</v>
      </c>
      <c r="K363" t="s">
        <v>118</v>
      </c>
      <c r="L363" s="1">
        <v>45026.727004895831</v>
      </c>
      <c r="M363" t="s">
        <v>1262</v>
      </c>
      <c r="N363">
        <v>1700250</v>
      </c>
      <c r="P363" t="s">
        <v>43</v>
      </c>
      <c r="Q363" t="s">
        <v>43</v>
      </c>
      <c r="R363" t="s">
        <v>43</v>
      </c>
      <c r="S363" t="s">
        <v>43</v>
      </c>
      <c r="T363" t="s">
        <v>43</v>
      </c>
      <c r="U363" t="s">
        <v>43</v>
      </c>
      <c r="V363" t="s">
        <v>43</v>
      </c>
      <c r="W363" t="s">
        <v>43</v>
      </c>
      <c r="X363">
        <v>3</v>
      </c>
      <c r="Y363" s="1">
        <v>45022</v>
      </c>
      <c r="Z363" t="s">
        <v>43</v>
      </c>
      <c r="AA363">
        <v>1700250</v>
      </c>
      <c r="AB363" t="s">
        <v>43</v>
      </c>
      <c r="AC363" t="s">
        <v>43</v>
      </c>
      <c r="AD363" t="s">
        <v>43</v>
      </c>
      <c r="AE363" t="s">
        <v>43</v>
      </c>
      <c r="AF363">
        <v>1701390</v>
      </c>
      <c r="AG363">
        <v>1</v>
      </c>
      <c r="AH363">
        <v>1701623</v>
      </c>
      <c r="AI363" t="s">
        <v>49</v>
      </c>
      <c r="AJ363" t="s">
        <v>43</v>
      </c>
      <c r="AK363" t="s">
        <v>43</v>
      </c>
      <c r="AL363" t="s">
        <v>43</v>
      </c>
      <c r="AM363" t="s">
        <v>376</v>
      </c>
      <c r="AN363">
        <v>42005468</v>
      </c>
      <c r="AO363">
        <v>0</v>
      </c>
      <c r="AP363">
        <v>3</v>
      </c>
      <c r="AQ363">
        <v>0</v>
      </c>
    </row>
    <row r="364" spans="1:43" x14ac:dyDescent="0.45">
      <c r="A364">
        <v>833348</v>
      </c>
      <c r="B364" t="s">
        <v>43</v>
      </c>
      <c r="C364" t="s">
        <v>1263</v>
      </c>
      <c r="D364" s="1">
        <v>45023.375498530091</v>
      </c>
      <c r="E364" t="s">
        <v>1264</v>
      </c>
      <c r="F364" t="s">
        <v>1265</v>
      </c>
      <c r="G364">
        <v>40600</v>
      </c>
      <c r="H364" t="s">
        <v>43</v>
      </c>
      <c r="I364">
        <v>442061020</v>
      </c>
      <c r="J364" t="s">
        <v>43</v>
      </c>
      <c r="K364" t="s">
        <v>1266</v>
      </c>
      <c r="L364" s="1">
        <v>45029.667427430555</v>
      </c>
      <c r="M364" t="s">
        <v>1267</v>
      </c>
      <c r="N364">
        <v>1701219</v>
      </c>
      <c r="P364" t="s">
        <v>43</v>
      </c>
      <c r="Q364" t="s">
        <v>43</v>
      </c>
      <c r="R364" t="s">
        <v>43</v>
      </c>
      <c r="S364" t="s">
        <v>43</v>
      </c>
      <c r="T364" t="s">
        <v>43</v>
      </c>
      <c r="U364" t="s">
        <v>43</v>
      </c>
      <c r="V364" t="s">
        <v>43</v>
      </c>
      <c r="W364" t="s">
        <v>43</v>
      </c>
      <c r="X364">
        <v>3</v>
      </c>
      <c r="Y364" s="1">
        <v>45023</v>
      </c>
      <c r="Z364" t="s">
        <v>43</v>
      </c>
      <c r="AA364">
        <v>1701219</v>
      </c>
      <c r="AB364" t="s">
        <v>43</v>
      </c>
      <c r="AC364" t="s">
        <v>43</v>
      </c>
      <c r="AD364" t="s">
        <v>43</v>
      </c>
      <c r="AE364" t="s">
        <v>43</v>
      </c>
      <c r="AF364">
        <v>1701390</v>
      </c>
      <c r="AG364">
        <v>1</v>
      </c>
      <c r="AH364">
        <v>0</v>
      </c>
      <c r="AI364" t="s">
        <v>49</v>
      </c>
      <c r="AJ364" t="s">
        <v>43</v>
      </c>
      <c r="AK364" t="s">
        <v>43</v>
      </c>
      <c r="AL364" t="s">
        <v>43</v>
      </c>
      <c r="AM364" t="s">
        <v>376</v>
      </c>
      <c r="AN364">
        <v>42005468</v>
      </c>
      <c r="AO364">
        <v>0</v>
      </c>
      <c r="AP364">
        <v>2</v>
      </c>
      <c r="AQ364">
        <v>0</v>
      </c>
    </row>
    <row r="365" spans="1:43" x14ac:dyDescent="0.45">
      <c r="A365">
        <v>833557</v>
      </c>
      <c r="B365" t="s">
        <v>43</v>
      </c>
      <c r="C365" t="s">
        <v>1268</v>
      </c>
      <c r="D365" s="1">
        <v>45026.375930127317</v>
      </c>
      <c r="E365" t="s">
        <v>1269</v>
      </c>
      <c r="F365" t="s">
        <v>1265</v>
      </c>
      <c r="G365">
        <v>40600</v>
      </c>
      <c r="H365" t="s">
        <v>43</v>
      </c>
      <c r="I365">
        <v>442061020</v>
      </c>
      <c r="J365" t="s">
        <v>43</v>
      </c>
      <c r="K365" t="s">
        <v>460</v>
      </c>
      <c r="L365" s="1">
        <v>45028.718165358798</v>
      </c>
      <c r="M365" t="s">
        <v>1270</v>
      </c>
      <c r="N365">
        <v>1700250</v>
      </c>
      <c r="P365" t="s">
        <v>43</v>
      </c>
      <c r="Q365" t="s">
        <v>43</v>
      </c>
      <c r="R365" t="s">
        <v>43</v>
      </c>
      <c r="S365" t="s">
        <v>43</v>
      </c>
      <c r="T365" t="s">
        <v>43</v>
      </c>
      <c r="U365" t="s">
        <v>43</v>
      </c>
      <c r="V365" t="s">
        <v>43</v>
      </c>
      <c r="W365" t="s">
        <v>43</v>
      </c>
      <c r="X365">
        <v>3</v>
      </c>
      <c r="Y365" s="1">
        <v>45026</v>
      </c>
      <c r="Z365" t="s">
        <v>43</v>
      </c>
      <c r="AA365">
        <v>1700250</v>
      </c>
      <c r="AB365" t="s">
        <v>43</v>
      </c>
      <c r="AC365" t="s">
        <v>43</v>
      </c>
      <c r="AD365" t="s">
        <v>43</v>
      </c>
      <c r="AE365" t="s">
        <v>43</v>
      </c>
      <c r="AF365">
        <v>1701390</v>
      </c>
      <c r="AG365">
        <v>1</v>
      </c>
      <c r="AH365">
        <v>1702887</v>
      </c>
      <c r="AI365" t="s">
        <v>49</v>
      </c>
      <c r="AJ365" t="s">
        <v>43</v>
      </c>
      <c r="AK365" t="s">
        <v>43</v>
      </c>
      <c r="AL365" t="s">
        <v>43</v>
      </c>
      <c r="AM365" t="s">
        <v>376</v>
      </c>
      <c r="AN365">
        <v>42005468</v>
      </c>
      <c r="AO365">
        <v>0</v>
      </c>
      <c r="AP365">
        <v>3</v>
      </c>
      <c r="AQ365">
        <v>0</v>
      </c>
    </row>
    <row r="366" spans="1:43" x14ac:dyDescent="0.45">
      <c r="A366">
        <v>833558</v>
      </c>
      <c r="B366" t="s">
        <v>43</v>
      </c>
      <c r="C366" t="s">
        <v>1271</v>
      </c>
      <c r="D366" s="1">
        <v>45026.376285497689</v>
      </c>
      <c r="E366" t="s">
        <v>1269</v>
      </c>
      <c r="F366" t="s">
        <v>1265</v>
      </c>
      <c r="G366">
        <v>40600</v>
      </c>
      <c r="H366" t="s">
        <v>43</v>
      </c>
      <c r="I366">
        <v>442061020</v>
      </c>
      <c r="J366" t="s">
        <v>43</v>
      </c>
      <c r="K366" t="s">
        <v>173</v>
      </c>
      <c r="L366" s="1">
        <v>45029.705154247684</v>
      </c>
      <c r="M366" t="s">
        <v>1272</v>
      </c>
      <c r="N366">
        <v>1701219</v>
      </c>
      <c r="P366" t="s">
        <v>43</v>
      </c>
      <c r="Q366" t="s">
        <v>43</v>
      </c>
      <c r="R366" t="s">
        <v>43</v>
      </c>
      <c r="S366" t="s">
        <v>43</v>
      </c>
      <c r="T366" t="s">
        <v>43</v>
      </c>
      <c r="U366" t="s">
        <v>43</v>
      </c>
      <c r="V366" t="s">
        <v>43</v>
      </c>
      <c r="W366" t="s">
        <v>43</v>
      </c>
      <c r="X366">
        <v>3</v>
      </c>
      <c r="Y366" s="1">
        <v>45026</v>
      </c>
      <c r="Z366" t="s">
        <v>43</v>
      </c>
      <c r="AA366">
        <v>1701219</v>
      </c>
      <c r="AB366" t="s">
        <v>43</v>
      </c>
      <c r="AC366" t="s">
        <v>43</v>
      </c>
      <c r="AD366" t="s">
        <v>43</v>
      </c>
      <c r="AE366" t="s">
        <v>43</v>
      </c>
      <c r="AF366">
        <v>1701390</v>
      </c>
      <c r="AG366">
        <v>1</v>
      </c>
      <c r="AH366">
        <v>1702887</v>
      </c>
      <c r="AI366" t="s">
        <v>49</v>
      </c>
      <c r="AJ366" t="s">
        <v>43</v>
      </c>
      <c r="AK366" t="s">
        <v>43</v>
      </c>
      <c r="AL366" t="s">
        <v>43</v>
      </c>
      <c r="AM366" t="s">
        <v>376</v>
      </c>
      <c r="AN366">
        <v>42005468</v>
      </c>
      <c r="AO366">
        <v>0</v>
      </c>
      <c r="AP366">
        <v>1</v>
      </c>
      <c r="AQ366">
        <v>0</v>
      </c>
    </row>
    <row r="367" spans="1:43" x14ac:dyDescent="0.45">
      <c r="A367">
        <v>833566</v>
      </c>
      <c r="B367" t="s">
        <v>43</v>
      </c>
      <c r="C367" t="s">
        <v>1273</v>
      </c>
      <c r="D367" s="1">
        <v>45026.380689039353</v>
      </c>
      <c r="E367" t="s">
        <v>1274</v>
      </c>
      <c r="F367" t="s">
        <v>1265</v>
      </c>
      <c r="G367">
        <v>40600</v>
      </c>
      <c r="H367" t="s">
        <v>43</v>
      </c>
      <c r="I367">
        <v>442061020</v>
      </c>
      <c r="J367" t="s">
        <v>43</v>
      </c>
      <c r="K367" t="s">
        <v>1275</v>
      </c>
      <c r="L367" s="1">
        <v>45029.548863738426</v>
      </c>
      <c r="M367" t="s">
        <v>1276</v>
      </c>
      <c r="N367">
        <v>1701219</v>
      </c>
      <c r="P367" t="s">
        <v>43</v>
      </c>
      <c r="Q367" t="s">
        <v>43</v>
      </c>
      <c r="R367" t="s">
        <v>43</v>
      </c>
      <c r="S367" t="s">
        <v>43</v>
      </c>
      <c r="T367" t="s">
        <v>43</v>
      </c>
      <c r="U367" t="s">
        <v>43</v>
      </c>
      <c r="V367" t="s">
        <v>43</v>
      </c>
      <c r="W367" t="s">
        <v>43</v>
      </c>
      <c r="X367">
        <v>3</v>
      </c>
      <c r="Y367" s="1">
        <v>45026</v>
      </c>
      <c r="Z367" t="s">
        <v>43</v>
      </c>
      <c r="AA367">
        <v>1701219</v>
      </c>
      <c r="AB367" t="s">
        <v>43</v>
      </c>
      <c r="AC367" t="s">
        <v>43</v>
      </c>
      <c r="AD367" t="s">
        <v>43</v>
      </c>
      <c r="AE367" t="s">
        <v>43</v>
      </c>
      <c r="AF367">
        <v>1701390</v>
      </c>
      <c r="AG367">
        <v>1</v>
      </c>
      <c r="AH367">
        <v>0</v>
      </c>
      <c r="AI367" t="s">
        <v>49</v>
      </c>
      <c r="AJ367" t="s">
        <v>43</v>
      </c>
      <c r="AK367" t="s">
        <v>43</v>
      </c>
      <c r="AL367" t="s">
        <v>43</v>
      </c>
      <c r="AM367" t="s">
        <v>376</v>
      </c>
      <c r="AN367">
        <v>42005468</v>
      </c>
      <c r="AO367">
        <v>0</v>
      </c>
      <c r="AP367">
        <v>2</v>
      </c>
      <c r="AQ367">
        <v>0</v>
      </c>
    </row>
    <row r="368" spans="1:43" x14ac:dyDescent="0.45">
      <c r="A368">
        <v>833826</v>
      </c>
      <c r="B368" t="s">
        <v>43</v>
      </c>
      <c r="C368" t="s">
        <v>1277</v>
      </c>
      <c r="D368" s="1">
        <v>45028.366348229167</v>
      </c>
      <c r="E368" t="s">
        <v>1278</v>
      </c>
      <c r="F368" t="s">
        <v>1279</v>
      </c>
      <c r="G368">
        <v>40600</v>
      </c>
      <c r="H368" t="s">
        <v>43</v>
      </c>
      <c r="I368">
        <v>442061020</v>
      </c>
      <c r="J368" t="s">
        <v>43</v>
      </c>
      <c r="K368" t="s">
        <v>460</v>
      </c>
      <c r="L368" s="1">
        <v>45029.709630868056</v>
      </c>
      <c r="M368" t="s">
        <v>1280</v>
      </c>
      <c r="N368">
        <v>1701219</v>
      </c>
      <c r="P368" t="s">
        <v>43</v>
      </c>
      <c r="Q368" t="s">
        <v>43</v>
      </c>
      <c r="R368" t="s">
        <v>43</v>
      </c>
      <c r="S368" t="s">
        <v>43</v>
      </c>
      <c r="T368" t="s">
        <v>43</v>
      </c>
      <c r="U368" t="s">
        <v>43</v>
      </c>
      <c r="V368" t="s">
        <v>43</v>
      </c>
      <c r="W368" t="s">
        <v>43</v>
      </c>
      <c r="X368">
        <v>3</v>
      </c>
      <c r="Y368" s="1">
        <v>45028</v>
      </c>
      <c r="Z368" t="s">
        <v>43</v>
      </c>
      <c r="AA368">
        <v>1701219</v>
      </c>
      <c r="AB368" t="s">
        <v>43</v>
      </c>
      <c r="AC368" t="s">
        <v>43</v>
      </c>
      <c r="AD368" t="s">
        <v>43</v>
      </c>
      <c r="AE368" t="s">
        <v>43</v>
      </c>
      <c r="AF368">
        <v>1701390</v>
      </c>
      <c r="AG368">
        <v>1</v>
      </c>
      <c r="AH368">
        <v>1703602</v>
      </c>
      <c r="AI368" t="s">
        <v>49</v>
      </c>
      <c r="AJ368" t="s">
        <v>43</v>
      </c>
      <c r="AK368" t="s">
        <v>43</v>
      </c>
      <c r="AL368" t="s">
        <v>43</v>
      </c>
      <c r="AM368" t="s">
        <v>376</v>
      </c>
      <c r="AN368">
        <v>42005468</v>
      </c>
      <c r="AO368">
        <v>0</v>
      </c>
      <c r="AP368">
        <v>3</v>
      </c>
      <c r="AQ368">
        <v>0</v>
      </c>
    </row>
    <row r="369" spans="1:43" x14ac:dyDescent="0.45">
      <c r="A369">
        <v>833872</v>
      </c>
      <c r="B369" t="s">
        <v>43</v>
      </c>
      <c r="C369" t="s">
        <v>1281</v>
      </c>
      <c r="D369" s="1">
        <v>45028.420428240737</v>
      </c>
      <c r="E369" t="s">
        <v>1282</v>
      </c>
      <c r="F369" t="s">
        <v>1265</v>
      </c>
      <c r="G369">
        <v>40600</v>
      </c>
      <c r="H369" t="s">
        <v>43</v>
      </c>
      <c r="I369">
        <v>442061020</v>
      </c>
      <c r="J369" t="s">
        <v>43</v>
      </c>
      <c r="K369" t="s">
        <v>1283</v>
      </c>
      <c r="L369" s="1">
        <v>45029.702677893518</v>
      </c>
      <c r="M369" t="s">
        <v>1284</v>
      </c>
      <c r="N369">
        <v>1701219</v>
      </c>
      <c r="P369" t="s">
        <v>43</v>
      </c>
      <c r="Q369" t="s">
        <v>43</v>
      </c>
      <c r="R369" t="s">
        <v>43</v>
      </c>
      <c r="S369" t="s">
        <v>43</v>
      </c>
      <c r="T369" t="s">
        <v>43</v>
      </c>
      <c r="U369" t="s">
        <v>43</v>
      </c>
      <c r="V369" t="s">
        <v>43</v>
      </c>
      <c r="W369" t="s">
        <v>43</v>
      </c>
      <c r="X369">
        <v>3</v>
      </c>
      <c r="Y369" s="1">
        <v>45028</v>
      </c>
      <c r="Z369" t="s">
        <v>43</v>
      </c>
      <c r="AA369">
        <v>1701219</v>
      </c>
      <c r="AB369" t="s">
        <v>43</v>
      </c>
      <c r="AC369" t="s">
        <v>43</v>
      </c>
      <c r="AD369" t="s">
        <v>43</v>
      </c>
      <c r="AE369" t="s">
        <v>43</v>
      </c>
      <c r="AF369">
        <v>1701390</v>
      </c>
      <c r="AG369">
        <v>1</v>
      </c>
      <c r="AH369">
        <v>1703602</v>
      </c>
      <c r="AI369" t="s">
        <v>49</v>
      </c>
      <c r="AJ369" t="s">
        <v>43</v>
      </c>
      <c r="AK369" t="s">
        <v>43</v>
      </c>
      <c r="AL369" t="s">
        <v>43</v>
      </c>
      <c r="AM369" t="s">
        <v>376</v>
      </c>
      <c r="AN369">
        <v>42005468</v>
      </c>
      <c r="AO369">
        <v>0</v>
      </c>
      <c r="AP369">
        <v>1</v>
      </c>
      <c r="AQ369">
        <v>0</v>
      </c>
    </row>
    <row r="370" spans="1:43" x14ac:dyDescent="0.45">
      <c r="A370">
        <v>834089</v>
      </c>
      <c r="B370" t="s">
        <v>43</v>
      </c>
      <c r="C370" t="s">
        <v>1285</v>
      </c>
      <c r="D370" s="1">
        <v>45029.606424652775</v>
      </c>
      <c r="E370" t="s">
        <v>1286</v>
      </c>
      <c r="F370" t="s">
        <v>1265</v>
      </c>
      <c r="G370">
        <v>40600</v>
      </c>
      <c r="H370" t="s">
        <v>43</v>
      </c>
      <c r="I370">
        <v>442061020</v>
      </c>
      <c r="J370" t="s">
        <v>43</v>
      </c>
      <c r="K370" t="s">
        <v>1287</v>
      </c>
      <c r="L370" s="1">
        <v>45029.673296064815</v>
      </c>
      <c r="M370" t="s">
        <v>1288</v>
      </c>
      <c r="N370">
        <v>1701219</v>
      </c>
      <c r="P370" t="s">
        <v>43</v>
      </c>
      <c r="Q370" t="s">
        <v>43</v>
      </c>
      <c r="R370" t="s">
        <v>43</v>
      </c>
      <c r="S370" t="s">
        <v>43</v>
      </c>
      <c r="T370" t="s">
        <v>43</v>
      </c>
      <c r="U370" t="s">
        <v>43</v>
      </c>
      <c r="V370" t="s">
        <v>43</v>
      </c>
      <c r="W370" t="s">
        <v>43</v>
      </c>
      <c r="X370">
        <v>3</v>
      </c>
      <c r="Y370" s="1">
        <v>45029</v>
      </c>
      <c r="Z370" t="s">
        <v>43</v>
      </c>
      <c r="AA370">
        <v>1701219</v>
      </c>
      <c r="AB370" t="s">
        <v>43</v>
      </c>
      <c r="AC370" t="s">
        <v>43</v>
      </c>
      <c r="AD370" t="s">
        <v>43</v>
      </c>
      <c r="AE370" t="s">
        <v>43</v>
      </c>
      <c r="AF370">
        <v>1701390</v>
      </c>
      <c r="AG370">
        <v>1</v>
      </c>
      <c r="AH370">
        <v>0</v>
      </c>
      <c r="AI370" t="s">
        <v>49</v>
      </c>
      <c r="AJ370" t="s">
        <v>43</v>
      </c>
      <c r="AK370" t="s">
        <v>43</v>
      </c>
      <c r="AL370" t="s">
        <v>43</v>
      </c>
      <c r="AM370" t="s">
        <v>376</v>
      </c>
      <c r="AN370">
        <v>42005468</v>
      </c>
      <c r="AO370">
        <v>0</v>
      </c>
      <c r="AP370">
        <v>2</v>
      </c>
      <c r="AQ370">
        <v>0</v>
      </c>
    </row>
    <row r="371" spans="1:43" x14ac:dyDescent="0.45">
      <c r="A371">
        <v>834422</v>
      </c>
      <c r="B371" t="s">
        <v>43</v>
      </c>
      <c r="C371" t="s">
        <v>1289</v>
      </c>
      <c r="D371" s="1">
        <v>45033.598465393516</v>
      </c>
      <c r="E371" t="s">
        <v>1290</v>
      </c>
      <c r="F371" t="s">
        <v>1265</v>
      </c>
      <c r="G371">
        <v>40600</v>
      </c>
      <c r="H371" t="s">
        <v>43</v>
      </c>
      <c r="I371">
        <v>442061020</v>
      </c>
      <c r="J371" t="s">
        <v>43</v>
      </c>
      <c r="K371" t="s">
        <v>1291</v>
      </c>
      <c r="L371" s="1">
        <v>45043.657476539353</v>
      </c>
      <c r="M371" t="s">
        <v>1292</v>
      </c>
      <c r="N371">
        <v>1701219</v>
      </c>
      <c r="P371" t="s">
        <v>43</v>
      </c>
      <c r="Q371" t="s">
        <v>43</v>
      </c>
      <c r="R371" t="s">
        <v>43</v>
      </c>
      <c r="S371" t="s">
        <v>43</v>
      </c>
      <c r="T371" t="s">
        <v>43</v>
      </c>
      <c r="U371" t="s">
        <v>43</v>
      </c>
      <c r="V371" t="s">
        <v>43</v>
      </c>
      <c r="W371" t="s">
        <v>43</v>
      </c>
      <c r="X371">
        <v>3</v>
      </c>
      <c r="Y371" s="1">
        <v>45033</v>
      </c>
      <c r="Z371" t="s">
        <v>43</v>
      </c>
      <c r="AA371">
        <v>1701219</v>
      </c>
      <c r="AB371" t="s">
        <v>43</v>
      </c>
      <c r="AC371" t="s">
        <v>43</v>
      </c>
      <c r="AD371" t="s">
        <v>43</v>
      </c>
      <c r="AE371" t="s">
        <v>43</v>
      </c>
      <c r="AF371">
        <v>1701390</v>
      </c>
      <c r="AG371">
        <v>1</v>
      </c>
      <c r="AH371">
        <v>1705682</v>
      </c>
      <c r="AI371" t="s">
        <v>49</v>
      </c>
      <c r="AJ371" t="s">
        <v>43</v>
      </c>
      <c r="AK371" t="s">
        <v>43</v>
      </c>
      <c r="AL371" t="s">
        <v>43</v>
      </c>
      <c r="AM371" t="s">
        <v>376</v>
      </c>
      <c r="AN371">
        <v>42005468</v>
      </c>
      <c r="AO371">
        <v>0</v>
      </c>
      <c r="AP371">
        <v>1</v>
      </c>
      <c r="AQ371">
        <v>0</v>
      </c>
    </row>
    <row r="372" spans="1:43" x14ac:dyDescent="0.45">
      <c r="A372">
        <v>834449</v>
      </c>
      <c r="B372" t="s">
        <v>43</v>
      </c>
      <c r="C372" t="s">
        <v>1293</v>
      </c>
      <c r="D372" s="1">
        <v>45033.706337581018</v>
      </c>
      <c r="E372" t="s">
        <v>1294</v>
      </c>
      <c r="F372" t="s">
        <v>1265</v>
      </c>
      <c r="G372">
        <v>40600</v>
      </c>
      <c r="H372" t="s">
        <v>43</v>
      </c>
      <c r="I372">
        <v>442061020</v>
      </c>
      <c r="J372" t="s">
        <v>43</v>
      </c>
      <c r="K372" t="s">
        <v>460</v>
      </c>
      <c r="L372" s="1">
        <v>45043.656900196758</v>
      </c>
      <c r="M372" t="s">
        <v>1295</v>
      </c>
      <c r="N372">
        <v>1701219</v>
      </c>
      <c r="P372" t="s">
        <v>43</v>
      </c>
      <c r="Q372" t="s">
        <v>43</v>
      </c>
      <c r="R372" t="s">
        <v>43</v>
      </c>
      <c r="S372" t="s">
        <v>43</v>
      </c>
      <c r="T372" t="s">
        <v>43</v>
      </c>
      <c r="U372" t="s">
        <v>43</v>
      </c>
      <c r="V372" t="s">
        <v>43</v>
      </c>
      <c r="W372" t="s">
        <v>43</v>
      </c>
      <c r="X372">
        <v>3</v>
      </c>
      <c r="Y372" s="1">
        <v>45031</v>
      </c>
      <c r="Z372" t="s">
        <v>43</v>
      </c>
      <c r="AA372">
        <v>1701219</v>
      </c>
      <c r="AB372" t="s">
        <v>43</v>
      </c>
      <c r="AC372" t="s">
        <v>43</v>
      </c>
      <c r="AD372" t="s">
        <v>43</v>
      </c>
      <c r="AE372" t="s">
        <v>43</v>
      </c>
      <c r="AF372">
        <v>1701390</v>
      </c>
      <c r="AG372">
        <v>1</v>
      </c>
      <c r="AH372">
        <v>1705682</v>
      </c>
      <c r="AI372" t="s">
        <v>49</v>
      </c>
      <c r="AJ372" t="s">
        <v>43</v>
      </c>
      <c r="AK372" t="s">
        <v>43</v>
      </c>
      <c r="AL372" t="s">
        <v>43</v>
      </c>
      <c r="AM372" t="s">
        <v>376</v>
      </c>
      <c r="AN372">
        <v>42005468</v>
      </c>
      <c r="AO372">
        <v>0</v>
      </c>
      <c r="AP372">
        <v>3</v>
      </c>
      <c r="AQ372">
        <v>0</v>
      </c>
    </row>
    <row r="373" spans="1:43" x14ac:dyDescent="0.45">
      <c r="A373">
        <v>836038</v>
      </c>
      <c r="B373" t="s">
        <v>43</v>
      </c>
      <c r="C373" t="s">
        <v>1296</v>
      </c>
      <c r="D373" s="1">
        <v>45045.449126817133</v>
      </c>
      <c r="E373" t="s">
        <v>1297</v>
      </c>
      <c r="F373" t="s">
        <v>1265</v>
      </c>
      <c r="G373">
        <v>40600</v>
      </c>
      <c r="H373" t="s">
        <v>43</v>
      </c>
      <c r="I373">
        <v>442061020</v>
      </c>
      <c r="J373" t="s">
        <v>43</v>
      </c>
      <c r="K373" t="s">
        <v>1298</v>
      </c>
      <c r="L373" s="1">
        <v>45048.443084722225</v>
      </c>
      <c r="M373" t="s">
        <v>1299</v>
      </c>
      <c r="N373">
        <v>1701219</v>
      </c>
      <c r="P373" t="s">
        <v>43</v>
      </c>
      <c r="Q373" t="s">
        <v>43</v>
      </c>
      <c r="R373" t="s">
        <v>43</v>
      </c>
      <c r="S373" t="s">
        <v>43</v>
      </c>
      <c r="T373" t="s">
        <v>43</v>
      </c>
      <c r="U373" t="s">
        <v>43</v>
      </c>
      <c r="V373" t="s">
        <v>43</v>
      </c>
      <c r="W373" t="s">
        <v>43</v>
      </c>
      <c r="X373">
        <v>3</v>
      </c>
      <c r="Y373" s="1">
        <v>45045</v>
      </c>
      <c r="Z373" t="s">
        <v>43</v>
      </c>
      <c r="AA373">
        <v>1701219</v>
      </c>
      <c r="AB373" t="s">
        <v>43</v>
      </c>
      <c r="AC373" t="s">
        <v>43</v>
      </c>
      <c r="AD373" t="s">
        <v>43</v>
      </c>
      <c r="AE373" t="s">
        <v>43</v>
      </c>
      <c r="AF373">
        <v>1701390</v>
      </c>
      <c r="AG373">
        <v>1</v>
      </c>
      <c r="AH373">
        <v>0</v>
      </c>
      <c r="AI373" t="s">
        <v>49</v>
      </c>
      <c r="AJ373" t="s">
        <v>43</v>
      </c>
      <c r="AK373" t="s">
        <v>43</v>
      </c>
      <c r="AL373" t="s">
        <v>43</v>
      </c>
      <c r="AM373" t="s">
        <v>376</v>
      </c>
      <c r="AN373">
        <v>42005468</v>
      </c>
      <c r="AO373">
        <v>0</v>
      </c>
      <c r="AP373">
        <v>2</v>
      </c>
      <c r="AQ373">
        <v>0</v>
      </c>
    </row>
    <row r="374" spans="1:43" x14ac:dyDescent="0.45">
      <c r="A374">
        <v>837180</v>
      </c>
      <c r="B374" t="s">
        <v>43</v>
      </c>
      <c r="C374" t="s">
        <v>1300</v>
      </c>
      <c r="D374" s="1">
        <v>45048.480399155094</v>
      </c>
      <c r="E374" t="s">
        <v>1301</v>
      </c>
      <c r="F374" t="s">
        <v>1265</v>
      </c>
      <c r="G374">
        <v>40600</v>
      </c>
      <c r="H374" t="s">
        <v>43</v>
      </c>
      <c r="I374">
        <v>442061020</v>
      </c>
      <c r="J374" t="s">
        <v>43</v>
      </c>
      <c r="K374" t="s">
        <v>1302</v>
      </c>
      <c r="L374" s="1">
        <v>45051.3678659375</v>
      </c>
      <c r="M374" t="s">
        <v>1303</v>
      </c>
      <c r="N374">
        <v>1700250</v>
      </c>
      <c r="P374" t="s">
        <v>43</v>
      </c>
      <c r="Q374" t="s">
        <v>43</v>
      </c>
      <c r="R374" t="s">
        <v>43</v>
      </c>
      <c r="S374" t="s">
        <v>43</v>
      </c>
      <c r="T374" t="s">
        <v>43</v>
      </c>
      <c r="U374" t="s">
        <v>43</v>
      </c>
      <c r="V374" t="s">
        <v>43</v>
      </c>
      <c r="W374" t="s">
        <v>43</v>
      </c>
      <c r="X374">
        <v>3</v>
      </c>
      <c r="Y374" s="1">
        <v>45048</v>
      </c>
      <c r="Z374" t="s">
        <v>43</v>
      </c>
      <c r="AA374">
        <v>1700250</v>
      </c>
      <c r="AB374" t="s">
        <v>43</v>
      </c>
      <c r="AC374" t="s">
        <v>43</v>
      </c>
      <c r="AD374" t="s">
        <v>43</v>
      </c>
      <c r="AE374" t="s">
        <v>43</v>
      </c>
      <c r="AF374">
        <v>1701390</v>
      </c>
      <c r="AG374">
        <v>1</v>
      </c>
      <c r="AH374">
        <v>1708677</v>
      </c>
      <c r="AI374" t="s">
        <v>49</v>
      </c>
      <c r="AJ374" t="s">
        <v>43</v>
      </c>
      <c r="AK374" t="s">
        <v>43</v>
      </c>
      <c r="AL374" t="s">
        <v>43</v>
      </c>
      <c r="AM374" t="s">
        <v>376</v>
      </c>
      <c r="AN374">
        <v>42005468</v>
      </c>
      <c r="AO374">
        <v>0</v>
      </c>
      <c r="AP374">
        <v>1</v>
      </c>
      <c r="AQ374">
        <v>0</v>
      </c>
    </row>
    <row r="375" spans="1:43" x14ac:dyDescent="0.45">
      <c r="A375">
        <v>837297</v>
      </c>
      <c r="B375" t="s">
        <v>43</v>
      </c>
      <c r="C375" t="s">
        <v>1304</v>
      </c>
      <c r="D375" s="1">
        <v>45049.349089351854</v>
      </c>
      <c r="E375" t="s">
        <v>1305</v>
      </c>
      <c r="F375" t="s">
        <v>1265</v>
      </c>
      <c r="G375">
        <v>40600</v>
      </c>
      <c r="H375" t="s">
        <v>43</v>
      </c>
      <c r="I375">
        <v>442061020</v>
      </c>
      <c r="J375" t="s">
        <v>43</v>
      </c>
      <c r="K375" t="s">
        <v>1306</v>
      </c>
      <c r="L375" s="1">
        <v>45054.529832789354</v>
      </c>
      <c r="M375" t="s">
        <v>1307</v>
      </c>
      <c r="N375">
        <v>1700250</v>
      </c>
      <c r="P375" t="s">
        <v>43</v>
      </c>
      <c r="Q375" t="s">
        <v>43</v>
      </c>
      <c r="R375" t="s">
        <v>43</v>
      </c>
      <c r="S375" t="s">
        <v>43</v>
      </c>
      <c r="T375" t="s">
        <v>43</v>
      </c>
      <c r="U375" t="s">
        <v>43</v>
      </c>
      <c r="V375" t="s">
        <v>43</v>
      </c>
      <c r="W375" t="s">
        <v>43</v>
      </c>
      <c r="X375">
        <v>3</v>
      </c>
      <c r="Y375" s="1">
        <v>45049</v>
      </c>
      <c r="Z375" t="s">
        <v>43</v>
      </c>
      <c r="AA375">
        <v>1700250</v>
      </c>
      <c r="AB375" t="s">
        <v>43</v>
      </c>
      <c r="AC375" t="s">
        <v>43</v>
      </c>
      <c r="AD375" t="s">
        <v>43</v>
      </c>
      <c r="AE375" t="s">
        <v>43</v>
      </c>
      <c r="AF375">
        <v>1701390</v>
      </c>
      <c r="AG375">
        <v>1</v>
      </c>
      <c r="AH375">
        <v>0</v>
      </c>
      <c r="AI375" t="s">
        <v>49</v>
      </c>
      <c r="AJ375" t="s">
        <v>43</v>
      </c>
      <c r="AK375" t="s">
        <v>43</v>
      </c>
      <c r="AL375" t="s">
        <v>43</v>
      </c>
      <c r="AM375" t="s">
        <v>376</v>
      </c>
      <c r="AN375">
        <v>42005468</v>
      </c>
      <c r="AO375">
        <v>0</v>
      </c>
      <c r="AP375">
        <v>1</v>
      </c>
      <c r="AQ375">
        <v>0</v>
      </c>
    </row>
    <row r="376" spans="1:43" x14ac:dyDescent="0.45">
      <c r="A376">
        <v>837314</v>
      </c>
      <c r="B376" t="s">
        <v>43</v>
      </c>
      <c r="C376" t="s">
        <v>1308</v>
      </c>
      <c r="D376" s="1">
        <v>45049.364298807872</v>
      </c>
      <c r="E376" t="s">
        <v>1309</v>
      </c>
      <c r="F376" t="s">
        <v>1265</v>
      </c>
      <c r="G376">
        <v>40600</v>
      </c>
      <c r="H376" t="s">
        <v>43</v>
      </c>
      <c r="I376">
        <v>442061020</v>
      </c>
      <c r="J376" t="s">
        <v>43</v>
      </c>
      <c r="K376" t="s">
        <v>1310</v>
      </c>
      <c r="L376" s="1">
        <v>45049.528165046293</v>
      </c>
      <c r="M376" t="s">
        <v>1311</v>
      </c>
      <c r="N376">
        <v>1700250</v>
      </c>
      <c r="P376" t="s">
        <v>43</v>
      </c>
      <c r="Q376" t="s">
        <v>43</v>
      </c>
      <c r="R376" t="s">
        <v>43</v>
      </c>
      <c r="S376" t="s">
        <v>43</v>
      </c>
      <c r="T376" t="s">
        <v>43</v>
      </c>
      <c r="U376" t="s">
        <v>43</v>
      </c>
      <c r="V376" t="s">
        <v>43</v>
      </c>
      <c r="W376" t="s">
        <v>43</v>
      </c>
      <c r="X376">
        <v>3</v>
      </c>
      <c r="Y376" s="1">
        <v>45049</v>
      </c>
      <c r="Z376" t="s">
        <v>43</v>
      </c>
      <c r="AA376">
        <v>1700250</v>
      </c>
      <c r="AB376" t="s">
        <v>43</v>
      </c>
      <c r="AC376" t="s">
        <v>43</v>
      </c>
      <c r="AD376" t="s">
        <v>43</v>
      </c>
      <c r="AE376" t="s">
        <v>43</v>
      </c>
      <c r="AF376">
        <v>1701390</v>
      </c>
      <c r="AG376">
        <v>1</v>
      </c>
      <c r="AH376">
        <v>0</v>
      </c>
      <c r="AI376" t="s">
        <v>49</v>
      </c>
      <c r="AJ376" t="s">
        <v>43</v>
      </c>
      <c r="AK376" t="s">
        <v>43</v>
      </c>
      <c r="AL376" t="s">
        <v>43</v>
      </c>
      <c r="AM376" t="s">
        <v>376</v>
      </c>
      <c r="AN376">
        <v>42005468</v>
      </c>
      <c r="AO376">
        <v>0</v>
      </c>
      <c r="AP376">
        <v>2</v>
      </c>
      <c r="AQ376">
        <v>0</v>
      </c>
    </row>
    <row r="377" spans="1:43" x14ac:dyDescent="0.45">
      <c r="A377">
        <v>837431</v>
      </c>
      <c r="B377" t="s">
        <v>43</v>
      </c>
      <c r="C377" t="s">
        <v>1312</v>
      </c>
      <c r="D377" s="1">
        <v>45049.712493402774</v>
      </c>
      <c r="E377" t="s">
        <v>1313</v>
      </c>
      <c r="F377" t="s">
        <v>1265</v>
      </c>
      <c r="G377">
        <v>40600</v>
      </c>
      <c r="H377" t="s">
        <v>43</v>
      </c>
      <c r="I377">
        <v>442061020</v>
      </c>
      <c r="J377" t="s">
        <v>43</v>
      </c>
      <c r="K377" t="s">
        <v>460</v>
      </c>
      <c r="L377" s="1">
        <v>45054.641239930555</v>
      </c>
      <c r="M377" t="s">
        <v>1314</v>
      </c>
      <c r="N377">
        <v>1700250</v>
      </c>
      <c r="P377" t="s">
        <v>43</v>
      </c>
      <c r="Q377" t="s">
        <v>43</v>
      </c>
      <c r="R377" t="s">
        <v>43</v>
      </c>
      <c r="S377" t="s">
        <v>43</v>
      </c>
      <c r="T377" t="s">
        <v>43</v>
      </c>
      <c r="U377" t="s">
        <v>43</v>
      </c>
      <c r="V377" t="s">
        <v>43</v>
      </c>
      <c r="W377" t="s">
        <v>43</v>
      </c>
      <c r="X377">
        <v>3</v>
      </c>
      <c r="Y377" s="1">
        <v>45049</v>
      </c>
      <c r="Z377" t="s">
        <v>43</v>
      </c>
      <c r="AA377">
        <v>1700250</v>
      </c>
      <c r="AB377" t="s">
        <v>43</v>
      </c>
      <c r="AC377" t="s">
        <v>43</v>
      </c>
      <c r="AD377" t="s">
        <v>43</v>
      </c>
      <c r="AE377" t="s">
        <v>43</v>
      </c>
      <c r="AF377">
        <v>1701390</v>
      </c>
      <c r="AG377">
        <v>1</v>
      </c>
      <c r="AH377">
        <v>1708696</v>
      </c>
      <c r="AI377" t="s">
        <v>49</v>
      </c>
      <c r="AJ377" t="s">
        <v>43</v>
      </c>
      <c r="AK377" t="s">
        <v>43</v>
      </c>
      <c r="AL377" t="s">
        <v>43</v>
      </c>
      <c r="AM377" t="s">
        <v>376</v>
      </c>
      <c r="AN377">
        <v>42005468</v>
      </c>
      <c r="AO377">
        <v>0</v>
      </c>
      <c r="AP377">
        <v>3</v>
      </c>
      <c r="AQ377">
        <v>0</v>
      </c>
    </row>
    <row r="378" spans="1:43" x14ac:dyDescent="0.45">
      <c r="A378">
        <v>837621</v>
      </c>
      <c r="B378" t="s">
        <v>43</v>
      </c>
      <c r="C378" t="s">
        <v>1315</v>
      </c>
      <c r="D378" s="1">
        <v>45051.696821377314</v>
      </c>
      <c r="E378" t="s">
        <v>1316</v>
      </c>
      <c r="F378" t="s">
        <v>1265</v>
      </c>
      <c r="G378">
        <v>40600</v>
      </c>
      <c r="H378" t="s">
        <v>43</v>
      </c>
      <c r="I378">
        <v>442061020</v>
      </c>
      <c r="J378" t="s">
        <v>43</v>
      </c>
      <c r="K378" t="s">
        <v>1317</v>
      </c>
      <c r="L378" s="1">
        <v>45057.343104317129</v>
      </c>
      <c r="M378" t="s">
        <v>1318</v>
      </c>
      <c r="N378">
        <v>1700250</v>
      </c>
      <c r="P378" t="s">
        <v>43</v>
      </c>
      <c r="Q378" t="s">
        <v>43</v>
      </c>
      <c r="R378" t="s">
        <v>43</v>
      </c>
      <c r="S378" t="s">
        <v>43</v>
      </c>
      <c r="T378" t="s">
        <v>43</v>
      </c>
      <c r="U378" t="s">
        <v>43</v>
      </c>
      <c r="V378" t="s">
        <v>43</v>
      </c>
      <c r="W378" t="s">
        <v>43</v>
      </c>
      <c r="X378">
        <v>3</v>
      </c>
      <c r="Y378" s="1">
        <v>45051</v>
      </c>
      <c r="Z378" t="s">
        <v>43</v>
      </c>
      <c r="AA378">
        <v>1700250</v>
      </c>
      <c r="AB378" t="s">
        <v>43</v>
      </c>
      <c r="AC378" t="s">
        <v>43</v>
      </c>
      <c r="AD378" t="s">
        <v>43</v>
      </c>
      <c r="AE378" t="s">
        <v>43</v>
      </c>
      <c r="AF378">
        <v>1701390</v>
      </c>
      <c r="AG378">
        <v>1</v>
      </c>
      <c r="AH378">
        <v>0</v>
      </c>
      <c r="AI378" t="s">
        <v>49</v>
      </c>
      <c r="AJ378" t="s">
        <v>43</v>
      </c>
      <c r="AK378" t="s">
        <v>43</v>
      </c>
      <c r="AL378" t="s">
        <v>43</v>
      </c>
      <c r="AM378" t="s">
        <v>376</v>
      </c>
      <c r="AN378">
        <v>42005468</v>
      </c>
      <c r="AO378">
        <v>0</v>
      </c>
      <c r="AP378">
        <v>2</v>
      </c>
      <c r="AQ378">
        <v>0</v>
      </c>
    </row>
    <row r="379" spans="1:43" x14ac:dyDescent="0.45">
      <c r="A379">
        <v>837962</v>
      </c>
      <c r="B379" t="s">
        <v>43</v>
      </c>
      <c r="C379" t="s">
        <v>1319</v>
      </c>
      <c r="D379" s="1">
        <v>45055.441998807873</v>
      </c>
      <c r="E379" t="s">
        <v>1320</v>
      </c>
      <c r="F379" t="s">
        <v>1265</v>
      </c>
      <c r="G379">
        <v>40600</v>
      </c>
      <c r="H379" t="s">
        <v>43</v>
      </c>
      <c r="I379">
        <v>442061020</v>
      </c>
      <c r="J379" t="s">
        <v>43</v>
      </c>
      <c r="K379" t="s">
        <v>1321</v>
      </c>
      <c r="L379" s="1">
        <v>45056.503914814813</v>
      </c>
      <c r="M379" t="s">
        <v>1322</v>
      </c>
      <c r="N379">
        <v>1700250</v>
      </c>
      <c r="P379" t="s">
        <v>43</v>
      </c>
      <c r="Q379" t="s">
        <v>43</v>
      </c>
      <c r="R379" t="s">
        <v>43</v>
      </c>
      <c r="S379" t="s">
        <v>43</v>
      </c>
      <c r="T379" t="s">
        <v>43</v>
      </c>
      <c r="U379" t="s">
        <v>43</v>
      </c>
      <c r="V379" t="s">
        <v>43</v>
      </c>
      <c r="W379" t="s">
        <v>43</v>
      </c>
      <c r="X379">
        <v>3</v>
      </c>
      <c r="Y379" s="1">
        <v>45055</v>
      </c>
      <c r="Z379" t="s">
        <v>43</v>
      </c>
      <c r="AA379">
        <v>1700250</v>
      </c>
      <c r="AB379" t="s">
        <v>43</v>
      </c>
      <c r="AC379" t="s">
        <v>43</v>
      </c>
      <c r="AD379" t="s">
        <v>43</v>
      </c>
      <c r="AE379" t="s">
        <v>43</v>
      </c>
      <c r="AF379">
        <v>1701390</v>
      </c>
      <c r="AG379">
        <v>1</v>
      </c>
      <c r="AH379">
        <v>0</v>
      </c>
      <c r="AI379" t="s">
        <v>49</v>
      </c>
      <c r="AJ379" t="s">
        <v>43</v>
      </c>
      <c r="AK379" t="s">
        <v>43</v>
      </c>
      <c r="AL379" t="s">
        <v>43</v>
      </c>
      <c r="AM379" t="s">
        <v>376</v>
      </c>
      <c r="AN379">
        <v>42005468</v>
      </c>
      <c r="AO379">
        <v>0</v>
      </c>
      <c r="AP379">
        <v>2</v>
      </c>
      <c r="AQ379">
        <v>0</v>
      </c>
    </row>
    <row r="380" spans="1:43" x14ac:dyDescent="0.45">
      <c r="A380">
        <v>839245</v>
      </c>
      <c r="B380" t="s">
        <v>43</v>
      </c>
      <c r="C380" t="s">
        <v>1323</v>
      </c>
      <c r="D380" s="1">
        <v>45057.407285104164</v>
      </c>
      <c r="E380" t="s">
        <v>1324</v>
      </c>
      <c r="F380" t="s">
        <v>1325</v>
      </c>
      <c r="G380">
        <v>40600</v>
      </c>
      <c r="H380" t="s">
        <v>43</v>
      </c>
      <c r="I380">
        <v>442061020</v>
      </c>
      <c r="J380" t="s">
        <v>43</v>
      </c>
      <c r="K380" t="s">
        <v>1326</v>
      </c>
      <c r="L380" s="1">
        <v>45057.425528738429</v>
      </c>
      <c r="M380" t="s">
        <v>1327</v>
      </c>
      <c r="N380">
        <v>1700250</v>
      </c>
      <c r="P380" t="s">
        <v>43</v>
      </c>
      <c r="Q380" t="s">
        <v>43</v>
      </c>
      <c r="R380" t="s">
        <v>43</v>
      </c>
      <c r="S380" t="s">
        <v>43</v>
      </c>
      <c r="T380" t="s">
        <v>43</v>
      </c>
      <c r="U380" t="s">
        <v>43</v>
      </c>
      <c r="V380" t="s">
        <v>43</v>
      </c>
      <c r="W380" t="s">
        <v>43</v>
      </c>
      <c r="X380">
        <v>3</v>
      </c>
      <c r="Y380" s="1">
        <v>45313</v>
      </c>
      <c r="Z380" s="2">
        <v>0.41636574074074073</v>
      </c>
      <c r="AA380">
        <v>1700250</v>
      </c>
      <c r="AB380" t="s">
        <v>43</v>
      </c>
      <c r="AC380" t="s">
        <v>43</v>
      </c>
      <c r="AD380" t="s">
        <v>43</v>
      </c>
      <c r="AE380" t="s">
        <v>43</v>
      </c>
      <c r="AF380">
        <v>1701390</v>
      </c>
      <c r="AG380">
        <v>1</v>
      </c>
      <c r="AH380">
        <v>1711550</v>
      </c>
      <c r="AI380" t="s">
        <v>49</v>
      </c>
      <c r="AJ380" t="s">
        <v>43</v>
      </c>
      <c r="AK380" t="s">
        <v>43</v>
      </c>
      <c r="AL380" t="s">
        <v>43</v>
      </c>
      <c r="AM380" t="s">
        <v>376</v>
      </c>
      <c r="AN380">
        <v>42005468</v>
      </c>
      <c r="AO380">
        <v>0</v>
      </c>
      <c r="AP380">
        <v>1</v>
      </c>
      <c r="AQ380">
        <v>0</v>
      </c>
    </row>
    <row r="381" spans="1:43" x14ac:dyDescent="0.45">
      <c r="A381">
        <v>839246</v>
      </c>
      <c r="B381" t="s">
        <v>43</v>
      </c>
      <c r="C381" t="s">
        <v>1328</v>
      </c>
      <c r="D381" s="1">
        <v>45057.407670289351</v>
      </c>
      <c r="E381" t="s">
        <v>1329</v>
      </c>
      <c r="F381" t="s">
        <v>1265</v>
      </c>
      <c r="G381">
        <v>40600</v>
      </c>
      <c r="H381" t="s">
        <v>43</v>
      </c>
      <c r="I381">
        <v>442061020</v>
      </c>
      <c r="J381" t="s">
        <v>43</v>
      </c>
      <c r="K381" t="s">
        <v>567</v>
      </c>
      <c r="L381" s="1">
        <v>45057.425015856483</v>
      </c>
      <c r="M381" t="s">
        <v>1327</v>
      </c>
      <c r="N381">
        <v>1700250</v>
      </c>
      <c r="P381" t="s">
        <v>43</v>
      </c>
      <c r="Q381" t="s">
        <v>43</v>
      </c>
      <c r="R381" t="s">
        <v>43</v>
      </c>
      <c r="S381" t="s">
        <v>43</v>
      </c>
      <c r="T381" t="s">
        <v>43</v>
      </c>
      <c r="U381" t="s">
        <v>43</v>
      </c>
      <c r="V381" t="s">
        <v>43</v>
      </c>
      <c r="W381" t="s">
        <v>43</v>
      </c>
      <c r="X381">
        <v>3</v>
      </c>
      <c r="Y381" s="1">
        <v>45057</v>
      </c>
      <c r="Z381" t="s">
        <v>43</v>
      </c>
      <c r="AA381">
        <v>1700250</v>
      </c>
      <c r="AB381" t="s">
        <v>43</v>
      </c>
      <c r="AC381" t="s">
        <v>43</v>
      </c>
      <c r="AD381" t="s">
        <v>43</v>
      </c>
      <c r="AE381" t="s">
        <v>43</v>
      </c>
      <c r="AF381">
        <v>1701390</v>
      </c>
      <c r="AG381">
        <v>1</v>
      </c>
      <c r="AH381">
        <v>1711550</v>
      </c>
      <c r="AI381" t="s">
        <v>49</v>
      </c>
      <c r="AJ381" t="s">
        <v>43</v>
      </c>
      <c r="AK381" t="s">
        <v>43</v>
      </c>
      <c r="AL381" t="s">
        <v>43</v>
      </c>
      <c r="AM381" t="s">
        <v>376</v>
      </c>
      <c r="AN381">
        <v>42005468</v>
      </c>
      <c r="AO381">
        <v>0</v>
      </c>
      <c r="AP381">
        <v>1</v>
      </c>
      <c r="AQ381">
        <v>0</v>
      </c>
    </row>
    <row r="382" spans="1:43" x14ac:dyDescent="0.45">
      <c r="A382">
        <v>839432</v>
      </c>
      <c r="B382" t="s">
        <v>43</v>
      </c>
      <c r="C382" t="s">
        <v>1330</v>
      </c>
      <c r="D382" s="1">
        <v>45058.427485335647</v>
      </c>
      <c r="E382" t="s">
        <v>1331</v>
      </c>
      <c r="F382" t="s">
        <v>1265</v>
      </c>
      <c r="G382">
        <v>40600</v>
      </c>
      <c r="H382" t="s">
        <v>43</v>
      </c>
      <c r="I382">
        <v>442061020</v>
      </c>
      <c r="J382" t="s">
        <v>43</v>
      </c>
      <c r="K382" t="s">
        <v>1332</v>
      </c>
      <c r="L382" s="1">
        <v>45058.462281712964</v>
      </c>
      <c r="M382" t="s">
        <v>1333</v>
      </c>
      <c r="N382">
        <v>1700250</v>
      </c>
      <c r="P382" t="s">
        <v>43</v>
      </c>
      <c r="Q382" t="s">
        <v>43</v>
      </c>
      <c r="R382" t="s">
        <v>43</v>
      </c>
      <c r="S382" t="s">
        <v>43</v>
      </c>
      <c r="T382" t="s">
        <v>43</v>
      </c>
      <c r="U382" t="s">
        <v>43</v>
      </c>
      <c r="V382" t="s">
        <v>43</v>
      </c>
      <c r="W382" t="s">
        <v>43</v>
      </c>
      <c r="X382">
        <v>3</v>
      </c>
      <c r="Y382" s="1">
        <v>45058</v>
      </c>
      <c r="Z382" t="s">
        <v>43</v>
      </c>
      <c r="AA382">
        <v>1700250</v>
      </c>
      <c r="AB382" t="s">
        <v>43</v>
      </c>
      <c r="AC382" t="s">
        <v>43</v>
      </c>
      <c r="AD382" t="s">
        <v>43</v>
      </c>
      <c r="AE382" t="s">
        <v>43</v>
      </c>
      <c r="AF382">
        <v>1701390</v>
      </c>
      <c r="AG382">
        <v>1</v>
      </c>
      <c r="AH382">
        <v>0</v>
      </c>
      <c r="AI382" t="s">
        <v>49</v>
      </c>
      <c r="AJ382" t="s">
        <v>43</v>
      </c>
      <c r="AK382" t="s">
        <v>43</v>
      </c>
      <c r="AL382" t="s">
        <v>43</v>
      </c>
      <c r="AM382" t="s">
        <v>376</v>
      </c>
      <c r="AN382">
        <v>42005468</v>
      </c>
      <c r="AO382">
        <v>0</v>
      </c>
      <c r="AP382">
        <v>2</v>
      </c>
      <c r="AQ382">
        <v>0</v>
      </c>
    </row>
    <row r="383" spans="1:43" x14ac:dyDescent="0.45">
      <c r="A383">
        <v>839514</v>
      </c>
      <c r="B383" t="s">
        <v>43</v>
      </c>
      <c r="C383" t="s">
        <v>1334</v>
      </c>
      <c r="D383" s="1">
        <v>45058.685117511573</v>
      </c>
      <c r="E383" t="s">
        <v>1335</v>
      </c>
      <c r="F383" t="s">
        <v>1336</v>
      </c>
      <c r="G383">
        <v>40600</v>
      </c>
      <c r="H383" t="s">
        <v>43</v>
      </c>
      <c r="I383">
        <v>442061020</v>
      </c>
      <c r="J383" t="s">
        <v>43</v>
      </c>
      <c r="K383" t="s">
        <v>1337</v>
      </c>
      <c r="L383" s="1">
        <v>45061.340708298609</v>
      </c>
      <c r="M383" t="s">
        <v>1338</v>
      </c>
      <c r="N383">
        <v>1700250</v>
      </c>
      <c r="P383" t="s">
        <v>43</v>
      </c>
      <c r="Q383" t="s">
        <v>43</v>
      </c>
      <c r="R383" t="s">
        <v>43</v>
      </c>
      <c r="S383" t="s">
        <v>43</v>
      </c>
      <c r="T383" t="s">
        <v>43</v>
      </c>
      <c r="U383" t="s">
        <v>43</v>
      </c>
      <c r="V383" t="s">
        <v>43</v>
      </c>
      <c r="W383" t="s">
        <v>43</v>
      </c>
      <c r="X383">
        <v>3</v>
      </c>
      <c r="Y383" s="1">
        <v>45058</v>
      </c>
      <c r="Z383" t="s">
        <v>43</v>
      </c>
      <c r="AA383">
        <v>1700250</v>
      </c>
      <c r="AB383" t="s">
        <v>43</v>
      </c>
      <c r="AC383" t="s">
        <v>43</v>
      </c>
      <c r="AD383" t="s">
        <v>43</v>
      </c>
      <c r="AE383" t="s">
        <v>43</v>
      </c>
      <c r="AF383">
        <v>1701286</v>
      </c>
      <c r="AG383">
        <v>1</v>
      </c>
      <c r="AH383">
        <v>0</v>
      </c>
      <c r="AI383" t="s">
        <v>49</v>
      </c>
      <c r="AJ383" t="s">
        <v>43</v>
      </c>
      <c r="AK383" t="s">
        <v>43</v>
      </c>
      <c r="AL383" t="s">
        <v>43</v>
      </c>
      <c r="AM383" t="s">
        <v>376</v>
      </c>
      <c r="AN383">
        <v>42005468</v>
      </c>
      <c r="AO383">
        <v>0</v>
      </c>
      <c r="AP383">
        <v>1</v>
      </c>
      <c r="AQ383">
        <v>0</v>
      </c>
    </row>
    <row r="384" spans="1:43" x14ac:dyDescent="0.45">
      <c r="A384">
        <v>840322</v>
      </c>
      <c r="B384" t="s">
        <v>43</v>
      </c>
      <c r="C384" t="s">
        <v>1339</v>
      </c>
      <c r="D384" s="1">
        <v>45065.404120983796</v>
      </c>
      <c r="E384" t="s">
        <v>1340</v>
      </c>
      <c r="F384" t="s">
        <v>1265</v>
      </c>
      <c r="G384">
        <v>40600</v>
      </c>
      <c r="H384" t="s">
        <v>43</v>
      </c>
      <c r="I384">
        <v>442061020</v>
      </c>
      <c r="J384" t="s">
        <v>43</v>
      </c>
      <c r="K384" t="s">
        <v>1341</v>
      </c>
      <c r="L384" s="1">
        <v>45065.626364548611</v>
      </c>
      <c r="M384" t="s">
        <v>1342</v>
      </c>
      <c r="N384">
        <v>1700250</v>
      </c>
      <c r="P384" t="s">
        <v>43</v>
      </c>
      <c r="Q384" t="s">
        <v>43</v>
      </c>
      <c r="R384" t="s">
        <v>43</v>
      </c>
      <c r="S384" t="s">
        <v>43</v>
      </c>
      <c r="T384" t="s">
        <v>43</v>
      </c>
      <c r="U384" t="s">
        <v>43</v>
      </c>
      <c r="V384" t="s">
        <v>43</v>
      </c>
      <c r="W384" t="s">
        <v>43</v>
      </c>
      <c r="X384">
        <v>3</v>
      </c>
      <c r="Y384" s="1">
        <v>45065</v>
      </c>
      <c r="Z384" t="s">
        <v>43</v>
      </c>
      <c r="AA384">
        <v>1700250</v>
      </c>
      <c r="AB384" t="s">
        <v>43</v>
      </c>
      <c r="AC384" t="s">
        <v>43</v>
      </c>
      <c r="AD384" t="s">
        <v>43</v>
      </c>
      <c r="AE384" t="s">
        <v>43</v>
      </c>
      <c r="AF384">
        <v>1701390</v>
      </c>
      <c r="AG384">
        <v>1</v>
      </c>
      <c r="AH384">
        <v>1711553</v>
      </c>
      <c r="AI384" t="s">
        <v>49</v>
      </c>
      <c r="AJ384" t="s">
        <v>43</v>
      </c>
      <c r="AK384" t="s">
        <v>43</v>
      </c>
      <c r="AL384" t="s">
        <v>43</v>
      </c>
      <c r="AM384" t="s">
        <v>376</v>
      </c>
      <c r="AN384">
        <v>42005468</v>
      </c>
      <c r="AO384">
        <v>0</v>
      </c>
      <c r="AP384">
        <v>1</v>
      </c>
      <c r="AQ384">
        <v>0</v>
      </c>
    </row>
    <row r="385" spans="1:43" x14ac:dyDescent="0.45">
      <c r="A385">
        <v>842266</v>
      </c>
      <c r="B385" t="s">
        <v>43</v>
      </c>
      <c r="C385" t="s">
        <v>1343</v>
      </c>
      <c r="D385" s="1">
        <v>45075.450145486109</v>
      </c>
      <c r="E385" t="s">
        <v>1344</v>
      </c>
      <c r="F385" t="s">
        <v>1279</v>
      </c>
      <c r="G385">
        <v>40600</v>
      </c>
      <c r="H385" t="s">
        <v>43</v>
      </c>
      <c r="I385">
        <v>442061020</v>
      </c>
      <c r="J385" t="s">
        <v>43</v>
      </c>
      <c r="K385" t="s">
        <v>1345</v>
      </c>
      <c r="L385" s="1">
        <v>45075.473055289352</v>
      </c>
      <c r="M385" t="s">
        <v>1346</v>
      </c>
      <c r="N385">
        <v>1700250</v>
      </c>
      <c r="P385" t="s">
        <v>43</v>
      </c>
      <c r="Q385" t="s">
        <v>43</v>
      </c>
      <c r="R385" t="s">
        <v>43</v>
      </c>
      <c r="S385" t="s">
        <v>43</v>
      </c>
      <c r="T385" t="s">
        <v>43</v>
      </c>
      <c r="U385" t="s">
        <v>43</v>
      </c>
      <c r="V385" t="s">
        <v>43</v>
      </c>
      <c r="W385" t="s">
        <v>43</v>
      </c>
      <c r="X385">
        <v>3</v>
      </c>
      <c r="Y385" s="1">
        <v>45075</v>
      </c>
      <c r="Z385" t="s">
        <v>43</v>
      </c>
      <c r="AA385">
        <v>1700250</v>
      </c>
      <c r="AB385" t="s">
        <v>43</v>
      </c>
      <c r="AC385" t="s">
        <v>43</v>
      </c>
      <c r="AD385" t="s">
        <v>43</v>
      </c>
      <c r="AE385" t="s">
        <v>43</v>
      </c>
      <c r="AF385">
        <v>1701390</v>
      </c>
      <c r="AG385">
        <v>1</v>
      </c>
      <c r="AH385">
        <v>1712232</v>
      </c>
      <c r="AI385" t="s">
        <v>49</v>
      </c>
      <c r="AJ385" t="s">
        <v>43</v>
      </c>
      <c r="AK385" t="s">
        <v>43</v>
      </c>
      <c r="AL385" t="s">
        <v>43</v>
      </c>
      <c r="AM385" t="s">
        <v>376</v>
      </c>
      <c r="AN385">
        <v>42005468</v>
      </c>
      <c r="AO385">
        <v>0</v>
      </c>
      <c r="AP385">
        <v>3</v>
      </c>
      <c r="AQ385">
        <v>0</v>
      </c>
    </row>
    <row r="386" spans="1:43" x14ac:dyDescent="0.45">
      <c r="A386">
        <v>842502</v>
      </c>
      <c r="B386" t="s">
        <v>43</v>
      </c>
      <c r="C386" t="s">
        <v>1347</v>
      </c>
      <c r="D386" s="1">
        <v>45077.366985381945</v>
      </c>
      <c r="E386" t="s">
        <v>1348</v>
      </c>
      <c r="F386" t="s">
        <v>1265</v>
      </c>
      <c r="G386">
        <v>40600</v>
      </c>
      <c r="H386" t="s">
        <v>43</v>
      </c>
      <c r="I386">
        <v>442061020</v>
      </c>
      <c r="J386" t="s">
        <v>43</v>
      </c>
      <c r="K386" t="s">
        <v>1349</v>
      </c>
      <c r="L386" s="1">
        <v>45077.373848611111</v>
      </c>
      <c r="M386" t="s">
        <v>1350</v>
      </c>
      <c r="N386">
        <v>1700250</v>
      </c>
      <c r="P386" t="s">
        <v>43</v>
      </c>
      <c r="Q386" t="s">
        <v>43</v>
      </c>
      <c r="R386" t="s">
        <v>43</v>
      </c>
      <c r="S386" t="s">
        <v>43</v>
      </c>
      <c r="T386" t="s">
        <v>43</v>
      </c>
      <c r="U386" t="s">
        <v>43</v>
      </c>
      <c r="V386" t="s">
        <v>43</v>
      </c>
      <c r="W386" t="s">
        <v>43</v>
      </c>
      <c r="X386">
        <v>3</v>
      </c>
      <c r="Y386" s="1">
        <v>45077</v>
      </c>
      <c r="Z386" t="s">
        <v>43</v>
      </c>
      <c r="AA386">
        <v>1700250</v>
      </c>
      <c r="AB386" t="s">
        <v>43</v>
      </c>
      <c r="AC386" t="s">
        <v>43</v>
      </c>
      <c r="AD386" t="s">
        <v>43</v>
      </c>
      <c r="AE386" t="s">
        <v>43</v>
      </c>
      <c r="AF386">
        <v>1701390</v>
      </c>
      <c r="AG386">
        <v>1</v>
      </c>
      <c r="AH386">
        <v>1712996</v>
      </c>
      <c r="AI386" t="s">
        <v>49</v>
      </c>
      <c r="AJ386" t="s">
        <v>43</v>
      </c>
      <c r="AK386" t="s">
        <v>43</v>
      </c>
      <c r="AL386" t="s">
        <v>43</v>
      </c>
      <c r="AM386" t="s">
        <v>376</v>
      </c>
      <c r="AN386">
        <v>42005468</v>
      </c>
      <c r="AO386">
        <v>0</v>
      </c>
      <c r="AP386">
        <v>1</v>
      </c>
      <c r="AQ386">
        <v>0</v>
      </c>
    </row>
    <row r="387" spans="1:43" x14ac:dyDescent="0.45">
      <c r="A387">
        <v>842796</v>
      </c>
      <c r="B387" t="s">
        <v>43</v>
      </c>
      <c r="C387" t="s">
        <v>1351</v>
      </c>
      <c r="D387" s="1">
        <v>45079.426809756944</v>
      </c>
      <c r="E387" t="s">
        <v>1352</v>
      </c>
      <c r="F387" t="s">
        <v>1265</v>
      </c>
      <c r="G387">
        <v>40600</v>
      </c>
      <c r="H387" t="s">
        <v>43</v>
      </c>
      <c r="I387">
        <v>442061020</v>
      </c>
      <c r="J387" t="s">
        <v>43</v>
      </c>
      <c r="K387" t="s">
        <v>1353</v>
      </c>
      <c r="L387" s="1">
        <v>45083.342176585647</v>
      </c>
      <c r="M387" t="s">
        <v>1354</v>
      </c>
      <c r="N387">
        <v>1700250</v>
      </c>
      <c r="P387" t="s">
        <v>43</v>
      </c>
      <c r="Q387" t="s">
        <v>43</v>
      </c>
      <c r="R387" t="s">
        <v>43</v>
      </c>
      <c r="S387" t="s">
        <v>43</v>
      </c>
      <c r="T387" t="s">
        <v>43</v>
      </c>
      <c r="U387" t="s">
        <v>43</v>
      </c>
      <c r="V387" t="s">
        <v>43</v>
      </c>
      <c r="W387" t="s">
        <v>43</v>
      </c>
      <c r="X387">
        <v>3</v>
      </c>
      <c r="Y387" s="1">
        <v>45079</v>
      </c>
      <c r="Z387" t="s">
        <v>43</v>
      </c>
      <c r="AA387">
        <v>1700250</v>
      </c>
      <c r="AB387" t="s">
        <v>43</v>
      </c>
      <c r="AC387" t="s">
        <v>43</v>
      </c>
      <c r="AD387" t="s">
        <v>43</v>
      </c>
      <c r="AE387" t="s">
        <v>43</v>
      </c>
      <c r="AF387">
        <v>1701390</v>
      </c>
      <c r="AG387">
        <v>1</v>
      </c>
      <c r="AH387">
        <v>0</v>
      </c>
      <c r="AI387" t="s">
        <v>49</v>
      </c>
      <c r="AJ387" t="s">
        <v>43</v>
      </c>
      <c r="AK387" t="s">
        <v>43</v>
      </c>
      <c r="AL387" t="s">
        <v>43</v>
      </c>
      <c r="AM387" t="s">
        <v>376</v>
      </c>
      <c r="AN387">
        <v>42005468</v>
      </c>
      <c r="AO387">
        <v>0</v>
      </c>
      <c r="AP387">
        <v>2</v>
      </c>
      <c r="AQ387">
        <v>0</v>
      </c>
    </row>
    <row r="388" spans="1:43" x14ac:dyDescent="0.45">
      <c r="A388">
        <v>842966</v>
      </c>
      <c r="B388" t="s">
        <v>43</v>
      </c>
      <c r="C388" t="s">
        <v>1355</v>
      </c>
      <c r="D388" s="1">
        <v>45082.406189965281</v>
      </c>
      <c r="E388" t="s">
        <v>1356</v>
      </c>
      <c r="F388" t="s">
        <v>1265</v>
      </c>
      <c r="G388">
        <v>40600</v>
      </c>
      <c r="H388" t="s">
        <v>43</v>
      </c>
      <c r="I388">
        <v>442061020</v>
      </c>
      <c r="J388" t="s">
        <v>43</v>
      </c>
      <c r="K388" t="s">
        <v>1357</v>
      </c>
      <c r="L388" s="1">
        <v>45084.661556863422</v>
      </c>
      <c r="M388" t="s">
        <v>1358</v>
      </c>
      <c r="N388">
        <v>1700250</v>
      </c>
      <c r="P388" t="s">
        <v>43</v>
      </c>
      <c r="Q388" t="s">
        <v>43</v>
      </c>
      <c r="R388" t="s">
        <v>43</v>
      </c>
      <c r="S388" t="s">
        <v>43</v>
      </c>
      <c r="T388" t="s">
        <v>43</v>
      </c>
      <c r="U388" t="s">
        <v>43</v>
      </c>
      <c r="V388" t="s">
        <v>43</v>
      </c>
      <c r="W388" t="s">
        <v>43</v>
      </c>
      <c r="X388">
        <v>3</v>
      </c>
      <c r="Y388" s="1">
        <v>45082</v>
      </c>
      <c r="Z388" t="s">
        <v>43</v>
      </c>
      <c r="AA388">
        <v>1700250</v>
      </c>
      <c r="AB388" t="s">
        <v>43</v>
      </c>
      <c r="AC388" t="s">
        <v>43</v>
      </c>
      <c r="AD388" t="s">
        <v>43</v>
      </c>
      <c r="AE388" t="s">
        <v>43</v>
      </c>
      <c r="AF388">
        <v>1701390</v>
      </c>
      <c r="AG388">
        <v>1</v>
      </c>
      <c r="AH388">
        <v>0</v>
      </c>
      <c r="AI388" t="s">
        <v>49</v>
      </c>
      <c r="AJ388" t="s">
        <v>43</v>
      </c>
      <c r="AK388" t="s">
        <v>43</v>
      </c>
      <c r="AL388" t="s">
        <v>43</v>
      </c>
      <c r="AM388" t="s">
        <v>376</v>
      </c>
      <c r="AN388">
        <v>42005468</v>
      </c>
      <c r="AO388">
        <v>0</v>
      </c>
      <c r="AP388">
        <v>2</v>
      </c>
      <c r="AQ388">
        <v>0</v>
      </c>
    </row>
    <row r="389" spans="1:43" x14ac:dyDescent="0.45">
      <c r="A389">
        <v>843057</v>
      </c>
      <c r="B389" t="s">
        <v>43</v>
      </c>
      <c r="C389" t="s">
        <v>1359</v>
      </c>
      <c r="D389" s="1">
        <v>45083.45846292824</v>
      </c>
      <c r="E389" t="s">
        <v>1360</v>
      </c>
      <c r="F389" t="s">
        <v>1265</v>
      </c>
      <c r="G389">
        <v>40600</v>
      </c>
      <c r="H389" t="s">
        <v>43</v>
      </c>
      <c r="I389">
        <v>442061020</v>
      </c>
      <c r="J389" t="s">
        <v>43</v>
      </c>
      <c r="K389" t="s">
        <v>1361</v>
      </c>
      <c r="L389" s="1">
        <v>45083.642984143517</v>
      </c>
      <c r="M389" t="s">
        <v>1362</v>
      </c>
      <c r="N389">
        <v>1701219</v>
      </c>
      <c r="P389" t="s">
        <v>43</v>
      </c>
      <c r="Q389" t="s">
        <v>43</v>
      </c>
      <c r="R389" t="s">
        <v>43</v>
      </c>
      <c r="S389" t="s">
        <v>43</v>
      </c>
      <c r="T389" t="s">
        <v>43</v>
      </c>
      <c r="U389" t="s">
        <v>43</v>
      </c>
      <c r="V389" t="s">
        <v>43</v>
      </c>
      <c r="W389" t="s">
        <v>43</v>
      </c>
      <c r="X389">
        <v>3</v>
      </c>
      <c r="Y389" s="1">
        <v>45083</v>
      </c>
      <c r="Z389" t="s">
        <v>43</v>
      </c>
      <c r="AA389">
        <v>1701219</v>
      </c>
      <c r="AB389" t="s">
        <v>43</v>
      </c>
      <c r="AC389" t="s">
        <v>43</v>
      </c>
      <c r="AD389" t="s">
        <v>43</v>
      </c>
      <c r="AE389" t="s">
        <v>43</v>
      </c>
      <c r="AF389">
        <v>1701112</v>
      </c>
      <c r="AG389">
        <v>1</v>
      </c>
      <c r="AH389">
        <v>1714755</v>
      </c>
      <c r="AI389" t="s">
        <v>49</v>
      </c>
      <c r="AJ389" t="s">
        <v>43</v>
      </c>
      <c r="AK389" t="s">
        <v>43</v>
      </c>
      <c r="AL389" t="s">
        <v>43</v>
      </c>
      <c r="AM389" t="s">
        <v>376</v>
      </c>
      <c r="AN389">
        <v>42005468</v>
      </c>
      <c r="AO389">
        <v>0</v>
      </c>
      <c r="AP389">
        <v>1</v>
      </c>
      <c r="AQ389">
        <v>0</v>
      </c>
    </row>
    <row r="390" spans="1:43" x14ac:dyDescent="0.45">
      <c r="A390">
        <v>843299</v>
      </c>
      <c r="B390" t="s">
        <v>43</v>
      </c>
      <c r="C390" t="s">
        <v>1363</v>
      </c>
      <c r="D390" s="1">
        <v>45084.656168946756</v>
      </c>
      <c r="E390" t="s">
        <v>1364</v>
      </c>
      <c r="F390" t="s">
        <v>1265</v>
      </c>
      <c r="G390">
        <v>40600</v>
      </c>
      <c r="H390" t="s">
        <v>43</v>
      </c>
      <c r="I390">
        <v>442061020</v>
      </c>
      <c r="J390" t="s">
        <v>43</v>
      </c>
      <c r="K390" t="s">
        <v>460</v>
      </c>
      <c r="L390" s="1">
        <v>45084.656621956019</v>
      </c>
      <c r="M390" t="s">
        <v>1365</v>
      </c>
      <c r="N390">
        <v>1700250</v>
      </c>
      <c r="P390" t="s">
        <v>43</v>
      </c>
      <c r="Q390" t="s">
        <v>43</v>
      </c>
      <c r="R390" t="s">
        <v>43</v>
      </c>
      <c r="S390" t="s">
        <v>43</v>
      </c>
      <c r="T390" t="s">
        <v>43</v>
      </c>
      <c r="U390" t="s">
        <v>43</v>
      </c>
      <c r="V390" t="s">
        <v>43</v>
      </c>
      <c r="W390" t="s">
        <v>43</v>
      </c>
      <c r="X390">
        <v>3</v>
      </c>
      <c r="Y390" s="1">
        <v>45084</v>
      </c>
      <c r="Z390" t="s">
        <v>43</v>
      </c>
      <c r="AA390">
        <v>1700250</v>
      </c>
      <c r="AB390" t="s">
        <v>43</v>
      </c>
      <c r="AC390" t="s">
        <v>43</v>
      </c>
      <c r="AD390" t="s">
        <v>43</v>
      </c>
      <c r="AE390" t="s">
        <v>43</v>
      </c>
      <c r="AF390">
        <v>1701390</v>
      </c>
      <c r="AG390">
        <v>1</v>
      </c>
      <c r="AH390">
        <v>1715264</v>
      </c>
      <c r="AI390" t="s">
        <v>49</v>
      </c>
      <c r="AJ390" t="s">
        <v>43</v>
      </c>
      <c r="AK390" t="s">
        <v>43</v>
      </c>
      <c r="AL390" t="s">
        <v>43</v>
      </c>
      <c r="AM390" t="s">
        <v>376</v>
      </c>
      <c r="AN390">
        <v>42005468</v>
      </c>
      <c r="AO390">
        <v>0</v>
      </c>
      <c r="AP390">
        <v>3</v>
      </c>
      <c r="AQ390">
        <v>0</v>
      </c>
    </row>
    <row r="391" spans="1:43" x14ac:dyDescent="0.45">
      <c r="A391">
        <v>843300</v>
      </c>
      <c r="B391" t="s">
        <v>43</v>
      </c>
      <c r="C391" t="s">
        <v>1366</v>
      </c>
      <c r="D391" s="1">
        <v>45084.657028506947</v>
      </c>
      <c r="E391" t="s">
        <v>1367</v>
      </c>
      <c r="F391" t="s">
        <v>1265</v>
      </c>
      <c r="G391">
        <v>40600</v>
      </c>
      <c r="H391" t="s">
        <v>43</v>
      </c>
      <c r="I391">
        <v>442061020</v>
      </c>
      <c r="J391" t="s">
        <v>43</v>
      </c>
      <c r="K391" t="e">
        <f>-mudguard -tail lamp</f>
        <v>#NAME?</v>
      </c>
      <c r="L391" s="1">
        <v>45084.657777395834</v>
      </c>
      <c r="M391" t="s">
        <v>1368</v>
      </c>
      <c r="N391">
        <v>1700250</v>
      </c>
      <c r="P391" t="s">
        <v>43</v>
      </c>
      <c r="Q391" t="s">
        <v>43</v>
      </c>
      <c r="R391" t="s">
        <v>43</v>
      </c>
      <c r="S391" t="s">
        <v>43</v>
      </c>
      <c r="T391" t="s">
        <v>43</v>
      </c>
      <c r="U391" t="s">
        <v>43</v>
      </c>
      <c r="V391" t="s">
        <v>43</v>
      </c>
      <c r="W391" t="s">
        <v>43</v>
      </c>
      <c r="X391">
        <v>3</v>
      </c>
      <c r="Y391" s="1">
        <v>45084</v>
      </c>
      <c r="Z391" t="s">
        <v>43</v>
      </c>
      <c r="AA391">
        <v>1700250</v>
      </c>
      <c r="AB391" t="s">
        <v>43</v>
      </c>
      <c r="AC391" t="s">
        <v>43</v>
      </c>
      <c r="AD391" t="s">
        <v>43</v>
      </c>
      <c r="AE391" t="s">
        <v>43</v>
      </c>
      <c r="AF391">
        <v>1701390</v>
      </c>
      <c r="AG391">
        <v>1</v>
      </c>
      <c r="AH391">
        <v>1715264</v>
      </c>
      <c r="AI391" t="s">
        <v>49</v>
      </c>
      <c r="AJ391" t="s">
        <v>43</v>
      </c>
      <c r="AK391" t="s">
        <v>43</v>
      </c>
      <c r="AL391" t="s">
        <v>43</v>
      </c>
      <c r="AM391" t="s">
        <v>376</v>
      </c>
      <c r="AN391">
        <v>42005468</v>
      </c>
      <c r="AO391">
        <v>0</v>
      </c>
      <c r="AP391">
        <v>1</v>
      </c>
      <c r="AQ391">
        <v>0</v>
      </c>
    </row>
    <row r="392" spans="1:43" x14ac:dyDescent="0.45">
      <c r="A392">
        <v>844526</v>
      </c>
      <c r="B392" t="s">
        <v>43</v>
      </c>
      <c r="C392" t="s">
        <v>1369</v>
      </c>
      <c r="D392" s="1">
        <v>45086.506207326391</v>
      </c>
      <c r="E392" t="s">
        <v>1370</v>
      </c>
      <c r="F392" t="s">
        <v>1265</v>
      </c>
      <c r="G392">
        <v>40600</v>
      </c>
      <c r="H392" t="s">
        <v>43</v>
      </c>
      <c r="I392">
        <v>442061020</v>
      </c>
      <c r="J392" t="s">
        <v>43</v>
      </c>
      <c r="K392" t="s">
        <v>1371</v>
      </c>
      <c r="L392" s="1">
        <v>45090.696881053242</v>
      </c>
      <c r="M392" t="s">
        <v>1372</v>
      </c>
      <c r="N392">
        <v>1701219</v>
      </c>
      <c r="P392" t="s">
        <v>43</v>
      </c>
      <c r="Q392" t="s">
        <v>43</v>
      </c>
      <c r="R392" t="s">
        <v>43</v>
      </c>
      <c r="S392" t="s">
        <v>43</v>
      </c>
      <c r="T392" t="s">
        <v>43</v>
      </c>
      <c r="U392" t="s">
        <v>43</v>
      </c>
      <c r="V392" t="s">
        <v>43</v>
      </c>
      <c r="W392" t="s">
        <v>43</v>
      </c>
      <c r="X392">
        <v>3</v>
      </c>
      <c r="Y392" s="1">
        <v>45086</v>
      </c>
      <c r="Z392" t="s">
        <v>43</v>
      </c>
      <c r="AA392">
        <v>1701219</v>
      </c>
      <c r="AB392" t="s">
        <v>43</v>
      </c>
      <c r="AC392" t="s">
        <v>43</v>
      </c>
      <c r="AD392" t="s">
        <v>43</v>
      </c>
      <c r="AE392" t="s">
        <v>43</v>
      </c>
      <c r="AF392">
        <v>1701390</v>
      </c>
      <c r="AG392">
        <v>1</v>
      </c>
      <c r="AH392">
        <v>0</v>
      </c>
      <c r="AI392" t="s">
        <v>49</v>
      </c>
      <c r="AJ392" t="s">
        <v>43</v>
      </c>
      <c r="AK392" t="s">
        <v>43</v>
      </c>
      <c r="AL392" t="s">
        <v>43</v>
      </c>
      <c r="AM392" t="s">
        <v>376</v>
      </c>
      <c r="AN392">
        <v>42005468</v>
      </c>
      <c r="AO392">
        <v>0</v>
      </c>
      <c r="AP392">
        <v>2</v>
      </c>
      <c r="AQ392">
        <v>0</v>
      </c>
    </row>
    <row r="393" spans="1:43" x14ac:dyDescent="0.45">
      <c r="A393">
        <v>844743</v>
      </c>
      <c r="B393" t="s">
        <v>43</v>
      </c>
      <c r="C393" t="s">
        <v>1373</v>
      </c>
      <c r="D393" s="1">
        <v>45089.483749965279</v>
      </c>
      <c r="E393" t="s">
        <v>1374</v>
      </c>
      <c r="F393" t="s">
        <v>1265</v>
      </c>
      <c r="G393">
        <v>40600</v>
      </c>
      <c r="H393" t="s">
        <v>43</v>
      </c>
      <c r="I393">
        <v>442061020</v>
      </c>
      <c r="J393" t="s">
        <v>43</v>
      </c>
      <c r="K393" t="e">
        <f>-CHECK BEARING -CHECK ekszos BRAKE</f>
        <v>#NAME?</v>
      </c>
      <c r="L393" s="1">
        <v>45090.676865706017</v>
      </c>
      <c r="M393" t="s">
        <v>1375</v>
      </c>
      <c r="N393">
        <v>1701219</v>
      </c>
      <c r="P393" t="s">
        <v>43</v>
      </c>
      <c r="Q393" t="s">
        <v>43</v>
      </c>
      <c r="R393" t="s">
        <v>43</v>
      </c>
      <c r="S393" t="s">
        <v>43</v>
      </c>
      <c r="T393" t="s">
        <v>43</v>
      </c>
      <c r="U393" t="s">
        <v>43</v>
      </c>
      <c r="V393" t="s">
        <v>43</v>
      </c>
      <c r="W393" t="s">
        <v>43</v>
      </c>
      <c r="X393">
        <v>3</v>
      </c>
      <c r="Y393" s="1">
        <v>45089</v>
      </c>
      <c r="Z393" t="s">
        <v>43</v>
      </c>
      <c r="AA393">
        <v>1701219</v>
      </c>
      <c r="AB393" t="s">
        <v>43</v>
      </c>
      <c r="AC393" t="s">
        <v>43</v>
      </c>
      <c r="AD393" t="s">
        <v>43</v>
      </c>
      <c r="AE393" t="s">
        <v>43</v>
      </c>
      <c r="AF393">
        <v>1701390</v>
      </c>
      <c r="AG393">
        <v>1</v>
      </c>
      <c r="AH393">
        <v>0</v>
      </c>
      <c r="AI393" t="s">
        <v>49</v>
      </c>
      <c r="AJ393" t="s">
        <v>43</v>
      </c>
      <c r="AK393" t="s">
        <v>43</v>
      </c>
      <c r="AL393" t="s">
        <v>43</v>
      </c>
      <c r="AM393" t="s">
        <v>376</v>
      </c>
      <c r="AN393">
        <v>42005468</v>
      </c>
      <c r="AO393">
        <v>0</v>
      </c>
      <c r="AP393">
        <v>1</v>
      </c>
      <c r="AQ393">
        <v>0</v>
      </c>
    </row>
    <row r="394" spans="1:43" x14ac:dyDescent="0.45">
      <c r="A394">
        <v>845043</v>
      </c>
      <c r="B394" t="s">
        <v>43</v>
      </c>
      <c r="C394" t="s">
        <v>1376</v>
      </c>
      <c r="D394" s="1">
        <v>45091.457319988425</v>
      </c>
      <c r="E394" t="s">
        <v>1377</v>
      </c>
      <c r="F394" t="s">
        <v>1265</v>
      </c>
      <c r="G394">
        <v>40600</v>
      </c>
      <c r="H394" t="s">
        <v>43</v>
      </c>
      <c r="I394">
        <v>442061020</v>
      </c>
      <c r="J394" t="s">
        <v>43</v>
      </c>
      <c r="K394" t="s">
        <v>1378</v>
      </c>
      <c r="L394" s="1">
        <v>45091.800709374998</v>
      </c>
      <c r="M394" t="s">
        <v>1379</v>
      </c>
      <c r="N394">
        <v>1701219</v>
      </c>
      <c r="P394" t="s">
        <v>43</v>
      </c>
      <c r="Q394" t="s">
        <v>43</v>
      </c>
      <c r="R394" t="s">
        <v>43</v>
      </c>
      <c r="S394" t="s">
        <v>43</v>
      </c>
      <c r="T394" t="s">
        <v>43</v>
      </c>
      <c r="U394" t="s">
        <v>43</v>
      </c>
      <c r="V394" t="s">
        <v>43</v>
      </c>
      <c r="W394" t="s">
        <v>43</v>
      </c>
      <c r="X394">
        <v>3</v>
      </c>
      <c r="Y394" s="1">
        <v>45091</v>
      </c>
      <c r="Z394" t="s">
        <v>43</v>
      </c>
      <c r="AA394">
        <v>1701219</v>
      </c>
      <c r="AB394" t="s">
        <v>43</v>
      </c>
      <c r="AC394" t="s">
        <v>43</v>
      </c>
      <c r="AD394" t="s">
        <v>43</v>
      </c>
      <c r="AE394" t="s">
        <v>43</v>
      </c>
      <c r="AF394">
        <v>1701390</v>
      </c>
      <c r="AG394">
        <v>1</v>
      </c>
      <c r="AH394">
        <v>0</v>
      </c>
      <c r="AI394" t="s">
        <v>49</v>
      </c>
      <c r="AJ394" t="s">
        <v>43</v>
      </c>
      <c r="AK394" t="s">
        <v>43</v>
      </c>
      <c r="AL394" t="s">
        <v>43</v>
      </c>
      <c r="AM394" t="s">
        <v>376</v>
      </c>
      <c r="AN394">
        <v>42005468</v>
      </c>
      <c r="AO394">
        <v>0</v>
      </c>
      <c r="AP394">
        <v>3</v>
      </c>
      <c r="AQ394">
        <v>0</v>
      </c>
    </row>
    <row r="395" spans="1:43" x14ac:dyDescent="0.45">
      <c r="A395">
        <v>845286</v>
      </c>
      <c r="B395" t="s">
        <v>43</v>
      </c>
      <c r="C395" t="s">
        <v>1380</v>
      </c>
      <c r="D395" s="1">
        <v>45093.470283680559</v>
      </c>
      <c r="E395" t="s">
        <v>1381</v>
      </c>
      <c r="F395" t="s">
        <v>1265</v>
      </c>
      <c r="G395">
        <v>40600</v>
      </c>
      <c r="H395" t="s">
        <v>43</v>
      </c>
      <c r="I395">
        <v>442061020</v>
      </c>
      <c r="J395" t="s">
        <v>43</v>
      </c>
      <c r="K395" t="s">
        <v>470</v>
      </c>
      <c r="L395" s="1">
        <v>45114.369008483794</v>
      </c>
      <c r="M395" t="s">
        <v>1382</v>
      </c>
      <c r="N395">
        <v>1700250</v>
      </c>
      <c r="P395" t="s">
        <v>43</v>
      </c>
      <c r="Q395" t="s">
        <v>43</v>
      </c>
      <c r="R395" t="s">
        <v>43</v>
      </c>
      <c r="S395" t="s">
        <v>43</v>
      </c>
      <c r="T395" t="s">
        <v>43</v>
      </c>
      <c r="U395" t="s">
        <v>43</v>
      </c>
      <c r="V395" t="s">
        <v>43</v>
      </c>
      <c r="W395" t="s">
        <v>43</v>
      </c>
      <c r="X395">
        <v>3</v>
      </c>
      <c r="Y395" s="1">
        <v>45093</v>
      </c>
      <c r="Z395" t="s">
        <v>43</v>
      </c>
      <c r="AA395">
        <v>1700250</v>
      </c>
      <c r="AB395" t="s">
        <v>43</v>
      </c>
      <c r="AC395" t="s">
        <v>43</v>
      </c>
      <c r="AD395" t="s">
        <v>43</v>
      </c>
      <c r="AE395" t="s">
        <v>43</v>
      </c>
      <c r="AF395">
        <v>1701390</v>
      </c>
      <c r="AG395">
        <v>1</v>
      </c>
      <c r="AH395">
        <v>1717876</v>
      </c>
      <c r="AI395" t="s">
        <v>49</v>
      </c>
      <c r="AJ395" t="s">
        <v>43</v>
      </c>
      <c r="AK395" t="s">
        <v>43</v>
      </c>
      <c r="AL395" t="s">
        <v>43</v>
      </c>
      <c r="AM395" t="s">
        <v>376</v>
      </c>
      <c r="AN395">
        <v>42005468</v>
      </c>
      <c r="AO395">
        <v>0</v>
      </c>
      <c r="AP395">
        <v>1</v>
      </c>
      <c r="AQ395">
        <v>0</v>
      </c>
    </row>
    <row r="396" spans="1:43" x14ac:dyDescent="0.45">
      <c r="A396">
        <v>845287</v>
      </c>
      <c r="B396" t="s">
        <v>43</v>
      </c>
      <c r="C396" t="s">
        <v>1383</v>
      </c>
      <c r="D396" s="1">
        <v>45093.470611539349</v>
      </c>
      <c r="E396" t="s">
        <v>1381</v>
      </c>
      <c r="F396" t="s">
        <v>1265</v>
      </c>
      <c r="G396">
        <v>40600</v>
      </c>
      <c r="H396" t="s">
        <v>43</v>
      </c>
      <c r="I396">
        <v>442061020</v>
      </c>
      <c r="J396" t="s">
        <v>43</v>
      </c>
      <c r="K396" t="s">
        <v>460</v>
      </c>
      <c r="L396" s="1">
        <v>45104.479386770836</v>
      </c>
      <c r="M396" t="s">
        <v>1384</v>
      </c>
      <c r="N396">
        <v>1700250</v>
      </c>
      <c r="P396" t="s">
        <v>43</v>
      </c>
      <c r="Q396" t="s">
        <v>43</v>
      </c>
      <c r="R396" t="s">
        <v>43</v>
      </c>
      <c r="S396" t="s">
        <v>43</v>
      </c>
      <c r="T396" t="s">
        <v>43</v>
      </c>
      <c r="U396" t="s">
        <v>43</v>
      </c>
      <c r="V396" t="s">
        <v>43</v>
      </c>
      <c r="W396" t="s">
        <v>43</v>
      </c>
      <c r="X396">
        <v>3</v>
      </c>
      <c r="Y396" s="1">
        <v>45093</v>
      </c>
      <c r="Z396" t="s">
        <v>43</v>
      </c>
      <c r="AA396">
        <v>1700250</v>
      </c>
      <c r="AB396" t="s">
        <v>43</v>
      </c>
      <c r="AC396" t="s">
        <v>43</v>
      </c>
      <c r="AD396" t="s">
        <v>43</v>
      </c>
      <c r="AE396" t="s">
        <v>43</v>
      </c>
      <c r="AF396">
        <v>1701390</v>
      </c>
      <c r="AG396">
        <v>1</v>
      </c>
      <c r="AH396">
        <v>1717876</v>
      </c>
      <c r="AI396" t="s">
        <v>49</v>
      </c>
      <c r="AJ396" t="s">
        <v>43</v>
      </c>
      <c r="AK396" t="s">
        <v>43</v>
      </c>
      <c r="AL396" t="s">
        <v>43</v>
      </c>
      <c r="AM396" t="s">
        <v>376</v>
      </c>
      <c r="AN396">
        <v>42005468</v>
      </c>
      <c r="AO396">
        <v>0</v>
      </c>
      <c r="AP396">
        <v>3</v>
      </c>
      <c r="AQ396">
        <v>0</v>
      </c>
    </row>
    <row r="397" spans="1:43" x14ac:dyDescent="0.45">
      <c r="A397">
        <v>846747</v>
      </c>
      <c r="B397" t="s">
        <v>43</v>
      </c>
      <c r="C397" t="s">
        <v>1385</v>
      </c>
      <c r="D397" s="1">
        <v>45098.502005787035</v>
      </c>
      <c r="E397" t="s">
        <v>1386</v>
      </c>
      <c r="F397" t="s">
        <v>1265</v>
      </c>
      <c r="G397">
        <v>40600</v>
      </c>
      <c r="H397" t="s">
        <v>43</v>
      </c>
      <c r="I397">
        <v>442061020</v>
      </c>
      <c r="J397" t="s">
        <v>43</v>
      </c>
      <c r="K397" t="s">
        <v>1387</v>
      </c>
      <c r="L397" s="1">
        <v>45112.505636724534</v>
      </c>
      <c r="M397" t="s">
        <v>1388</v>
      </c>
      <c r="N397">
        <v>1700250</v>
      </c>
      <c r="P397" t="s">
        <v>43</v>
      </c>
      <c r="Q397" t="s">
        <v>43</v>
      </c>
      <c r="R397" t="s">
        <v>43</v>
      </c>
      <c r="S397" t="s">
        <v>43</v>
      </c>
      <c r="T397" t="s">
        <v>43</v>
      </c>
      <c r="U397" t="s">
        <v>43</v>
      </c>
      <c r="V397" t="s">
        <v>43</v>
      </c>
      <c r="W397" t="s">
        <v>43</v>
      </c>
      <c r="X397">
        <v>3</v>
      </c>
      <c r="Y397" s="1">
        <v>45098</v>
      </c>
      <c r="Z397" t="s">
        <v>43</v>
      </c>
      <c r="AA397">
        <v>1700250</v>
      </c>
      <c r="AB397" t="s">
        <v>43</v>
      </c>
      <c r="AC397" t="s">
        <v>43</v>
      </c>
      <c r="AD397" t="s">
        <v>43</v>
      </c>
      <c r="AE397" t="s">
        <v>43</v>
      </c>
      <c r="AF397">
        <v>1701390</v>
      </c>
      <c r="AG397">
        <v>1</v>
      </c>
      <c r="AH397">
        <v>1720323</v>
      </c>
      <c r="AI397" t="s">
        <v>49</v>
      </c>
      <c r="AJ397" t="s">
        <v>43</v>
      </c>
      <c r="AK397" t="s">
        <v>43</v>
      </c>
      <c r="AL397" t="s">
        <v>43</v>
      </c>
      <c r="AM397" t="s">
        <v>376</v>
      </c>
      <c r="AN397">
        <v>42005468</v>
      </c>
      <c r="AO397">
        <v>0</v>
      </c>
      <c r="AP397">
        <v>1</v>
      </c>
      <c r="AQ397">
        <v>0</v>
      </c>
    </row>
    <row r="398" spans="1:43" x14ac:dyDescent="0.45">
      <c r="A398">
        <v>848602</v>
      </c>
      <c r="B398" t="s">
        <v>43</v>
      </c>
      <c r="C398" t="s">
        <v>1389</v>
      </c>
      <c r="D398" s="1">
        <v>45104.691222604168</v>
      </c>
      <c r="E398" t="s">
        <v>1390</v>
      </c>
      <c r="F398" t="s">
        <v>1265</v>
      </c>
      <c r="G398">
        <v>40600</v>
      </c>
      <c r="H398" t="s">
        <v>43</v>
      </c>
      <c r="I398">
        <v>442061020</v>
      </c>
      <c r="J398" t="s">
        <v>43</v>
      </c>
      <c r="K398" t="s">
        <v>460</v>
      </c>
      <c r="L398" s="1">
        <v>45114.37156709491</v>
      </c>
      <c r="M398" t="s">
        <v>1391</v>
      </c>
      <c r="N398">
        <v>1700250</v>
      </c>
      <c r="P398" t="s">
        <v>43</v>
      </c>
      <c r="Q398" t="s">
        <v>43</v>
      </c>
      <c r="R398" t="s">
        <v>43</v>
      </c>
      <c r="S398" t="s">
        <v>43</v>
      </c>
      <c r="T398" t="s">
        <v>43</v>
      </c>
      <c r="U398" t="s">
        <v>43</v>
      </c>
      <c r="V398" t="s">
        <v>43</v>
      </c>
      <c r="W398" t="s">
        <v>43</v>
      </c>
      <c r="X398">
        <v>3</v>
      </c>
      <c r="Y398" s="1">
        <v>45104</v>
      </c>
      <c r="Z398" t="s">
        <v>43</v>
      </c>
      <c r="AA398">
        <v>1700250</v>
      </c>
      <c r="AB398" t="s">
        <v>43</v>
      </c>
      <c r="AC398" t="s">
        <v>43</v>
      </c>
      <c r="AD398" t="s">
        <v>43</v>
      </c>
      <c r="AE398" t="s">
        <v>43</v>
      </c>
      <c r="AF398">
        <v>1701390</v>
      </c>
      <c r="AG398">
        <v>1</v>
      </c>
      <c r="AH398">
        <v>1720377</v>
      </c>
      <c r="AI398" t="s">
        <v>49</v>
      </c>
      <c r="AJ398" t="s">
        <v>43</v>
      </c>
      <c r="AK398" t="s">
        <v>43</v>
      </c>
      <c r="AL398" t="s">
        <v>43</v>
      </c>
      <c r="AM398" t="s">
        <v>376</v>
      </c>
      <c r="AN398">
        <v>42005468</v>
      </c>
      <c r="AO398">
        <v>0</v>
      </c>
      <c r="AP398">
        <v>3</v>
      </c>
      <c r="AQ398">
        <v>0</v>
      </c>
    </row>
    <row r="399" spans="1:43" x14ac:dyDescent="0.45">
      <c r="A399">
        <v>848805</v>
      </c>
      <c r="B399" t="s">
        <v>43</v>
      </c>
      <c r="C399" t="s">
        <v>1392</v>
      </c>
      <c r="D399" s="1">
        <v>45108.709173530093</v>
      </c>
      <c r="E399" t="s">
        <v>1393</v>
      </c>
      <c r="F399" t="s">
        <v>1265</v>
      </c>
      <c r="G399">
        <v>40600</v>
      </c>
      <c r="H399" t="s">
        <v>43</v>
      </c>
      <c r="I399">
        <v>442061020</v>
      </c>
      <c r="J399" t="s">
        <v>43</v>
      </c>
      <c r="K399" t="s">
        <v>1394</v>
      </c>
      <c r="L399" s="1">
        <v>45109.869305821761</v>
      </c>
      <c r="M399" t="s">
        <v>1395</v>
      </c>
      <c r="N399">
        <v>1701219</v>
      </c>
      <c r="P399" t="s">
        <v>43</v>
      </c>
      <c r="Q399" t="s">
        <v>43</v>
      </c>
      <c r="R399" t="s">
        <v>43</v>
      </c>
      <c r="S399" t="s">
        <v>43</v>
      </c>
      <c r="T399" t="s">
        <v>43</v>
      </c>
      <c r="U399" t="s">
        <v>43</v>
      </c>
      <c r="V399" t="s">
        <v>43</v>
      </c>
      <c r="W399" t="s">
        <v>43</v>
      </c>
      <c r="X399">
        <v>3</v>
      </c>
      <c r="Y399" s="1">
        <v>45108</v>
      </c>
      <c r="Z399" t="s">
        <v>43</v>
      </c>
      <c r="AA399">
        <v>1701219</v>
      </c>
      <c r="AB399" t="s">
        <v>43</v>
      </c>
      <c r="AC399" t="s">
        <v>43</v>
      </c>
      <c r="AD399" t="s">
        <v>43</v>
      </c>
      <c r="AE399" t="s">
        <v>43</v>
      </c>
      <c r="AF399">
        <v>1701390</v>
      </c>
      <c r="AG399">
        <v>1</v>
      </c>
      <c r="AH399">
        <v>0</v>
      </c>
      <c r="AI399" t="s">
        <v>49</v>
      </c>
      <c r="AJ399" t="s">
        <v>43</v>
      </c>
      <c r="AK399" t="s">
        <v>43</v>
      </c>
      <c r="AL399" t="s">
        <v>43</v>
      </c>
      <c r="AM399" t="s">
        <v>376</v>
      </c>
      <c r="AN399">
        <v>42005468</v>
      </c>
      <c r="AO399">
        <v>0</v>
      </c>
      <c r="AP399">
        <v>2</v>
      </c>
      <c r="AQ399">
        <v>0</v>
      </c>
    </row>
    <row r="400" spans="1:43" x14ac:dyDescent="0.45">
      <c r="A400">
        <v>849371</v>
      </c>
      <c r="B400" t="s">
        <v>43</v>
      </c>
      <c r="C400" t="s">
        <v>1396</v>
      </c>
      <c r="D400" s="1">
        <v>45113.386193831022</v>
      </c>
      <c r="E400" t="s">
        <v>1397</v>
      </c>
      <c r="F400" t="s">
        <v>1398</v>
      </c>
      <c r="G400">
        <v>40600</v>
      </c>
      <c r="H400" t="s">
        <v>43</v>
      </c>
      <c r="I400">
        <v>442061020</v>
      </c>
      <c r="J400" t="s">
        <v>43</v>
      </c>
      <c r="K400" t="s">
        <v>1399</v>
      </c>
      <c r="L400" s="1">
        <v>45120.503600775461</v>
      </c>
      <c r="M400" t="s">
        <v>1400</v>
      </c>
      <c r="N400">
        <v>1701219</v>
      </c>
      <c r="P400" t="s">
        <v>43</v>
      </c>
      <c r="Q400" t="s">
        <v>43</v>
      </c>
      <c r="R400" t="s">
        <v>43</v>
      </c>
      <c r="S400" t="s">
        <v>43</v>
      </c>
      <c r="T400" t="s">
        <v>43</v>
      </c>
      <c r="U400" t="s">
        <v>43</v>
      </c>
      <c r="V400" t="s">
        <v>43</v>
      </c>
      <c r="W400" t="s">
        <v>43</v>
      </c>
      <c r="X400">
        <v>3</v>
      </c>
      <c r="Y400" s="1">
        <v>45113</v>
      </c>
      <c r="Z400" t="s">
        <v>43</v>
      </c>
      <c r="AA400">
        <v>1701219</v>
      </c>
      <c r="AB400" t="s">
        <v>43</v>
      </c>
      <c r="AC400" t="s">
        <v>43</v>
      </c>
      <c r="AD400" t="s">
        <v>43</v>
      </c>
      <c r="AE400" t="s">
        <v>43</v>
      </c>
      <c r="AF400">
        <v>1701390</v>
      </c>
      <c r="AG400">
        <v>1</v>
      </c>
      <c r="AH400">
        <v>0</v>
      </c>
      <c r="AI400" t="s">
        <v>49</v>
      </c>
      <c r="AJ400" t="s">
        <v>43</v>
      </c>
      <c r="AK400" t="s">
        <v>43</v>
      </c>
      <c r="AL400" t="s">
        <v>43</v>
      </c>
      <c r="AM400" t="s">
        <v>376</v>
      </c>
      <c r="AN400">
        <v>42005468</v>
      </c>
      <c r="AO400">
        <v>0</v>
      </c>
      <c r="AP400">
        <v>2</v>
      </c>
      <c r="AQ400">
        <v>0</v>
      </c>
    </row>
    <row r="401" spans="1:43" x14ac:dyDescent="0.45">
      <c r="A401">
        <v>849629</v>
      </c>
      <c r="B401" t="s">
        <v>43</v>
      </c>
      <c r="C401" t="s">
        <v>1401</v>
      </c>
      <c r="D401" s="1">
        <v>45115.418318981479</v>
      </c>
      <c r="E401" t="s">
        <v>1402</v>
      </c>
      <c r="F401" t="s">
        <v>1265</v>
      </c>
      <c r="G401">
        <v>40600</v>
      </c>
      <c r="H401" t="s">
        <v>43</v>
      </c>
      <c r="I401">
        <v>442061020</v>
      </c>
      <c r="J401" t="s">
        <v>43</v>
      </c>
      <c r="K401" t="s">
        <v>460</v>
      </c>
      <c r="L401" s="1">
        <v>45118.732419016203</v>
      </c>
      <c r="M401" t="s">
        <v>1403</v>
      </c>
      <c r="N401">
        <v>1700250</v>
      </c>
      <c r="P401" t="s">
        <v>43</v>
      </c>
      <c r="Q401" t="s">
        <v>43</v>
      </c>
      <c r="R401" t="s">
        <v>43</v>
      </c>
      <c r="S401" t="s">
        <v>43</v>
      </c>
      <c r="T401" t="s">
        <v>43</v>
      </c>
      <c r="U401" t="s">
        <v>43</v>
      </c>
      <c r="V401" t="s">
        <v>43</v>
      </c>
      <c r="W401" t="s">
        <v>43</v>
      </c>
      <c r="X401">
        <v>3</v>
      </c>
      <c r="Y401" s="1">
        <v>45115</v>
      </c>
      <c r="Z401" t="s">
        <v>43</v>
      </c>
      <c r="AA401">
        <v>1700250</v>
      </c>
      <c r="AB401" t="s">
        <v>43</v>
      </c>
      <c r="AC401" t="s">
        <v>43</v>
      </c>
      <c r="AD401" t="s">
        <v>43</v>
      </c>
      <c r="AE401" t="s">
        <v>43</v>
      </c>
      <c r="AF401">
        <v>1701390</v>
      </c>
      <c r="AG401">
        <v>1</v>
      </c>
      <c r="AH401">
        <v>1723375</v>
      </c>
      <c r="AI401" t="s">
        <v>49</v>
      </c>
      <c r="AJ401" t="s">
        <v>43</v>
      </c>
      <c r="AK401" t="s">
        <v>43</v>
      </c>
      <c r="AL401" t="s">
        <v>43</v>
      </c>
      <c r="AM401" t="s">
        <v>376</v>
      </c>
      <c r="AN401">
        <v>42005468</v>
      </c>
      <c r="AO401">
        <v>0</v>
      </c>
      <c r="AP401">
        <v>3</v>
      </c>
      <c r="AQ401">
        <v>0</v>
      </c>
    </row>
    <row r="402" spans="1:43" x14ac:dyDescent="0.45">
      <c r="A402">
        <v>850053</v>
      </c>
      <c r="B402" t="s">
        <v>43</v>
      </c>
      <c r="C402" t="s">
        <v>1404</v>
      </c>
      <c r="D402" s="1">
        <v>45119.419561342591</v>
      </c>
      <c r="E402" t="s">
        <v>1405</v>
      </c>
      <c r="F402" t="s">
        <v>1265</v>
      </c>
      <c r="G402">
        <v>40600</v>
      </c>
      <c r="H402" t="s">
        <v>43</v>
      </c>
      <c r="I402">
        <v>442061020</v>
      </c>
      <c r="J402" t="s">
        <v>43</v>
      </c>
      <c r="K402" t="s">
        <v>1406</v>
      </c>
      <c r="L402" s="1">
        <v>45120.511585416665</v>
      </c>
      <c r="M402" t="s">
        <v>1407</v>
      </c>
      <c r="N402">
        <v>1701219</v>
      </c>
      <c r="P402" t="s">
        <v>43</v>
      </c>
      <c r="Q402" t="s">
        <v>43</v>
      </c>
      <c r="R402" t="s">
        <v>43</v>
      </c>
      <c r="S402" t="s">
        <v>43</v>
      </c>
      <c r="T402" t="s">
        <v>43</v>
      </c>
      <c r="U402" t="s">
        <v>43</v>
      </c>
      <c r="V402" t="s">
        <v>43</v>
      </c>
      <c r="W402" t="s">
        <v>43</v>
      </c>
      <c r="X402">
        <v>3</v>
      </c>
      <c r="Y402" s="1">
        <v>45119</v>
      </c>
      <c r="Z402" t="s">
        <v>43</v>
      </c>
      <c r="AA402">
        <v>1701219</v>
      </c>
      <c r="AB402" t="s">
        <v>43</v>
      </c>
      <c r="AC402" t="s">
        <v>43</v>
      </c>
      <c r="AD402" t="s">
        <v>43</v>
      </c>
      <c r="AE402" t="s">
        <v>43</v>
      </c>
      <c r="AF402">
        <v>1701390</v>
      </c>
      <c r="AG402">
        <v>1</v>
      </c>
      <c r="AH402">
        <v>0</v>
      </c>
      <c r="AI402" t="s">
        <v>49</v>
      </c>
      <c r="AJ402" t="s">
        <v>43</v>
      </c>
      <c r="AK402" t="s">
        <v>43</v>
      </c>
      <c r="AL402" t="s">
        <v>43</v>
      </c>
      <c r="AM402" t="s">
        <v>376</v>
      </c>
      <c r="AN402">
        <v>42005468</v>
      </c>
      <c r="AO402">
        <v>0</v>
      </c>
      <c r="AP402">
        <v>2</v>
      </c>
      <c r="AQ402">
        <v>0</v>
      </c>
    </row>
    <row r="403" spans="1:43" x14ac:dyDescent="0.45">
      <c r="A403">
        <v>851189</v>
      </c>
      <c r="B403" t="s">
        <v>43</v>
      </c>
      <c r="C403" t="s">
        <v>1408</v>
      </c>
      <c r="D403" s="1">
        <v>45120.396558831017</v>
      </c>
      <c r="E403" t="s">
        <v>1409</v>
      </c>
      <c r="F403" t="s">
        <v>1265</v>
      </c>
      <c r="G403">
        <v>40600</v>
      </c>
      <c r="H403" t="s">
        <v>43</v>
      </c>
      <c r="I403">
        <v>442061020</v>
      </c>
      <c r="J403" t="s">
        <v>43</v>
      </c>
      <c r="K403" t="s">
        <v>1410</v>
      </c>
      <c r="L403" s="1">
        <v>45120.695266898147</v>
      </c>
      <c r="M403" t="s">
        <v>1411</v>
      </c>
      <c r="N403">
        <v>1701219</v>
      </c>
      <c r="P403" t="s">
        <v>43</v>
      </c>
      <c r="Q403" t="s">
        <v>43</v>
      </c>
      <c r="R403" t="s">
        <v>43</v>
      </c>
      <c r="S403" t="s">
        <v>43</v>
      </c>
      <c r="T403" t="s">
        <v>43</v>
      </c>
      <c r="U403" t="s">
        <v>43</v>
      </c>
      <c r="V403" t="s">
        <v>43</v>
      </c>
      <c r="W403" t="s">
        <v>43</v>
      </c>
      <c r="X403">
        <v>3</v>
      </c>
      <c r="Y403" s="1">
        <v>45120</v>
      </c>
      <c r="Z403" t="s">
        <v>43</v>
      </c>
      <c r="AA403">
        <v>1701219</v>
      </c>
      <c r="AB403" t="s">
        <v>43</v>
      </c>
      <c r="AC403" t="s">
        <v>43</v>
      </c>
      <c r="AD403" t="s">
        <v>43</v>
      </c>
      <c r="AE403" t="s">
        <v>43</v>
      </c>
      <c r="AF403">
        <v>1701390</v>
      </c>
      <c r="AG403">
        <v>1</v>
      </c>
      <c r="AH403">
        <v>0</v>
      </c>
      <c r="AI403" t="s">
        <v>49</v>
      </c>
      <c r="AJ403" t="s">
        <v>43</v>
      </c>
      <c r="AK403" t="s">
        <v>43</v>
      </c>
      <c r="AL403" t="s">
        <v>43</v>
      </c>
      <c r="AM403" t="s">
        <v>376</v>
      </c>
      <c r="AN403">
        <v>42005468</v>
      </c>
      <c r="AO403">
        <v>0</v>
      </c>
      <c r="AP403">
        <v>2</v>
      </c>
      <c r="AQ403">
        <v>0</v>
      </c>
    </row>
    <row r="404" spans="1:43" x14ac:dyDescent="0.45">
      <c r="A404">
        <v>851389</v>
      </c>
      <c r="B404" t="s">
        <v>43</v>
      </c>
      <c r="C404" t="s">
        <v>1412</v>
      </c>
      <c r="D404" s="1">
        <v>45121.464104247687</v>
      </c>
      <c r="E404" t="s">
        <v>1413</v>
      </c>
      <c r="F404" t="s">
        <v>1265</v>
      </c>
      <c r="G404">
        <v>40600</v>
      </c>
      <c r="H404" t="s">
        <v>43</v>
      </c>
      <c r="I404">
        <v>442061020</v>
      </c>
      <c r="J404" t="s">
        <v>43</v>
      </c>
      <c r="K404" t="s">
        <v>460</v>
      </c>
      <c r="L404" s="1">
        <v>45124.64805802083</v>
      </c>
      <c r="M404" t="s">
        <v>1414</v>
      </c>
      <c r="N404">
        <v>1700250</v>
      </c>
      <c r="P404" t="s">
        <v>43</v>
      </c>
      <c r="Q404" t="s">
        <v>43</v>
      </c>
      <c r="R404" t="s">
        <v>43</v>
      </c>
      <c r="S404" t="s">
        <v>43</v>
      </c>
      <c r="T404" t="s">
        <v>43</v>
      </c>
      <c r="U404" t="s">
        <v>43</v>
      </c>
      <c r="V404" t="s">
        <v>43</v>
      </c>
      <c r="W404" t="s">
        <v>43</v>
      </c>
      <c r="X404">
        <v>3</v>
      </c>
      <c r="Y404" s="1">
        <v>45121</v>
      </c>
      <c r="Z404" t="s">
        <v>43</v>
      </c>
      <c r="AA404">
        <v>1700250</v>
      </c>
      <c r="AB404" t="s">
        <v>43</v>
      </c>
      <c r="AC404" t="s">
        <v>43</v>
      </c>
      <c r="AD404" t="s">
        <v>43</v>
      </c>
      <c r="AE404" t="s">
        <v>43</v>
      </c>
      <c r="AF404">
        <v>1701390</v>
      </c>
      <c r="AG404">
        <v>1</v>
      </c>
      <c r="AH404">
        <v>1725624</v>
      </c>
      <c r="AI404" t="s">
        <v>49</v>
      </c>
      <c r="AJ404" t="s">
        <v>43</v>
      </c>
      <c r="AK404" t="s">
        <v>43</v>
      </c>
      <c r="AL404" t="s">
        <v>43</v>
      </c>
      <c r="AM404" t="s">
        <v>376</v>
      </c>
      <c r="AN404">
        <v>42005468</v>
      </c>
      <c r="AO404">
        <v>0</v>
      </c>
      <c r="AP404">
        <v>3</v>
      </c>
      <c r="AQ404">
        <v>0</v>
      </c>
    </row>
    <row r="405" spans="1:43" x14ac:dyDescent="0.45">
      <c r="A405">
        <v>851548</v>
      </c>
      <c r="B405" t="s">
        <v>43</v>
      </c>
      <c r="C405" t="s">
        <v>1415</v>
      </c>
      <c r="D405" s="1">
        <v>45124.342240625003</v>
      </c>
      <c r="E405" t="s">
        <v>1416</v>
      </c>
      <c r="F405" t="s">
        <v>1265</v>
      </c>
      <c r="G405">
        <v>40600</v>
      </c>
      <c r="H405" t="s">
        <v>43</v>
      </c>
      <c r="I405">
        <v>442061020</v>
      </c>
      <c r="J405" t="s">
        <v>43</v>
      </c>
      <c r="K405" t="s">
        <v>1417</v>
      </c>
      <c r="L405" s="1">
        <v>45131.698597187496</v>
      </c>
      <c r="M405" t="s">
        <v>1418</v>
      </c>
      <c r="N405">
        <v>1701219</v>
      </c>
      <c r="P405" t="s">
        <v>43</v>
      </c>
      <c r="Q405" t="s">
        <v>43</v>
      </c>
      <c r="R405" t="s">
        <v>43</v>
      </c>
      <c r="S405" t="s">
        <v>43</v>
      </c>
      <c r="T405" t="s">
        <v>43</v>
      </c>
      <c r="U405" t="s">
        <v>43</v>
      </c>
      <c r="V405" t="s">
        <v>43</v>
      </c>
      <c r="W405" t="s">
        <v>43</v>
      </c>
      <c r="X405">
        <v>3</v>
      </c>
      <c r="Y405" s="1">
        <v>45124</v>
      </c>
      <c r="Z405" t="s">
        <v>43</v>
      </c>
      <c r="AA405">
        <v>1701219</v>
      </c>
      <c r="AB405" t="s">
        <v>43</v>
      </c>
      <c r="AC405" t="s">
        <v>43</v>
      </c>
      <c r="AD405" t="s">
        <v>43</v>
      </c>
      <c r="AE405" t="s">
        <v>43</v>
      </c>
      <c r="AF405">
        <v>1701390</v>
      </c>
      <c r="AG405">
        <v>1</v>
      </c>
      <c r="AH405">
        <v>1726629</v>
      </c>
      <c r="AI405" t="s">
        <v>49</v>
      </c>
      <c r="AJ405" t="s">
        <v>43</v>
      </c>
      <c r="AK405" t="s">
        <v>43</v>
      </c>
      <c r="AL405" t="s">
        <v>43</v>
      </c>
      <c r="AM405" t="s">
        <v>376</v>
      </c>
      <c r="AN405">
        <v>42005468</v>
      </c>
      <c r="AO405">
        <v>0</v>
      </c>
      <c r="AP405">
        <v>1</v>
      </c>
      <c r="AQ405">
        <v>0</v>
      </c>
    </row>
    <row r="406" spans="1:43" x14ac:dyDescent="0.45">
      <c r="A406">
        <v>851549</v>
      </c>
      <c r="B406" t="s">
        <v>43</v>
      </c>
      <c r="C406" t="s">
        <v>1419</v>
      </c>
      <c r="D406" s="1">
        <v>45124.342665775461</v>
      </c>
      <c r="E406" t="s">
        <v>1420</v>
      </c>
      <c r="F406" t="s">
        <v>1265</v>
      </c>
      <c r="G406">
        <v>40600</v>
      </c>
      <c r="H406" t="s">
        <v>43</v>
      </c>
      <c r="I406">
        <v>442061020</v>
      </c>
      <c r="J406" t="s">
        <v>43</v>
      </c>
      <c r="K406" t="s">
        <v>460</v>
      </c>
      <c r="L406" s="1">
        <v>45146.472204594909</v>
      </c>
      <c r="M406" t="s">
        <v>1421</v>
      </c>
      <c r="N406">
        <v>1700250</v>
      </c>
      <c r="P406" t="s">
        <v>43</v>
      </c>
      <c r="Q406" t="s">
        <v>43</v>
      </c>
      <c r="R406" t="s">
        <v>43</v>
      </c>
      <c r="S406" t="s">
        <v>43</v>
      </c>
      <c r="T406" t="s">
        <v>43</v>
      </c>
      <c r="U406" t="s">
        <v>43</v>
      </c>
      <c r="V406" t="s">
        <v>43</v>
      </c>
      <c r="W406" t="s">
        <v>43</v>
      </c>
      <c r="X406">
        <v>3</v>
      </c>
      <c r="Y406" s="1">
        <v>45124</v>
      </c>
      <c r="Z406" t="s">
        <v>43</v>
      </c>
      <c r="AA406">
        <v>1700250</v>
      </c>
      <c r="AB406" t="s">
        <v>43</v>
      </c>
      <c r="AC406" t="s">
        <v>43</v>
      </c>
      <c r="AD406" t="s">
        <v>43</v>
      </c>
      <c r="AE406" t="s">
        <v>43</v>
      </c>
      <c r="AF406">
        <v>1701390</v>
      </c>
      <c r="AG406">
        <v>1</v>
      </c>
      <c r="AH406">
        <v>1726629</v>
      </c>
      <c r="AI406" t="s">
        <v>49</v>
      </c>
      <c r="AJ406" t="s">
        <v>43</v>
      </c>
      <c r="AK406" t="s">
        <v>43</v>
      </c>
      <c r="AL406" t="s">
        <v>43</v>
      </c>
      <c r="AM406" t="s">
        <v>376</v>
      </c>
      <c r="AN406">
        <v>42005468</v>
      </c>
      <c r="AO406">
        <v>0</v>
      </c>
      <c r="AP406">
        <v>3</v>
      </c>
      <c r="AQ406">
        <v>0</v>
      </c>
    </row>
    <row r="407" spans="1:43" x14ac:dyDescent="0.45">
      <c r="A407">
        <v>851770</v>
      </c>
      <c r="B407" t="s">
        <v>43</v>
      </c>
      <c r="C407" t="s">
        <v>1422</v>
      </c>
      <c r="D407" s="1">
        <v>45125.353771261573</v>
      </c>
      <c r="E407" t="s">
        <v>1423</v>
      </c>
      <c r="F407" t="s">
        <v>1265</v>
      </c>
      <c r="G407">
        <v>40600</v>
      </c>
      <c r="H407" t="s">
        <v>43</v>
      </c>
      <c r="I407">
        <v>442061020</v>
      </c>
      <c r="J407" t="s">
        <v>43</v>
      </c>
      <c r="K407" t="s">
        <v>1424</v>
      </c>
      <c r="L407" s="1">
        <v>45196.445875081015</v>
      </c>
      <c r="M407" t="s">
        <v>1425</v>
      </c>
      <c r="N407">
        <v>1700250</v>
      </c>
      <c r="P407" t="s">
        <v>43</v>
      </c>
      <c r="Q407" t="s">
        <v>43</v>
      </c>
      <c r="R407" t="s">
        <v>43</v>
      </c>
      <c r="S407" t="s">
        <v>43</v>
      </c>
      <c r="T407" t="s">
        <v>43</v>
      </c>
      <c r="U407" t="s">
        <v>43</v>
      </c>
      <c r="V407" t="s">
        <v>43</v>
      </c>
      <c r="W407" t="s">
        <v>43</v>
      </c>
      <c r="X407">
        <v>3</v>
      </c>
      <c r="Y407" s="1">
        <v>45313</v>
      </c>
      <c r="Z407" s="2">
        <v>0.41636574074074073</v>
      </c>
      <c r="AA407">
        <v>1700250</v>
      </c>
      <c r="AB407" t="s">
        <v>43</v>
      </c>
      <c r="AC407" t="s">
        <v>43</v>
      </c>
      <c r="AD407" t="s">
        <v>43</v>
      </c>
      <c r="AE407" t="s">
        <v>43</v>
      </c>
      <c r="AF407">
        <v>1701390</v>
      </c>
      <c r="AG407">
        <v>1</v>
      </c>
      <c r="AH407">
        <v>0</v>
      </c>
      <c r="AI407" t="s">
        <v>49</v>
      </c>
      <c r="AJ407" t="s">
        <v>43</v>
      </c>
      <c r="AK407" t="s">
        <v>43</v>
      </c>
      <c r="AL407" t="s">
        <v>43</v>
      </c>
      <c r="AM407" t="s">
        <v>376</v>
      </c>
      <c r="AN407">
        <v>42005468</v>
      </c>
      <c r="AO407">
        <v>0</v>
      </c>
      <c r="AP407">
        <v>3</v>
      </c>
      <c r="AQ407">
        <v>0</v>
      </c>
    </row>
    <row r="408" spans="1:43" x14ac:dyDescent="0.45">
      <c r="A408">
        <v>852908</v>
      </c>
      <c r="B408" t="s">
        <v>43</v>
      </c>
      <c r="C408" t="s">
        <v>1426</v>
      </c>
      <c r="D408" s="1">
        <v>45126.497859027775</v>
      </c>
      <c r="E408" t="s">
        <v>1427</v>
      </c>
      <c r="F408" t="s">
        <v>1265</v>
      </c>
      <c r="G408">
        <v>40600</v>
      </c>
      <c r="H408" t="s">
        <v>43</v>
      </c>
      <c r="I408">
        <v>442061020</v>
      </c>
      <c r="J408" t="s">
        <v>43</v>
      </c>
      <c r="K408" t="s">
        <v>1428</v>
      </c>
      <c r="L408" s="1">
        <v>45196.431649803242</v>
      </c>
      <c r="M408" t="s">
        <v>1429</v>
      </c>
      <c r="N408">
        <v>1700250</v>
      </c>
      <c r="P408" t="s">
        <v>43</v>
      </c>
      <c r="Q408" t="s">
        <v>43</v>
      </c>
      <c r="R408" t="s">
        <v>43</v>
      </c>
      <c r="S408" t="s">
        <v>43</v>
      </c>
      <c r="T408" t="s">
        <v>43</v>
      </c>
      <c r="U408" t="s">
        <v>43</v>
      </c>
      <c r="V408" t="s">
        <v>43</v>
      </c>
      <c r="W408" t="s">
        <v>43</v>
      </c>
      <c r="X408">
        <v>3</v>
      </c>
      <c r="Y408" s="1">
        <v>45313</v>
      </c>
      <c r="Z408" s="2">
        <v>0.41636574074074073</v>
      </c>
      <c r="AA408">
        <v>1700250</v>
      </c>
      <c r="AB408" t="s">
        <v>43</v>
      </c>
      <c r="AC408" t="s">
        <v>43</v>
      </c>
      <c r="AD408" t="s">
        <v>43</v>
      </c>
      <c r="AE408" t="s">
        <v>43</v>
      </c>
      <c r="AF408">
        <v>1701390</v>
      </c>
      <c r="AG408">
        <v>1</v>
      </c>
      <c r="AH408">
        <v>0</v>
      </c>
      <c r="AI408" t="s">
        <v>49</v>
      </c>
      <c r="AJ408" t="s">
        <v>43</v>
      </c>
      <c r="AK408" t="s">
        <v>43</v>
      </c>
      <c r="AL408" t="s">
        <v>43</v>
      </c>
      <c r="AM408" t="s">
        <v>376</v>
      </c>
      <c r="AN408">
        <v>42005468</v>
      </c>
      <c r="AO408">
        <v>0</v>
      </c>
      <c r="AP408">
        <v>3</v>
      </c>
      <c r="AQ408">
        <v>0</v>
      </c>
    </row>
    <row r="409" spans="1:43" x14ac:dyDescent="0.45">
      <c r="A409">
        <v>852926</v>
      </c>
      <c r="B409" t="s">
        <v>43</v>
      </c>
      <c r="C409" t="s">
        <v>1430</v>
      </c>
      <c r="D409" s="1">
        <v>45126.502855555555</v>
      </c>
      <c r="E409" t="s">
        <v>1431</v>
      </c>
      <c r="F409" t="s">
        <v>1265</v>
      </c>
      <c r="G409">
        <v>40600</v>
      </c>
      <c r="H409" t="s">
        <v>43</v>
      </c>
      <c r="I409">
        <v>442061020</v>
      </c>
      <c r="J409" t="s">
        <v>43</v>
      </c>
      <c r="K409" t="s">
        <v>1432</v>
      </c>
      <c r="L409" s="1">
        <v>45146.655401932869</v>
      </c>
      <c r="M409" t="s">
        <v>1433</v>
      </c>
      <c r="N409">
        <v>1701219</v>
      </c>
      <c r="P409" t="s">
        <v>43</v>
      </c>
      <c r="Q409" t="s">
        <v>43</v>
      </c>
      <c r="R409" t="s">
        <v>43</v>
      </c>
      <c r="S409" t="s">
        <v>43</v>
      </c>
      <c r="T409" t="s">
        <v>43</v>
      </c>
      <c r="U409" t="s">
        <v>43</v>
      </c>
      <c r="V409" t="s">
        <v>43</v>
      </c>
      <c r="W409" t="s">
        <v>43</v>
      </c>
      <c r="X409">
        <v>3</v>
      </c>
      <c r="Y409" s="1">
        <v>45126</v>
      </c>
      <c r="Z409" t="s">
        <v>43</v>
      </c>
      <c r="AA409">
        <v>1701219</v>
      </c>
      <c r="AB409" t="s">
        <v>43</v>
      </c>
      <c r="AC409" t="s">
        <v>43</v>
      </c>
      <c r="AD409" t="s">
        <v>43</v>
      </c>
      <c r="AE409" t="s">
        <v>43</v>
      </c>
      <c r="AF409">
        <v>1701390</v>
      </c>
      <c r="AG409">
        <v>1</v>
      </c>
      <c r="AH409">
        <v>0</v>
      </c>
      <c r="AI409" t="s">
        <v>49</v>
      </c>
      <c r="AJ409" t="s">
        <v>43</v>
      </c>
      <c r="AK409" t="s">
        <v>43</v>
      </c>
      <c r="AL409" t="s">
        <v>43</v>
      </c>
      <c r="AM409" t="s">
        <v>376</v>
      </c>
      <c r="AN409">
        <v>42005468</v>
      </c>
      <c r="AO409">
        <v>0</v>
      </c>
      <c r="AP409">
        <v>2</v>
      </c>
      <c r="AQ409">
        <v>0</v>
      </c>
    </row>
    <row r="410" spans="1:43" x14ac:dyDescent="0.45">
      <c r="A410">
        <v>852956</v>
      </c>
      <c r="B410" t="s">
        <v>43</v>
      </c>
      <c r="C410" t="s">
        <v>1434</v>
      </c>
      <c r="D410" s="1">
        <v>45126.71903738426</v>
      </c>
      <c r="E410" t="s">
        <v>1435</v>
      </c>
      <c r="F410" t="s">
        <v>1265</v>
      </c>
      <c r="G410">
        <v>40600</v>
      </c>
      <c r="H410" t="s">
        <v>43</v>
      </c>
      <c r="I410">
        <v>442061020</v>
      </c>
      <c r="J410" t="s">
        <v>43</v>
      </c>
      <c r="K410" t="s">
        <v>460</v>
      </c>
      <c r="L410" s="1">
        <v>45146.628904548612</v>
      </c>
      <c r="M410" t="s">
        <v>1436</v>
      </c>
      <c r="N410">
        <v>1700250</v>
      </c>
      <c r="P410" t="s">
        <v>43</v>
      </c>
      <c r="Q410" t="s">
        <v>43</v>
      </c>
      <c r="R410" t="s">
        <v>43</v>
      </c>
      <c r="S410" t="s">
        <v>43</v>
      </c>
      <c r="T410" t="s">
        <v>43</v>
      </c>
      <c r="U410" t="s">
        <v>43</v>
      </c>
      <c r="V410" t="s">
        <v>43</v>
      </c>
      <c r="W410" t="s">
        <v>43</v>
      </c>
      <c r="X410">
        <v>3</v>
      </c>
      <c r="Y410" s="1">
        <v>45126</v>
      </c>
      <c r="Z410" t="s">
        <v>43</v>
      </c>
      <c r="AA410">
        <v>1700250</v>
      </c>
      <c r="AB410" t="s">
        <v>43</v>
      </c>
      <c r="AC410" t="s">
        <v>43</v>
      </c>
      <c r="AD410" t="s">
        <v>43</v>
      </c>
      <c r="AE410" t="s">
        <v>43</v>
      </c>
      <c r="AF410">
        <v>1701390</v>
      </c>
      <c r="AG410">
        <v>1</v>
      </c>
      <c r="AH410">
        <v>1727289</v>
      </c>
      <c r="AI410" t="s">
        <v>49</v>
      </c>
      <c r="AJ410" t="s">
        <v>43</v>
      </c>
      <c r="AK410" t="s">
        <v>43</v>
      </c>
      <c r="AL410" t="s">
        <v>43</v>
      </c>
      <c r="AM410" t="s">
        <v>376</v>
      </c>
      <c r="AN410">
        <v>42005468</v>
      </c>
      <c r="AO410">
        <v>0</v>
      </c>
      <c r="AP410">
        <v>3</v>
      </c>
      <c r="AQ410">
        <v>0</v>
      </c>
    </row>
    <row r="411" spans="1:43" x14ac:dyDescent="0.45">
      <c r="A411">
        <v>853081</v>
      </c>
      <c r="B411" t="s">
        <v>43</v>
      </c>
      <c r="C411" t="s">
        <v>1437</v>
      </c>
      <c r="D411" s="1">
        <v>45127.724705173612</v>
      </c>
      <c r="E411" t="s">
        <v>1438</v>
      </c>
      <c r="F411" t="s">
        <v>1265</v>
      </c>
      <c r="G411">
        <v>40600</v>
      </c>
      <c r="H411" t="s">
        <v>43</v>
      </c>
      <c r="I411">
        <v>442061020</v>
      </c>
      <c r="J411" t="s">
        <v>43</v>
      </c>
      <c r="K411" t="s">
        <v>1439</v>
      </c>
      <c r="L411" s="1">
        <v>45135.457479594908</v>
      </c>
      <c r="M411" t="s">
        <v>1440</v>
      </c>
      <c r="N411">
        <v>1701219</v>
      </c>
      <c r="P411" t="s">
        <v>43</v>
      </c>
      <c r="Q411" t="s">
        <v>43</v>
      </c>
      <c r="R411" t="s">
        <v>43</v>
      </c>
      <c r="S411" t="s">
        <v>43</v>
      </c>
      <c r="T411" t="s">
        <v>43</v>
      </c>
      <c r="U411" t="s">
        <v>43</v>
      </c>
      <c r="V411" t="s">
        <v>43</v>
      </c>
      <c r="W411" t="s">
        <v>43</v>
      </c>
      <c r="X411">
        <v>3</v>
      </c>
      <c r="Y411" s="1">
        <v>45127</v>
      </c>
      <c r="Z411" t="s">
        <v>43</v>
      </c>
      <c r="AA411">
        <v>1701219</v>
      </c>
      <c r="AB411" t="s">
        <v>43</v>
      </c>
      <c r="AC411" t="s">
        <v>43</v>
      </c>
      <c r="AD411" t="s">
        <v>43</v>
      </c>
      <c r="AE411" t="s">
        <v>43</v>
      </c>
      <c r="AF411">
        <v>1701390</v>
      </c>
      <c r="AG411">
        <v>1</v>
      </c>
      <c r="AH411">
        <v>1727787</v>
      </c>
      <c r="AI411" t="s">
        <v>49</v>
      </c>
      <c r="AJ411" t="s">
        <v>43</v>
      </c>
      <c r="AK411" t="s">
        <v>43</v>
      </c>
      <c r="AL411" t="s">
        <v>43</v>
      </c>
      <c r="AM411" t="s">
        <v>376</v>
      </c>
      <c r="AN411">
        <v>42005468</v>
      </c>
      <c r="AO411">
        <v>0</v>
      </c>
      <c r="AP411">
        <v>1</v>
      </c>
      <c r="AQ411">
        <v>0</v>
      </c>
    </row>
    <row r="412" spans="1:43" x14ac:dyDescent="0.45">
      <c r="A412">
        <v>854380</v>
      </c>
      <c r="B412" t="s">
        <v>43</v>
      </c>
      <c r="C412" t="s">
        <v>1441</v>
      </c>
      <c r="D412" s="1">
        <v>45131.408390659722</v>
      </c>
      <c r="E412" t="s">
        <v>1442</v>
      </c>
      <c r="F412" t="s">
        <v>1398</v>
      </c>
      <c r="G412">
        <v>40600</v>
      </c>
      <c r="H412" t="s">
        <v>43</v>
      </c>
      <c r="I412">
        <v>442061020</v>
      </c>
      <c r="J412" t="s">
        <v>43</v>
      </c>
      <c r="K412" t="s">
        <v>1443</v>
      </c>
      <c r="L412" s="1">
        <v>45146.651299108795</v>
      </c>
      <c r="M412" t="s">
        <v>1444</v>
      </c>
      <c r="N412">
        <v>1701219</v>
      </c>
      <c r="P412" t="s">
        <v>43</v>
      </c>
      <c r="Q412" t="s">
        <v>43</v>
      </c>
      <c r="R412" t="s">
        <v>43</v>
      </c>
      <c r="S412" t="s">
        <v>43</v>
      </c>
      <c r="T412" t="s">
        <v>43</v>
      </c>
      <c r="U412" t="s">
        <v>43</v>
      </c>
      <c r="V412" t="s">
        <v>43</v>
      </c>
      <c r="W412" t="s">
        <v>43</v>
      </c>
      <c r="X412">
        <v>3</v>
      </c>
      <c r="Y412" s="1">
        <v>45131</v>
      </c>
      <c r="Z412" t="s">
        <v>43</v>
      </c>
      <c r="AA412">
        <v>1701219</v>
      </c>
      <c r="AB412" t="s">
        <v>43</v>
      </c>
      <c r="AC412" t="s">
        <v>43</v>
      </c>
      <c r="AD412" t="s">
        <v>43</v>
      </c>
      <c r="AE412" t="s">
        <v>43</v>
      </c>
      <c r="AF412">
        <v>1701390</v>
      </c>
      <c r="AG412">
        <v>1</v>
      </c>
      <c r="AH412">
        <v>0</v>
      </c>
      <c r="AI412" t="s">
        <v>49</v>
      </c>
      <c r="AJ412" t="s">
        <v>43</v>
      </c>
      <c r="AK412" t="s">
        <v>43</v>
      </c>
      <c r="AL412" t="s">
        <v>43</v>
      </c>
      <c r="AM412" t="s">
        <v>376</v>
      </c>
      <c r="AN412">
        <v>42005468</v>
      </c>
      <c r="AO412">
        <v>0</v>
      </c>
      <c r="AP412">
        <v>2</v>
      </c>
      <c r="AQ412">
        <v>0</v>
      </c>
    </row>
    <row r="413" spans="1:43" x14ac:dyDescent="0.45">
      <c r="A413">
        <v>854422</v>
      </c>
      <c r="B413" t="s">
        <v>43</v>
      </c>
      <c r="C413" t="s">
        <v>1445</v>
      </c>
      <c r="D413" s="1">
        <v>45131.427095289349</v>
      </c>
      <c r="E413" t="s">
        <v>1446</v>
      </c>
      <c r="F413" t="s">
        <v>1265</v>
      </c>
      <c r="G413">
        <v>40600</v>
      </c>
      <c r="H413" t="s">
        <v>43</v>
      </c>
      <c r="I413">
        <v>442061020</v>
      </c>
      <c r="J413" t="s">
        <v>43</v>
      </c>
      <c r="K413" t="s">
        <v>1447</v>
      </c>
      <c r="L413" s="1">
        <v>45133.711213344905</v>
      </c>
      <c r="M413" t="s">
        <v>1448</v>
      </c>
      <c r="N413">
        <v>1701219</v>
      </c>
      <c r="P413" t="s">
        <v>43</v>
      </c>
      <c r="Q413" t="s">
        <v>43</v>
      </c>
      <c r="R413" t="s">
        <v>43</v>
      </c>
      <c r="S413" t="s">
        <v>43</v>
      </c>
      <c r="T413" t="s">
        <v>43</v>
      </c>
      <c r="U413" t="s">
        <v>43</v>
      </c>
      <c r="V413" t="s">
        <v>43</v>
      </c>
      <c r="W413" t="s">
        <v>43</v>
      </c>
      <c r="X413">
        <v>3</v>
      </c>
      <c r="Y413" s="1">
        <v>45131</v>
      </c>
      <c r="Z413" t="s">
        <v>43</v>
      </c>
      <c r="AA413">
        <v>1701219</v>
      </c>
      <c r="AB413" t="s">
        <v>43</v>
      </c>
      <c r="AC413" t="s">
        <v>43</v>
      </c>
      <c r="AD413" t="s">
        <v>43</v>
      </c>
      <c r="AE413" t="s">
        <v>43</v>
      </c>
      <c r="AF413">
        <v>1701390</v>
      </c>
      <c r="AG413">
        <v>1</v>
      </c>
      <c r="AH413">
        <v>1729260</v>
      </c>
      <c r="AI413" t="s">
        <v>49</v>
      </c>
      <c r="AJ413" t="s">
        <v>43</v>
      </c>
      <c r="AK413" t="s">
        <v>43</v>
      </c>
      <c r="AL413" t="s">
        <v>43</v>
      </c>
      <c r="AM413" t="s">
        <v>376</v>
      </c>
      <c r="AN413">
        <v>42005468</v>
      </c>
      <c r="AO413">
        <v>0</v>
      </c>
      <c r="AP413">
        <v>1</v>
      </c>
      <c r="AQ413">
        <v>0</v>
      </c>
    </row>
    <row r="414" spans="1:43" x14ac:dyDescent="0.45">
      <c r="A414">
        <v>854778</v>
      </c>
      <c r="B414" t="s">
        <v>43</v>
      </c>
      <c r="C414" t="s">
        <v>1449</v>
      </c>
      <c r="D414" s="1">
        <v>45133.623659108795</v>
      </c>
      <c r="E414" t="s">
        <v>1450</v>
      </c>
      <c r="F414" t="s">
        <v>1265</v>
      </c>
      <c r="G414">
        <v>40600</v>
      </c>
      <c r="H414" t="s">
        <v>43</v>
      </c>
      <c r="I414">
        <v>442061020</v>
      </c>
      <c r="J414" t="s">
        <v>43</v>
      </c>
      <c r="K414" t="s">
        <v>1451</v>
      </c>
      <c r="L414" s="1">
        <v>45142.415941701387</v>
      </c>
      <c r="M414" t="s">
        <v>1452</v>
      </c>
      <c r="N414">
        <v>1700217</v>
      </c>
      <c r="P414" t="s">
        <v>43</v>
      </c>
      <c r="Q414" t="s">
        <v>43</v>
      </c>
      <c r="R414" t="s">
        <v>43</v>
      </c>
      <c r="S414" t="s">
        <v>43</v>
      </c>
      <c r="T414" t="s">
        <v>43</v>
      </c>
      <c r="U414" t="s">
        <v>43</v>
      </c>
      <c r="V414" t="s">
        <v>43</v>
      </c>
      <c r="W414" t="s">
        <v>43</v>
      </c>
      <c r="X414">
        <v>3</v>
      </c>
      <c r="Y414" t="s">
        <v>43</v>
      </c>
      <c r="Z414" t="s">
        <v>43</v>
      </c>
      <c r="AA414">
        <v>1700217</v>
      </c>
      <c r="AB414" t="s">
        <v>43</v>
      </c>
      <c r="AC414" t="s">
        <v>43</v>
      </c>
      <c r="AD414" t="s">
        <v>43</v>
      </c>
      <c r="AE414" t="s">
        <v>43</v>
      </c>
      <c r="AF414">
        <v>1701390</v>
      </c>
      <c r="AG414">
        <v>1</v>
      </c>
      <c r="AH414">
        <v>1730039</v>
      </c>
      <c r="AI414" t="s">
        <v>49</v>
      </c>
      <c r="AJ414" t="s">
        <v>43</v>
      </c>
      <c r="AK414" t="s">
        <v>43</v>
      </c>
      <c r="AL414" t="s">
        <v>43</v>
      </c>
      <c r="AM414" t="s">
        <v>376</v>
      </c>
      <c r="AN414">
        <v>42005468</v>
      </c>
      <c r="AO414">
        <v>0</v>
      </c>
      <c r="AP414">
        <v>1</v>
      </c>
      <c r="AQ414">
        <v>0</v>
      </c>
    </row>
    <row r="415" spans="1:43" x14ac:dyDescent="0.45">
      <c r="A415">
        <v>855028</v>
      </c>
      <c r="B415" t="s">
        <v>43</v>
      </c>
      <c r="C415" t="s">
        <v>1453</v>
      </c>
      <c r="D415" s="1">
        <v>45135.428646377317</v>
      </c>
      <c r="E415" t="s">
        <v>1454</v>
      </c>
      <c r="F415" t="s">
        <v>1265</v>
      </c>
      <c r="G415">
        <v>40600</v>
      </c>
      <c r="H415" t="s">
        <v>43</v>
      </c>
      <c r="I415">
        <v>442061020</v>
      </c>
      <c r="J415" t="s">
        <v>43</v>
      </c>
      <c r="K415" t="s">
        <v>1455</v>
      </c>
      <c r="L415" s="1">
        <v>45135.510602581016</v>
      </c>
      <c r="M415" t="s">
        <v>1456</v>
      </c>
      <c r="N415">
        <v>1701219</v>
      </c>
      <c r="P415" t="s">
        <v>43</v>
      </c>
      <c r="Q415" t="s">
        <v>43</v>
      </c>
      <c r="R415" t="s">
        <v>43</v>
      </c>
      <c r="S415" t="s">
        <v>43</v>
      </c>
      <c r="T415" t="s">
        <v>43</v>
      </c>
      <c r="U415" t="s">
        <v>43</v>
      </c>
      <c r="V415" t="s">
        <v>43</v>
      </c>
      <c r="W415" t="s">
        <v>43</v>
      </c>
      <c r="X415">
        <v>3</v>
      </c>
      <c r="Y415" s="1">
        <v>45135</v>
      </c>
      <c r="Z415" t="s">
        <v>43</v>
      </c>
      <c r="AA415">
        <v>1701219</v>
      </c>
      <c r="AB415" t="s">
        <v>43</v>
      </c>
      <c r="AC415" t="s">
        <v>43</v>
      </c>
      <c r="AD415" t="s">
        <v>43</v>
      </c>
      <c r="AE415" t="s">
        <v>43</v>
      </c>
      <c r="AF415">
        <v>1701390</v>
      </c>
      <c r="AG415">
        <v>1</v>
      </c>
      <c r="AH415">
        <v>0</v>
      </c>
      <c r="AI415" t="s">
        <v>49</v>
      </c>
      <c r="AJ415" t="s">
        <v>43</v>
      </c>
      <c r="AK415" t="s">
        <v>43</v>
      </c>
      <c r="AL415" t="s">
        <v>43</v>
      </c>
      <c r="AM415" t="s">
        <v>376</v>
      </c>
      <c r="AN415">
        <v>42005468</v>
      </c>
      <c r="AO415">
        <v>0</v>
      </c>
      <c r="AP415">
        <v>2</v>
      </c>
      <c r="AQ415">
        <v>0</v>
      </c>
    </row>
    <row r="416" spans="1:43" x14ac:dyDescent="0.45">
      <c r="A416">
        <v>855336</v>
      </c>
      <c r="B416" t="s">
        <v>43</v>
      </c>
      <c r="C416" t="s">
        <v>1457</v>
      </c>
      <c r="D416" s="1">
        <v>45138.72919510417</v>
      </c>
      <c r="E416" t="s">
        <v>1458</v>
      </c>
      <c r="F416" t="s">
        <v>1265</v>
      </c>
      <c r="G416">
        <v>40600</v>
      </c>
      <c r="H416" t="s">
        <v>43</v>
      </c>
      <c r="I416">
        <v>442061020</v>
      </c>
      <c r="J416" t="s">
        <v>43</v>
      </c>
      <c r="K416" t="s">
        <v>1459</v>
      </c>
      <c r="L416" s="1">
        <v>45142.404593715277</v>
      </c>
      <c r="M416" t="s">
        <v>1460</v>
      </c>
      <c r="N416">
        <v>1701219</v>
      </c>
      <c r="P416" t="s">
        <v>43</v>
      </c>
      <c r="Q416" t="s">
        <v>43</v>
      </c>
      <c r="R416" t="s">
        <v>43</v>
      </c>
      <c r="S416" t="s">
        <v>43</v>
      </c>
      <c r="T416" t="s">
        <v>43</v>
      </c>
      <c r="U416" t="s">
        <v>43</v>
      </c>
      <c r="V416" t="s">
        <v>43</v>
      </c>
      <c r="W416" t="s">
        <v>43</v>
      </c>
      <c r="X416">
        <v>3</v>
      </c>
      <c r="Y416" s="1">
        <v>45138</v>
      </c>
      <c r="Z416" t="s">
        <v>43</v>
      </c>
      <c r="AA416">
        <v>1701219</v>
      </c>
      <c r="AB416" t="s">
        <v>43</v>
      </c>
      <c r="AC416" t="s">
        <v>43</v>
      </c>
      <c r="AD416" t="s">
        <v>43</v>
      </c>
      <c r="AE416" t="s">
        <v>43</v>
      </c>
      <c r="AF416">
        <v>1701390</v>
      </c>
      <c r="AG416">
        <v>1</v>
      </c>
      <c r="AH416">
        <v>0</v>
      </c>
      <c r="AI416" t="s">
        <v>49</v>
      </c>
      <c r="AJ416" t="s">
        <v>43</v>
      </c>
      <c r="AK416" t="s">
        <v>43</v>
      </c>
      <c r="AL416" t="s">
        <v>43</v>
      </c>
      <c r="AM416" t="s">
        <v>376</v>
      </c>
      <c r="AN416">
        <v>42005468</v>
      </c>
      <c r="AO416">
        <v>0</v>
      </c>
      <c r="AP416">
        <v>2</v>
      </c>
      <c r="AQ416">
        <v>0</v>
      </c>
    </row>
    <row r="417" spans="1:43" x14ac:dyDescent="0.45">
      <c r="A417">
        <v>855421</v>
      </c>
      <c r="B417" t="s">
        <v>43</v>
      </c>
      <c r="C417" t="s">
        <v>1461</v>
      </c>
      <c r="D417" s="1">
        <v>45139.440565474535</v>
      </c>
      <c r="E417" t="s">
        <v>1462</v>
      </c>
      <c r="F417" t="s">
        <v>1398</v>
      </c>
      <c r="G417">
        <v>40600</v>
      </c>
      <c r="H417" t="s">
        <v>43</v>
      </c>
      <c r="I417">
        <v>442061020</v>
      </c>
      <c r="J417" t="s">
        <v>43</v>
      </c>
      <c r="K417" t="s">
        <v>1463</v>
      </c>
      <c r="L417" s="1">
        <v>45142.413343321758</v>
      </c>
      <c r="M417" t="s">
        <v>1464</v>
      </c>
      <c r="N417">
        <v>1700217</v>
      </c>
      <c r="P417" t="s">
        <v>43</v>
      </c>
      <c r="Q417" t="s">
        <v>43</v>
      </c>
      <c r="R417" t="s">
        <v>43</v>
      </c>
      <c r="S417" t="s">
        <v>43</v>
      </c>
      <c r="T417" t="s">
        <v>43</v>
      </c>
      <c r="U417" t="s">
        <v>43</v>
      </c>
      <c r="V417" t="s">
        <v>43</v>
      </c>
      <c r="W417" t="s">
        <v>43</v>
      </c>
      <c r="X417">
        <v>3</v>
      </c>
      <c r="Y417" s="1">
        <v>45139</v>
      </c>
      <c r="Z417" t="s">
        <v>43</v>
      </c>
      <c r="AA417">
        <v>1700217</v>
      </c>
      <c r="AB417" t="s">
        <v>43</v>
      </c>
      <c r="AC417" t="s">
        <v>43</v>
      </c>
      <c r="AD417" t="s">
        <v>43</v>
      </c>
      <c r="AE417" t="s">
        <v>43</v>
      </c>
      <c r="AF417">
        <v>1701390</v>
      </c>
      <c r="AG417">
        <v>1</v>
      </c>
      <c r="AH417">
        <v>1732887</v>
      </c>
      <c r="AI417" t="s">
        <v>49</v>
      </c>
      <c r="AJ417" t="s">
        <v>43</v>
      </c>
      <c r="AK417" t="s">
        <v>43</v>
      </c>
      <c r="AL417" t="s">
        <v>43</v>
      </c>
      <c r="AM417" t="s">
        <v>376</v>
      </c>
      <c r="AN417">
        <v>42005468</v>
      </c>
      <c r="AO417">
        <v>0</v>
      </c>
      <c r="AP417">
        <v>1</v>
      </c>
      <c r="AQ417">
        <v>0</v>
      </c>
    </row>
    <row r="418" spans="1:43" x14ac:dyDescent="0.45">
      <c r="A418">
        <v>855735</v>
      </c>
      <c r="B418" t="s">
        <v>43</v>
      </c>
      <c r="C418" t="s">
        <v>1465</v>
      </c>
      <c r="D418" s="1">
        <v>45141.390584108798</v>
      </c>
      <c r="E418" t="s">
        <v>1466</v>
      </c>
      <c r="F418" t="s">
        <v>1265</v>
      </c>
      <c r="G418">
        <v>40600</v>
      </c>
      <c r="H418" t="s">
        <v>43</v>
      </c>
      <c r="I418">
        <v>442061020</v>
      </c>
      <c r="J418" t="s">
        <v>43</v>
      </c>
      <c r="K418" t="s">
        <v>1467</v>
      </c>
      <c r="L418" s="1">
        <v>45147.632853935182</v>
      </c>
      <c r="M418" t="s">
        <v>1468</v>
      </c>
      <c r="N418">
        <v>1701219</v>
      </c>
      <c r="P418" t="s">
        <v>43</v>
      </c>
      <c r="Q418" t="s">
        <v>43</v>
      </c>
      <c r="R418" t="s">
        <v>43</v>
      </c>
      <c r="S418" t="s">
        <v>43</v>
      </c>
      <c r="T418" t="s">
        <v>43</v>
      </c>
      <c r="U418" t="s">
        <v>43</v>
      </c>
      <c r="V418" t="s">
        <v>43</v>
      </c>
      <c r="W418" t="s">
        <v>43</v>
      </c>
      <c r="X418">
        <v>3</v>
      </c>
      <c r="Y418" s="1">
        <v>45313</v>
      </c>
      <c r="Z418" s="2">
        <v>0.41636574074074073</v>
      </c>
      <c r="AA418">
        <v>1701219</v>
      </c>
      <c r="AB418" t="s">
        <v>43</v>
      </c>
      <c r="AC418" t="s">
        <v>43</v>
      </c>
      <c r="AD418" t="s">
        <v>43</v>
      </c>
      <c r="AE418" t="s">
        <v>43</v>
      </c>
      <c r="AF418">
        <v>1701390</v>
      </c>
      <c r="AG418">
        <v>1</v>
      </c>
      <c r="AH418">
        <v>0</v>
      </c>
      <c r="AI418" t="s">
        <v>49</v>
      </c>
      <c r="AJ418" t="s">
        <v>43</v>
      </c>
      <c r="AK418" t="s">
        <v>43</v>
      </c>
      <c r="AL418" t="s">
        <v>43</v>
      </c>
      <c r="AM418" t="s">
        <v>376</v>
      </c>
      <c r="AN418">
        <v>42005468</v>
      </c>
      <c r="AO418">
        <v>0</v>
      </c>
      <c r="AP418">
        <v>2</v>
      </c>
      <c r="AQ418">
        <v>0</v>
      </c>
    </row>
    <row r="419" spans="1:43" x14ac:dyDescent="0.45">
      <c r="A419">
        <v>855834</v>
      </c>
      <c r="B419" t="s">
        <v>43</v>
      </c>
      <c r="C419" t="s">
        <v>1469</v>
      </c>
      <c r="D419" s="1">
        <v>45141.673257557872</v>
      </c>
      <c r="E419" t="s">
        <v>1470</v>
      </c>
      <c r="F419" t="s">
        <v>1265</v>
      </c>
      <c r="G419">
        <v>40600</v>
      </c>
      <c r="H419" t="s">
        <v>43</v>
      </c>
      <c r="I419">
        <v>442061020</v>
      </c>
      <c r="J419" t="s">
        <v>43</v>
      </c>
      <c r="K419" t="s">
        <v>1471</v>
      </c>
      <c r="L419" s="1">
        <v>45264.637545370373</v>
      </c>
      <c r="M419" t="s">
        <v>1472</v>
      </c>
      <c r="N419">
        <v>1701456</v>
      </c>
      <c r="P419" t="s">
        <v>43</v>
      </c>
      <c r="Q419" t="s">
        <v>43</v>
      </c>
      <c r="R419" t="s">
        <v>43</v>
      </c>
      <c r="S419" t="s">
        <v>43</v>
      </c>
      <c r="T419" t="s">
        <v>43</v>
      </c>
      <c r="U419" t="s">
        <v>43</v>
      </c>
      <c r="V419" t="s">
        <v>43</v>
      </c>
      <c r="W419" t="s">
        <v>43</v>
      </c>
      <c r="X419">
        <v>3</v>
      </c>
      <c r="Y419" s="1">
        <v>45136</v>
      </c>
      <c r="Z419" t="s">
        <v>43</v>
      </c>
      <c r="AA419">
        <v>1701456</v>
      </c>
      <c r="AB419" t="s">
        <v>43</v>
      </c>
      <c r="AC419" t="s">
        <v>43</v>
      </c>
      <c r="AD419" t="s">
        <v>43</v>
      </c>
      <c r="AE419" t="s">
        <v>43</v>
      </c>
      <c r="AF419">
        <v>1701390</v>
      </c>
      <c r="AG419">
        <v>1</v>
      </c>
      <c r="AH419">
        <v>1733754</v>
      </c>
      <c r="AI419" t="s">
        <v>49</v>
      </c>
      <c r="AJ419" s="1">
        <v>45141.692000347219</v>
      </c>
      <c r="AK419" s="1">
        <v>45141.692000347219</v>
      </c>
      <c r="AL419">
        <v>1701390</v>
      </c>
      <c r="AM419" t="s">
        <v>376</v>
      </c>
      <c r="AN419">
        <v>42005468</v>
      </c>
      <c r="AO419">
        <v>0</v>
      </c>
      <c r="AP419">
        <v>1</v>
      </c>
      <c r="AQ419">
        <v>0</v>
      </c>
    </row>
    <row r="420" spans="1:43" x14ac:dyDescent="0.45">
      <c r="A420">
        <v>857389</v>
      </c>
      <c r="B420" t="s">
        <v>43</v>
      </c>
      <c r="C420" t="s">
        <v>1473</v>
      </c>
      <c r="D420" s="1">
        <v>45146.705014386571</v>
      </c>
      <c r="E420" t="s">
        <v>1474</v>
      </c>
      <c r="F420" t="s">
        <v>1265</v>
      </c>
      <c r="G420">
        <v>40600</v>
      </c>
      <c r="H420" t="s">
        <v>43</v>
      </c>
      <c r="I420">
        <v>442061020</v>
      </c>
      <c r="J420" t="s">
        <v>43</v>
      </c>
      <c r="K420" t="s">
        <v>1475</v>
      </c>
      <c r="L420" s="1">
        <v>45154.621795057872</v>
      </c>
      <c r="M420" t="s">
        <v>1476</v>
      </c>
      <c r="N420">
        <v>1700250</v>
      </c>
      <c r="P420" t="s">
        <v>43</v>
      </c>
      <c r="Q420" t="s">
        <v>43</v>
      </c>
      <c r="R420" t="s">
        <v>43</v>
      </c>
      <c r="S420" t="s">
        <v>43</v>
      </c>
      <c r="T420" t="s">
        <v>43</v>
      </c>
      <c r="U420" t="s">
        <v>43</v>
      </c>
      <c r="V420" t="s">
        <v>43</v>
      </c>
      <c r="W420" t="s">
        <v>43</v>
      </c>
      <c r="X420">
        <v>3</v>
      </c>
      <c r="Y420" s="1">
        <v>45146</v>
      </c>
      <c r="Z420" t="s">
        <v>43</v>
      </c>
      <c r="AA420">
        <v>1700250</v>
      </c>
      <c r="AB420" t="s">
        <v>43</v>
      </c>
      <c r="AC420" t="s">
        <v>43</v>
      </c>
      <c r="AD420" t="s">
        <v>43</v>
      </c>
      <c r="AE420" t="s">
        <v>43</v>
      </c>
      <c r="AF420">
        <v>1701390</v>
      </c>
      <c r="AG420">
        <v>1</v>
      </c>
      <c r="AH420">
        <v>0</v>
      </c>
      <c r="AI420" t="s">
        <v>49</v>
      </c>
      <c r="AJ420" t="s">
        <v>43</v>
      </c>
      <c r="AK420" t="s">
        <v>43</v>
      </c>
      <c r="AL420" t="s">
        <v>43</v>
      </c>
      <c r="AM420" t="s">
        <v>376</v>
      </c>
      <c r="AN420">
        <v>42005468</v>
      </c>
      <c r="AO420">
        <v>0</v>
      </c>
      <c r="AP420">
        <v>1</v>
      </c>
      <c r="AQ420">
        <v>0</v>
      </c>
    </row>
    <row r="421" spans="1:43" x14ac:dyDescent="0.45">
      <c r="A421">
        <v>858719</v>
      </c>
      <c r="B421" t="s">
        <v>43</v>
      </c>
      <c r="C421" t="s">
        <v>1477</v>
      </c>
      <c r="D421" s="1">
        <v>45149.352779548608</v>
      </c>
      <c r="E421" t="s">
        <v>1478</v>
      </c>
      <c r="F421" t="s">
        <v>1265</v>
      </c>
      <c r="G421">
        <v>40600</v>
      </c>
      <c r="H421" t="s">
        <v>43</v>
      </c>
      <c r="I421">
        <v>442061020</v>
      </c>
      <c r="J421" t="s">
        <v>43</v>
      </c>
      <c r="K421" t="s">
        <v>1479</v>
      </c>
      <c r="L421" s="1">
        <v>45153.673493368056</v>
      </c>
      <c r="M421" t="s">
        <v>1480</v>
      </c>
      <c r="N421">
        <v>1701219</v>
      </c>
      <c r="P421" t="s">
        <v>43</v>
      </c>
      <c r="Q421" t="s">
        <v>43</v>
      </c>
      <c r="R421" t="s">
        <v>43</v>
      </c>
      <c r="S421" t="s">
        <v>43</v>
      </c>
      <c r="T421" t="s">
        <v>43</v>
      </c>
      <c r="U421" t="s">
        <v>43</v>
      </c>
      <c r="V421" t="s">
        <v>43</v>
      </c>
      <c r="W421" t="s">
        <v>43</v>
      </c>
      <c r="X421">
        <v>3</v>
      </c>
      <c r="Y421" s="1">
        <v>45313</v>
      </c>
      <c r="Z421" s="2">
        <v>0.41636574074074073</v>
      </c>
      <c r="AA421">
        <v>1701219</v>
      </c>
      <c r="AB421" t="s">
        <v>43</v>
      </c>
      <c r="AC421" t="s">
        <v>43</v>
      </c>
      <c r="AD421" t="s">
        <v>43</v>
      </c>
      <c r="AE421" t="s">
        <v>43</v>
      </c>
      <c r="AF421">
        <v>1701390</v>
      </c>
      <c r="AG421">
        <v>1</v>
      </c>
      <c r="AH421">
        <v>0</v>
      </c>
      <c r="AI421" t="s">
        <v>49</v>
      </c>
      <c r="AJ421" t="s">
        <v>43</v>
      </c>
      <c r="AK421" t="s">
        <v>43</v>
      </c>
      <c r="AL421" t="s">
        <v>43</v>
      </c>
      <c r="AM421" t="s">
        <v>376</v>
      </c>
      <c r="AN421">
        <v>42005468</v>
      </c>
      <c r="AO421">
        <v>0</v>
      </c>
      <c r="AP421">
        <v>2</v>
      </c>
      <c r="AQ421">
        <v>0</v>
      </c>
    </row>
    <row r="422" spans="1:43" x14ac:dyDescent="0.45">
      <c r="A422">
        <v>858792</v>
      </c>
      <c r="B422" t="s">
        <v>43</v>
      </c>
      <c r="C422" t="s">
        <v>1481</v>
      </c>
      <c r="D422" s="1">
        <v>45149.692837187496</v>
      </c>
      <c r="E422" t="s">
        <v>1482</v>
      </c>
      <c r="F422" t="s">
        <v>1265</v>
      </c>
      <c r="G422">
        <v>40600</v>
      </c>
      <c r="H422" t="s">
        <v>43</v>
      </c>
      <c r="I422">
        <v>442061020</v>
      </c>
      <c r="J422" t="s">
        <v>43</v>
      </c>
      <c r="K422" t="s">
        <v>1483</v>
      </c>
      <c r="L422" s="1">
        <v>45197.573068865742</v>
      </c>
      <c r="M422" t="s">
        <v>1484</v>
      </c>
      <c r="N422">
        <v>1700250</v>
      </c>
      <c r="P422" t="s">
        <v>43</v>
      </c>
      <c r="Q422" t="s">
        <v>43</v>
      </c>
      <c r="R422" t="s">
        <v>43</v>
      </c>
      <c r="S422" t="s">
        <v>43</v>
      </c>
      <c r="T422" t="s">
        <v>43</v>
      </c>
      <c r="U422" t="s">
        <v>43</v>
      </c>
      <c r="V422" t="s">
        <v>43</v>
      </c>
      <c r="W422" t="s">
        <v>43</v>
      </c>
      <c r="X422">
        <v>3</v>
      </c>
      <c r="Y422" s="1">
        <v>45313</v>
      </c>
      <c r="Z422" s="2">
        <v>0.41636574074074073</v>
      </c>
      <c r="AA422">
        <v>1700250</v>
      </c>
      <c r="AB422" t="s">
        <v>43</v>
      </c>
      <c r="AC422" t="s">
        <v>43</v>
      </c>
      <c r="AD422" t="s">
        <v>43</v>
      </c>
      <c r="AE422" t="s">
        <v>43</v>
      </c>
      <c r="AF422">
        <v>1701390</v>
      </c>
      <c r="AG422">
        <v>1</v>
      </c>
      <c r="AH422">
        <v>0</v>
      </c>
      <c r="AI422" t="s">
        <v>49</v>
      </c>
      <c r="AJ422" t="s">
        <v>43</v>
      </c>
      <c r="AK422" t="s">
        <v>43</v>
      </c>
      <c r="AL422" t="s">
        <v>43</v>
      </c>
      <c r="AM422" t="s">
        <v>376</v>
      </c>
      <c r="AN422">
        <v>42005468</v>
      </c>
      <c r="AO422">
        <v>0</v>
      </c>
      <c r="AP422">
        <v>3</v>
      </c>
      <c r="AQ422">
        <v>0</v>
      </c>
    </row>
    <row r="423" spans="1:43" x14ac:dyDescent="0.45">
      <c r="A423">
        <v>858945</v>
      </c>
      <c r="B423" t="s">
        <v>43</v>
      </c>
      <c r="C423" t="s">
        <v>1485</v>
      </c>
      <c r="D423" s="1">
        <v>45152.354872256947</v>
      </c>
      <c r="E423" t="s">
        <v>1486</v>
      </c>
      <c r="F423" t="s">
        <v>1265</v>
      </c>
      <c r="G423">
        <v>40600</v>
      </c>
      <c r="H423" t="s">
        <v>43</v>
      </c>
      <c r="I423">
        <v>442061020</v>
      </c>
      <c r="J423" t="s">
        <v>43</v>
      </c>
      <c r="K423" t="s">
        <v>1487</v>
      </c>
      <c r="L423" s="1">
        <v>45153.670015891206</v>
      </c>
      <c r="M423" t="s">
        <v>1488</v>
      </c>
      <c r="N423">
        <v>1701219</v>
      </c>
      <c r="P423" t="s">
        <v>43</v>
      </c>
      <c r="Q423" t="s">
        <v>43</v>
      </c>
      <c r="R423" t="s">
        <v>43</v>
      </c>
      <c r="S423" t="s">
        <v>43</v>
      </c>
      <c r="T423" t="s">
        <v>43</v>
      </c>
      <c r="U423" t="s">
        <v>43</v>
      </c>
      <c r="V423" t="s">
        <v>43</v>
      </c>
      <c r="W423" t="s">
        <v>43</v>
      </c>
      <c r="X423">
        <v>3</v>
      </c>
      <c r="Y423" s="1">
        <v>45313</v>
      </c>
      <c r="Z423" s="2">
        <v>0.41636574074074073</v>
      </c>
      <c r="AA423">
        <v>1701219</v>
      </c>
      <c r="AB423" t="s">
        <v>43</v>
      </c>
      <c r="AC423" t="s">
        <v>43</v>
      </c>
      <c r="AD423" t="s">
        <v>43</v>
      </c>
      <c r="AE423" t="s">
        <v>43</v>
      </c>
      <c r="AF423">
        <v>1701390</v>
      </c>
      <c r="AG423">
        <v>1</v>
      </c>
      <c r="AH423">
        <v>0</v>
      </c>
      <c r="AI423" t="s">
        <v>49</v>
      </c>
      <c r="AJ423" t="s">
        <v>43</v>
      </c>
      <c r="AK423" t="s">
        <v>43</v>
      </c>
      <c r="AL423" t="s">
        <v>43</v>
      </c>
      <c r="AM423" t="s">
        <v>376</v>
      </c>
      <c r="AN423">
        <v>42005468</v>
      </c>
      <c r="AO423">
        <v>0</v>
      </c>
      <c r="AP423">
        <v>2</v>
      </c>
      <c r="AQ423">
        <v>0</v>
      </c>
    </row>
    <row r="424" spans="1:43" x14ac:dyDescent="0.45">
      <c r="A424">
        <v>859128</v>
      </c>
      <c r="B424" t="s">
        <v>43</v>
      </c>
      <c r="C424" t="s">
        <v>1489</v>
      </c>
      <c r="D424" s="1">
        <v>45153.431463043984</v>
      </c>
      <c r="E424" t="s">
        <v>1490</v>
      </c>
      <c r="F424" t="s">
        <v>1265</v>
      </c>
      <c r="G424">
        <v>40600</v>
      </c>
      <c r="H424" t="s">
        <v>43</v>
      </c>
      <c r="I424">
        <v>442061020</v>
      </c>
      <c r="J424" t="s">
        <v>43</v>
      </c>
      <c r="K424" t="s">
        <v>460</v>
      </c>
      <c r="L424" s="1">
        <v>45155.446896030095</v>
      </c>
      <c r="M424" t="s">
        <v>1491</v>
      </c>
      <c r="N424">
        <v>1700250</v>
      </c>
      <c r="P424" t="s">
        <v>43</v>
      </c>
      <c r="Q424" t="s">
        <v>43</v>
      </c>
      <c r="R424" t="s">
        <v>43</v>
      </c>
      <c r="S424" t="s">
        <v>43</v>
      </c>
      <c r="T424" t="s">
        <v>43</v>
      </c>
      <c r="U424" t="s">
        <v>43</v>
      </c>
      <c r="V424" t="s">
        <v>43</v>
      </c>
      <c r="W424" t="s">
        <v>43</v>
      </c>
      <c r="X424">
        <v>3</v>
      </c>
      <c r="Y424" s="1">
        <v>45313</v>
      </c>
      <c r="Z424" s="2">
        <v>0.41636574074074073</v>
      </c>
      <c r="AA424">
        <v>1700250</v>
      </c>
      <c r="AB424" t="s">
        <v>43</v>
      </c>
      <c r="AC424" t="s">
        <v>43</v>
      </c>
      <c r="AD424" t="s">
        <v>43</v>
      </c>
      <c r="AE424" t="s">
        <v>43</v>
      </c>
      <c r="AF424">
        <v>1701390</v>
      </c>
      <c r="AG424">
        <v>1</v>
      </c>
      <c r="AH424">
        <v>1737317</v>
      </c>
      <c r="AI424" t="s">
        <v>49</v>
      </c>
      <c r="AJ424" t="s">
        <v>43</v>
      </c>
      <c r="AK424" t="s">
        <v>43</v>
      </c>
      <c r="AL424" t="s">
        <v>43</v>
      </c>
      <c r="AM424" t="s">
        <v>376</v>
      </c>
      <c r="AN424">
        <v>42005468</v>
      </c>
      <c r="AO424">
        <v>0</v>
      </c>
      <c r="AP424">
        <v>3</v>
      </c>
      <c r="AQ424">
        <v>0</v>
      </c>
    </row>
    <row r="425" spans="1:43" x14ac:dyDescent="0.45">
      <c r="A425">
        <v>860345</v>
      </c>
      <c r="B425" t="s">
        <v>43</v>
      </c>
      <c r="C425" t="s">
        <v>1492</v>
      </c>
      <c r="D425" s="1">
        <v>45154.673759224534</v>
      </c>
      <c r="E425" t="s">
        <v>1493</v>
      </c>
      <c r="F425" t="s">
        <v>1265</v>
      </c>
      <c r="G425">
        <v>40600</v>
      </c>
      <c r="H425" t="s">
        <v>43</v>
      </c>
      <c r="I425">
        <v>442061020</v>
      </c>
      <c r="J425" t="s">
        <v>43</v>
      </c>
      <c r="K425" t="s">
        <v>1494</v>
      </c>
      <c r="L425" s="1">
        <v>45155.748542789355</v>
      </c>
      <c r="M425" t="s">
        <v>1495</v>
      </c>
      <c r="N425">
        <v>1700217</v>
      </c>
      <c r="P425" t="s">
        <v>43</v>
      </c>
      <c r="Q425" t="s">
        <v>43</v>
      </c>
      <c r="R425" t="s">
        <v>43</v>
      </c>
      <c r="S425" t="s">
        <v>43</v>
      </c>
      <c r="T425" t="s">
        <v>43</v>
      </c>
      <c r="U425" t="s">
        <v>43</v>
      </c>
      <c r="V425" t="s">
        <v>43</v>
      </c>
      <c r="W425" t="s">
        <v>43</v>
      </c>
      <c r="X425">
        <v>3</v>
      </c>
      <c r="Y425" t="s">
        <v>43</v>
      </c>
      <c r="Z425" t="s">
        <v>43</v>
      </c>
      <c r="AA425">
        <v>1700217</v>
      </c>
      <c r="AB425" t="s">
        <v>43</v>
      </c>
      <c r="AC425" t="s">
        <v>43</v>
      </c>
      <c r="AD425" t="s">
        <v>43</v>
      </c>
      <c r="AE425" t="s">
        <v>43</v>
      </c>
      <c r="AF425">
        <v>1701390</v>
      </c>
      <c r="AG425">
        <v>1</v>
      </c>
      <c r="AH425">
        <v>1737916</v>
      </c>
      <c r="AI425" t="s">
        <v>49</v>
      </c>
      <c r="AJ425" t="s">
        <v>43</v>
      </c>
      <c r="AK425" t="s">
        <v>43</v>
      </c>
      <c r="AL425" t="s">
        <v>43</v>
      </c>
      <c r="AM425" t="s">
        <v>376</v>
      </c>
      <c r="AN425">
        <v>42005468</v>
      </c>
      <c r="AO425">
        <v>0</v>
      </c>
      <c r="AP425">
        <v>1</v>
      </c>
      <c r="AQ425">
        <v>0</v>
      </c>
    </row>
    <row r="426" spans="1:43" x14ac:dyDescent="0.45">
      <c r="A426">
        <v>860546</v>
      </c>
      <c r="B426" t="s">
        <v>43</v>
      </c>
      <c r="C426" t="s">
        <v>1496</v>
      </c>
      <c r="D426" s="1">
        <v>45156.404440358798</v>
      </c>
      <c r="E426" t="s">
        <v>1497</v>
      </c>
      <c r="F426" t="s">
        <v>1265</v>
      </c>
      <c r="G426">
        <v>40600</v>
      </c>
      <c r="H426" t="s">
        <v>43</v>
      </c>
      <c r="I426">
        <v>442061020</v>
      </c>
      <c r="J426" t="s">
        <v>43</v>
      </c>
      <c r="K426" t="s">
        <v>1498</v>
      </c>
      <c r="L426" s="1">
        <v>45174.516799108795</v>
      </c>
      <c r="M426" t="s">
        <v>1499</v>
      </c>
      <c r="N426">
        <v>1700250</v>
      </c>
      <c r="P426" t="s">
        <v>43</v>
      </c>
      <c r="Q426" t="s">
        <v>43</v>
      </c>
      <c r="R426" t="s">
        <v>43</v>
      </c>
      <c r="S426" t="s">
        <v>43</v>
      </c>
      <c r="T426" t="s">
        <v>43</v>
      </c>
      <c r="U426" t="s">
        <v>43</v>
      </c>
      <c r="V426" t="s">
        <v>43</v>
      </c>
      <c r="W426" t="s">
        <v>43</v>
      </c>
      <c r="X426">
        <v>3</v>
      </c>
      <c r="Y426" s="1">
        <v>45313</v>
      </c>
      <c r="Z426" s="2">
        <v>0.41636574074074073</v>
      </c>
      <c r="AA426">
        <v>1700250</v>
      </c>
      <c r="AB426" t="s">
        <v>43</v>
      </c>
      <c r="AC426" t="s">
        <v>43</v>
      </c>
      <c r="AD426" t="s">
        <v>43</v>
      </c>
      <c r="AE426" t="s">
        <v>43</v>
      </c>
      <c r="AF426">
        <v>1701390</v>
      </c>
      <c r="AG426">
        <v>1</v>
      </c>
      <c r="AH426">
        <v>0</v>
      </c>
      <c r="AI426" t="s">
        <v>49</v>
      </c>
      <c r="AJ426" t="s">
        <v>43</v>
      </c>
      <c r="AK426" t="s">
        <v>43</v>
      </c>
      <c r="AL426" t="s">
        <v>43</v>
      </c>
      <c r="AM426" t="s">
        <v>376</v>
      </c>
      <c r="AN426">
        <v>42005468</v>
      </c>
      <c r="AO426">
        <v>0</v>
      </c>
      <c r="AP426">
        <v>2</v>
      </c>
      <c r="AQ426">
        <v>0</v>
      </c>
    </row>
    <row r="427" spans="1:43" x14ac:dyDescent="0.45">
      <c r="A427">
        <v>860904</v>
      </c>
      <c r="B427" t="s">
        <v>43</v>
      </c>
      <c r="C427" t="s">
        <v>1500</v>
      </c>
      <c r="D427" s="1">
        <v>45159.607384409719</v>
      </c>
      <c r="E427" t="s">
        <v>1501</v>
      </c>
      <c r="F427" t="s">
        <v>1265</v>
      </c>
      <c r="G427">
        <v>40600</v>
      </c>
      <c r="H427" t="s">
        <v>43</v>
      </c>
      <c r="I427">
        <v>442061020</v>
      </c>
      <c r="J427" t="s">
        <v>43</v>
      </c>
      <c r="K427" t="s">
        <v>173</v>
      </c>
      <c r="L427" s="1">
        <v>45163.421793402777</v>
      </c>
      <c r="M427" t="s">
        <v>1502</v>
      </c>
      <c r="N427">
        <v>1700217</v>
      </c>
      <c r="P427" t="s">
        <v>43</v>
      </c>
      <c r="Q427" t="s">
        <v>43</v>
      </c>
      <c r="R427" t="s">
        <v>43</v>
      </c>
      <c r="S427" t="s">
        <v>43</v>
      </c>
      <c r="T427" t="s">
        <v>43</v>
      </c>
      <c r="U427" t="s">
        <v>43</v>
      </c>
      <c r="V427" t="s">
        <v>43</v>
      </c>
      <c r="W427" t="s">
        <v>43</v>
      </c>
      <c r="X427">
        <v>3</v>
      </c>
      <c r="Y427" t="s">
        <v>43</v>
      </c>
      <c r="Z427" t="s">
        <v>43</v>
      </c>
      <c r="AA427">
        <v>1700217</v>
      </c>
      <c r="AB427" t="s">
        <v>43</v>
      </c>
      <c r="AC427" t="s">
        <v>43</v>
      </c>
      <c r="AD427" t="s">
        <v>43</v>
      </c>
      <c r="AE427" t="s">
        <v>43</v>
      </c>
      <c r="AF427">
        <v>1701390</v>
      </c>
      <c r="AG427">
        <v>1</v>
      </c>
      <c r="AH427">
        <v>1739802</v>
      </c>
      <c r="AI427" t="s">
        <v>49</v>
      </c>
      <c r="AJ427" t="s">
        <v>43</v>
      </c>
      <c r="AK427" t="s">
        <v>43</v>
      </c>
      <c r="AL427" t="s">
        <v>43</v>
      </c>
      <c r="AM427" t="s">
        <v>376</v>
      </c>
      <c r="AN427">
        <v>42005468</v>
      </c>
      <c r="AO427">
        <v>0</v>
      </c>
      <c r="AP427">
        <v>1</v>
      </c>
      <c r="AQ427">
        <v>0</v>
      </c>
    </row>
    <row r="428" spans="1:43" x14ac:dyDescent="0.45">
      <c r="A428">
        <v>861089</v>
      </c>
      <c r="B428" t="s">
        <v>43</v>
      </c>
      <c r="C428" t="s">
        <v>1503</v>
      </c>
      <c r="D428" s="1">
        <v>45160.642894062497</v>
      </c>
      <c r="E428" t="s">
        <v>1504</v>
      </c>
      <c r="F428" t="s">
        <v>1265</v>
      </c>
      <c r="G428">
        <v>40600</v>
      </c>
      <c r="H428" t="s">
        <v>43</v>
      </c>
      <c r="I428">
        <v>442061020</v>
      </c>
      <c r="J428" t="s">
        <v>43</v>
      </c>
      <c r="K428" t="s">
        <v>1283</v>
      </c>
      <c r="L428" s="1">
        <v>45162.478309606478</v>
      </c>
      <c r="M428" t="s">
        <v>1505</v>
      </c>
      <c r="N428">
        <v>1700250</v>
      </c>
      <c r="P428" t="s">
        <v>43</v>
      </c>
      <c r="Q428" t="s">
        <v>43</v>
      </c>
      <c r="R428" t="s">
        <v>43</v>
      </c>
      <c r="S428" t="s">
        <v>43</v>
      </c>
      <c r="T428" t="s">
        <v>43</v>
      </c>
      <c r="U428" t="s">
        <v>43</v>
      </c>
      <c r="V428" t="s">
        <v>43</v>
      </c>
      <c r="W428" t="s">
        <v>43</v>
      </c>
      <c r="X428">
        <v>3</v>
      </c>
      <c r="Y428" s="1">
        <v>45160</v>
      </c>
      <c r="Z428" t="s">
        <v>43</v>
      </c>
      <c r="AA428">
        <v>1700250</v>
      </c>
      <c r="AB428" t="s">
        <v>43</v>
      </c>
      <c r="AC428" t="s">
        <v>43</v>
      </c>
      <c r="AD428" t="s">
        <v>43</v>
      </c>
      <c r="AE428" t="s">
        <v>43</v>
      </c>
      <c r="AF428">
        <v>1701016</v>
      </c>
      <c r="AG428">
        <v>1</v>
      </c>
      <c r="AH428">
        <v>1740140</v>
      </c>
      <c r="AI428" t="s">
        <v>49</v>
      </c>
      <c r="AJ428" t="s">
        <v>43</v>
      </c>
      <c r="AK428" t="s">
        <v>43</v>
      </c>
      <c r="AL428" t="s">
        <v>43</v>
      </c>
      <c r="AM428" t="s">
        <v>376</v>
      </c>
      <c r="AN428">
        <v>42005468</v>
      </c>
      <c r="AO428">
        <v>0</v>
      </c>
      <c r="AP428">
        <v>1</v>
      </c>
      <c r="AQ428">
        <v>0</v>
      </c>
    </row>
    <row r="429" spans="1:43" x14ac:dyDescent="0.45">
      <c r="A429">
        <v>862123</v>
      </c>
      <c r="B429" t="s">
        <v>43</v>
      </c>
      <c r="C429" t="s">
        <v>1506</v>
      </c>
      <c r="D429" s="1">
        <v>45161.298941863424</v>
      </c>
      <c r="E429" t="s">
        <v>1507</v>
      </c>
      <c r="F429" t="s">
        <v>1265</v>
      </c>
      <c r="G429">
        <v>40600</v>
      </c>
      <c r="H429" t="s">
        <v>43</v>
      </c>
      <c r="I429">
        <v>442061020</v>
      </c>
      <c r="J429" t="s">
        <v>43</v>
      </c>
      <c r="K429" t="s">
        <v>1508</v>
      </c>
      <c r="L429" s="1">
        <v>45174.684484490739</v>
      </c>
      <c r="M429" t="s">
        <v>1509</v>
      </c>
      <c r="N429">
        <v>1700250</v>
      </c>
      <c r="P429" t="s">
        <v>43</v>
      </c>
      <c r="Q429" t="s">
        <v>43</v>
      </c>
      <c r="R429" t="s">
        <v>43</v>
      </c>
      <c r="S429" t="s">
        <v>43</v>
      </c>
      <c r="T429" t="s">
        <v>43</v>
      </c>
      <c r="U429" t="s">
        <v>43</v>
      </c>
      <c r="V429" t="s">
        <v>43</v>
      </c>
      <c r="W429" t="s">
        <v>43</v>
      </c>
      <c r="X429">
        <v>3</v>
      </c>
      <c r="Y429" s="1">
        <v>45313</v>
      </c>
      <c r="Z429" s="2">
        <v>0.41636574074074073</v>
      </c>
      <c r="AA429">
        <v>1700250</v>
      </c>
      <c r="AB429" t="s">
        <v>43</v>
      </c>
      <c r="AC429" t="s">
        <v>43</v>
      </c>
      <c r="AD429" t="s">
        <v>43</v>
      </c>
      <c r="AE429" t="s">
        <v>43</v>
      </c>
      <c r="AF429">
        <v>1701390</v>
      </c>
      <c r="AG429">
        <v>1</v>
      </c>
      <c r="AH429">
        <v>0</v>
      </c>
      <c r="AI429" t="s">
        <v>49</v>
      </c>
      <c r="AJ429" t="s">
        <v>43</v>
      </c>
      <c r="AK429" t="s">
        <v>43</v>
      </c>
      <c r="AL429" t="s">
        <v>43</v>
      </c>
      <c r="AM429" t="s">
        <v>376</v>
      </c>
      <c r="AN429">
        <v>42005468</v>
      </c>
      <c r="AO429">
        <v>0</v>
      </c>
      <c r="AP429">
        <v>2</v>
      </c>
      <c r="AQ429">
        <v>0</v>
      </c>
    </row>
    <row r="430" spans="1:43" x14ac:dyDescent="0.45">
      <c r="A430">
        <v>863401</v>
      </c>
      <c r="B430" t="s">
        <v>43</v>
      </c>
      <c r="C430" t="s">
        <v>1510</v>
      </c>
      <c r="D430" s="1">
        <v>45163.423407835646</v>
      </c>
      <c r="E430" t="s">
        <v>1511</v>
      </c>
      <c r="F430" t="s">
        <v>1265</v>
      </c>
      <c r="G430">
        <v>40600</v>
      </c>
      <c r="H430" t="s">
        <v>43</v>
      </c>
      <c r="I430">
        <v>442061020</v>
      </c>
      <c r="J430" t="s">
        <v>43</v>
      </c>
      <c r="K430" t="s">
        <v>1512</v>
      </c>
      <c r="L430" s="1">
        <v>45176.492062847225</v>
      </c>
      <c r="M430" t="s">
        <v>1513</v>
      </c>
      <c r="N430">
        <v>1700250</v>
      </c>
      <c r="P430" t="s">
        <v>43</v>
      </c>
      <c r="Q430" t="s">
        <v>43</v>
      </c>
      <c r="R430" t="s">
        <v>43</v>
      </c>
      <c r="S430" t="s">
        <v>43</v>
      </c>
      <c r="T430" t="s">
        <v>43</v>
      </c>
      <c r="U430" t="s">
        <v>43</v>
      </c>
      <c r="V430" t="s">
        <v>43</v>
      </c>
      <c r="W430" t="s">
        <v>43</v>
      </c>
      <c r="X430">
        <v>3</v>
      </c>
      <c r="Y430" s="1">
        <v>45163</v>
      </c>
      <c r="Z430" t="s">
        <v>43</v>
      </c>
      <c r="AA430">
        <v>1700250</v>
      </c>
      <c r="AB430" t="s">
        <v>43</v>
      </c>
      <c r="AC430" t="s">
        <v>43</v>
      </c>
      <c r="AD430" t="s">
        <v>43</v>
      </c>
      <c r="AE430" t="s">
        <v>43</v>
      </c>
      <c r="AF430">
        <v>1701016</v>
      </c>
      <c r="AG430">
        <v>1</v>
      </c>
      <c r="AH430">
        <v>0</v>
      </c>
      <c r="AI430" t="s">
        <v>49</v>
      </c>
      <c r="AJ430" t="s">
        <v>43</v>
      </c>
      <c r="AK430" t="s">
        <v>43</v>
      </c>
      <c r="AL430" t="s">
        <v>43</v>
      </c>
      <c r="AM430" t="s">
        <v>376</v>
      </c>
      <c r="AN430">
        <v>42005468</v>
      </c>
      <c r="AO430">
        <v>0</v>
      </c>
      <c r="AP430">
        <v>1</v>
      </c>
      <c r="AQ430">
        <v>0</v>
      </c>
    </row>
    <row r="431" spans="1:43" x14ac:dyDescent="0.45">
      <c r="A431">
        <v>863402</v>
      </c>
      <c r="B431" t="s">
        <v>43</v>
      </c>
      <c r="C431" t="s">
        <v>1514</v>
      </c>
      <c r="D431" s="1">
        <v>45163.428781249997</v>
      </c>
      <c r="E431" t="s">
        <v>1515</v>
      </c>
      <c r="F431" t="s">
        <v>1265</v>
      </c>
      <c r="G431">
        <v>40600</v>
      </c>
      <c r="H431" t="s">
        <v>43</v>
      </c>
      <c r="I431">
        <v>442061020</v>
      </c>
      <c r="J431" t="s">
        <v>43</v>
      </c>
      <c r="K431" t="s">
        <v>1516</v>
      </c>
      <c r="L431" t="s">
        <v>43</v>
      </c>
      <c r="M431" t="s">
        <v>43</v>
      </c>
      <c r="N431" t="s">
        <v>43</v>
      </c>
      <c r="O431" t="s">
        <v>43</v>
      </c>
      <c r="P431" t="s">
        <v>43</v>
      </c>
      <c r="Q431" t="s">
        <v>43</v>
      </c>
      <c r="R431" t="s">
        <v>43</v>
      </c>
      <c r="S431" t="s">
        <v>43</v>
      </c>
      <c r="T431" t="s">
        <v>43</v>
      </c>
      <c r="U431" t="s">
        <v>43</v>
      </c>
      <c r="V431" t="s">
        <v>43</v>
      </c>
      <c r="W431" t="s">
        <v>43</v>
      </c>
      <c r="X431">
        <v>0</v>
      </c>
      <c r="Y431" s="1">
        <v>45163</v>
      </c>
      <c r="Z431" t="s">
        <v>43</v>
      </c>
      <c r="AA431" t="s">
        <v>43</v>
      </c>
      <c r="AB431" t="s">
        <v>43</v>
      </c>
      <c r="AC431" t="s">
        <v>43</v>
      </c>
      <c r="AD431" t="s">
        <v>43</v>
      </c>
      <c r="AE431" t="s">
        <v>43</v>
      </c>
      <c r="AF431">
        <v>1701016</v>
      </c>
      <c r="AG431">
        <v>1</v>
      </c>
      <c r="AH431">
        <v>1741177</v>
      </c>
      <c r="AI431" t="s">
        <v>49</v>
      </c>
      <c r="AJ431" t="s">
        <v>43</v>
      </c>
      <c r="AK431" t="s">
        <v>43</v>
      </c>
      <c r="AL431" t="s">
        <v>43</v>
      </c>
      <c r="AM431" t="s">
        <v>376</v>
      </c>
      <c r="AN431">
        <v>42005468</v>
      </c>
      <c r="AO431">
        <v>0</v>
      </c>
      <c r="AP431">
        <v>1</v>
      </c>
      <c r="AQ431">
        <v>0</v>
      </c>
    </row>
    <row r="432" spans="1:43" x14ac:dyDescent="0.45">
      <c r="A432">
        <v>864558</v>
      </c>
      <c r="B432" t="s">
        <v>43</v>
      </c>
      <c r="C432" t="s">
        <v>1517</v>
      </c>
      <c r="D432" s="1">
        <v>45165.695720752316</v>
      </c>
      <c r="E432" t="s">
        <v>1518</v>
      </c>
      <c r="F432" t="s">
        <v>1265</v>
      </c>
      <c r="G432">
        <v>40600</v>
      </c>
      <c r="H432" t="s">
        <v>43</v>
      </c>
      <c r="I432">
        <v>442061020</v>
      </c>
      <c r="J432" t="s">
        <v>43</v>
      </c>
      <c r="K432" t="s">
        <v>634</v>
      </c>
      <c r="L432" s="1">
        <v>45173.704444675925</v>
      </c>
      <c r="M432" t="s">
        <v>1519</v>
      </c>
      <c r="N432">
        <v>1700250</v>
      </c>
      <c r="P432" t="s">
        <v>43</v>
      </c>
      <c r="Q432" t="s">
        <v>43</v>
      </c>
      <c r="R432" t="s">
        <v>43</v>
      </c>
      <c r="S432" t="s">
        <v>43</v>
      </c>
      <c r="T432" t="s">
        <v>43</v>
      </c>
      <c r="U432" t="s">
        <v>43</v>
      </c>
      <c r="V432" t="s">
        <v>43</v>
      </c>
      <c r="W432" t="s">
        <v>43</v>
      </c>
      <c r="X432">
        <v>3</v>
      </c>
      <c r="Y432" s="1">
        <v>45313</v>
      </c>
      <c r="Z432" s="2">
        <v>0.41636574074074073</v>
      </c>
      <c r="AA432">
        <v>1700250</v>
      </c>
      <c r="AB432" t="s">
        <v>43</v>
      </c>
      <c r="AC432" t="s">
        <v>43</v>
      </c>
      <c r="AD432" t="s">
        <v>43</v>
      </c>
      <c r="AE432" t="s">
        <v>43</v>
      </c>
      <c r="AF432">
        <v>1701390</v>
      </c>
      <c r="AG432">
        <v>1</v>
      </c>
      <c r="AH432">
        <v>0</v>
      </c>
      <c r="AI432" t="s">
        <v>49</v>
      </c>
      <c r="AJ432" t="s">
        <v>43</v>
      </c>
      <c r="AK432" t="s">
        <v>43</v>
      </c>
      <c r="AL432" t="s">
        <v>43</v>
      </c>
      <c r="AM432" t="s">
        <v>376</v>
      </c>
      <c r="AN432">
        <v>42005468</v>
      </c>
      <c r="AO432">
        <v>0</v>
      </c>
      <c r="AP432">
        <v>2</v>
      </c>
      <c r="AQ432">
        <v>0</v>
      </c>
    </row>
    <row r="433" spans="1:43" x14ac:dyDescent="0.45">
      <c r="A433">
        <v>864793</v>
      </c>
      <c r="B433" t="s">
        <v>43</v>
      </c>
      <c r="C433" t="s">
        <v>1520</v>
      </c>
      <c r="D433" s="1">
        <v>45167.624283564815</v>
      </c>
      <c r="E433" t="s">
        <v>1521</v>
      </c>
      <c r="F433" t="s">
        <v>1265</v>
      </c>
      <c r="G433">
        <v>40600</v>
      </c>
      <c r="H433" t="s">
        <v>43</v>
      </c>
      <c r="I433">
        <v>442061020</v>
      </c>
      <c r="J433" t="s">
        <v>43</v>
      </c>
      <c r="K433" t="s">
        <v>460</v>
      </c>
      <c r="L433" s="1">
        <v>45167.645626851852</v>
      </c>
      <c r="M433" t="s">
        <v>1522</v>
      </c>
      <c r="N433">
        <v>1700250</v>
      </c>
      <c r="P433" t="s">
        <v>43</v>
      </c>
      <c r="Q433" t="s">
        <v>43</v>
      </c>
      <c r="R433" t="s">
        <v>43</v>
      </c>
      <c r="S433" t="s">
        <v>43</v>
      </c>
      <c r="T433" t="s">
        <v>43</v>
      </c>
      <c r="U433" t="s">
        <v>43</v>
      </c>
      <c r="V433" t="s">
        <v>43</v>
      </c>
      <c r="W433" t="s">
        <v>43</v>
      </c>
      <c r="X433">
        <v>3</v>
      </c>
      <c r="Y433" s="1">
        <v>45313</v>
      </c>
      <c r="Z433" s="2">
        <v>0.41636574074074073</v>
      </c>
      <c r="AA433">
        <v>1700250</v>
      </c>
      <c r="AB433" t="s">
        <v>43</v>
      </c>
      <c r="AC433" t="s">
        <v>43</v>
      </c>
      <c r="AD433" t="s">
        <v>43</v>
      </c>
      <c r="AE433" t="s">
        <v>43</v>
      </c>
      <c r="AF433">
        <v>1701390</v>
      </c>
      <c r="AG433">
        <v>1</v>
      </c>
      <c r="AH433">
        <v>1742959</v>
      </c>
      <c r="AI433" t="s">
        <v>49</v>
      </c>
      <c r="AJ433" t="s">
        <v>43</v>
      </c>
      <c r="AK433" t="s">
        <v>43</v>
      </c>
      <c r="AL433" t="s">
        <v>43</v>
      </c>
      <c r="AM433" t="s">
        <v>376</v>
      </c>
      <c r="AN433">
        <v>42005468</v>
      </c>
      <c r="AO433">
        <v>0</v>
      </c>
      <c r="AP433">
        <v>3</v>
      </c>
      <c r="AQ433">
        <v>0</v>
      </c>
    </row>
    <row r="434" spans="1:43" x14ac:dyDescent="0.45">
      <c r="A434">
        <v>864795</v>
      </c>
      <c r="B434" t="s">
        <v>43</v>
      </c>
      <c r="C434" t="s">
        <v>1523</v>
      </c>
      <c r="D434" s="1">
        <v>45167.625312384262</v>
      </c>
      <c r="E434" t="s">
        <v>1524</v>
      </c>
      <c r="F434" t="s">
        <v>1265</v>
      </c>
      <c r="G434">
        <v>40600</v>
      </c>
      <c r="H434" t="s">
        <v>43</v>
      </c>
      <c r="I434">
        <v>442061020</v>
      </c>
      <c r="J434" t="s">
        <v>43</v>
      </c>
      <c r="K434" t="s">
        <v>485</v>
      </c>
      <c r="L434" s="1">
        <v>45175.683468055555</v>
      </c>
      <c r="M434" t="s">
        <v>1525</v>
      </c>
      <c r="N434">
        <v>1700250</v>
      </c>
      <c r="P434" t="s">
        <v>43</v>
      </c>
      <c r="Q434" t="s">
        <v>43</v>
      </c>
      <c r="R434" t="s">
        <v>43</v>
      </c>
      <c r="S434" t="s">
        <v>43</v>
      </c>
      <c r="T434" t="s">
        <v>43</v>
      </c>
      <c r="U434" t="s">
        <v>43</v>
      </c>
      <c r="V434" t="s">
        <v>43</v>
      </c>
      <c r="W434" t="s">
        <v>43</v>
      </c>
      <c r="X434">
        <v>3</v>
      </c>
      <c r="Y434" s="1">
        <v>45167</v>
      </c>
      <c r="Z434" t="s">
        <v>43</v>
      </c>
      <c r="AA434">
        <v>1700250</v>
      </c>
      <c r="AB434" t="s">
        <v>43</v>
      </c>
      <c r="AC434" t="s">
        <v>43</v>
      </c>
      <c r="AD434" t="s">
        <v>43</v>
      </c>
      <c r="AE434" t="s">
        <v>43</v>
      </c>
      <c r="AF434">
        <v>1701390</v>
      </c>
      <c r="AG434">
        <v>1</v>
      </c>
      <c r="AH434">
        <v>1742959</v>
      </c>
      <c r="AI434" t="s">
        <v>49</v>
      </c>
      <c r="AJ434" t="s">
        <v>43</v>
      </c>
      <c r="AK434" t="s">
        <v>43</v>
      </c>
      <c r="AL434" t="s">
        <v>43</v>
      </c>
      <c r="AM434" t="s">
        <v>376</v>
      </c>
      <c r="AN434">
        <v>42005468</v>
      </c>
      <c r="AO434">
        <v>0</v>
      </c>
      <c r="AP434">
        <v>1</v>
      </c>
      <c r="AQ434">
        <v>0</v>
      </c>
    </row>
    <row r="435" spans="1:43" x14ac:dyDescent="0.45">
      <c r="A435">
        <v>865106</v>
      </c>
      <c r="B435" t="s">
        <v>43</v>
      </c>
      <c r="C435" t="s">
        <v>1526</v>
      </c>
      <c r="D435" s="1">
        <v>45170.629277893517</v>
      </c>
      <c r="E435" t="s">
        <v>1527</v>
      </c>
      <c r="F435" t="s">
        <v>1265</v>
      </c>
      <c r="G435">
        <v>40600</v>
      </c>
      <c r="H435" t="s">
        <v>43</v>
      </c>
      <c r="I435">
        <v>442061020</v>
      </c>
      <c r="J435" t="s">
        <v>43</v>
      </c>
      <c r="K435" t="s">
        <v>460</v>
      </c>
      <c r="L435" s="1">
        <v>45174.77874228009</v>
      </c>
      <c r="M435" t="s">
        <v>1528</v>
      </c>
      <c r="N435">
        <v>1700250</v>
      </c>
      <c r="P435" t="s">
        <v>43</v>
      </c>
      <c r="Q435" t="s">
        <v>43</v>
      </c>
      <c r="R435" t="s">
        <v>43</v>
      </c>
      <c r="S435" t="s">
        <v>43</v>
      </c>
      <c r="T435" t="s">
        <v>43</v>
      </c>
      <c r="U435" t="s">
        <v>43</v>
      </c>
      <c r="V435" t="s">
        <v>43</v>
      </c>
      <c r="W435" t="s">
        <v>43</v>
      </c>
      <c r="X435">
        <v>3</v>
      </c>
      <c r="Y435" s="1">
        <v>45313</v>
      </c>
      <c r="Z435" s="2">
        <v>0.41636574074074073</v>
      </c>
      <c r="AA435">
        <v>1700250</v>
      </c>
      <c r="AB435" t="s">
        <v>43</v>
      </c>
      <c r="AC435" t="s">
        <v>43</v>
      </c>
      <c r="AD435" t="s">
        <v>43</v>
      </c>
      <c r="AE435" t="s">
        <v>43</v>
      </c>
      <c r="AF435">
        <v>1701390</v>
      </c>
      <c r="AG435">
        <v>1</v>
      </c>
      <c r="AH435">
        <v>1744386</v>
      </c>
      <c r="AI435" t="s">
        <v>49</v>
      </c>
      <c r="AJ435" t="s">
        <v>43</v>
      </c>
      <c r="AK435" t="s">
        <v>43</v>
      </c>
      <c r="AL435" t="s">
        <v>43</v>
      </c>
      <c r="AM435" t="s">
        <v>376</v>
      </c>
      <c r="AN435">
        <v>42005468</v>
      </c>
      <c r="AO435">
        <v>0</v>
      </c>
      <c r="AP435">
        <v>3</v>
      </c>
      <c r="AQ435">
        <v>0</v>
      </c>
    </row>
    <row r="436" spans="1:43" x14ac:dyDescent="0.45">
      <c r="A436">
        <v>865107</v>
      </c>
      <c r="B436" t="s">
        <v>43</v>
      </c>
      <c r="C436" t="s">
        <v>1529</v>
      </c>
      <c r="D436" s="1">
        <v>45170.629580474539</v>
      </c>
      <c r="E436" t="s">
        <v>1527</v>
      </c>
      <c r="F436" t="s">
        <v>1265</v>
      </c>
      <c r="G436">
        <v>40600</v>
      </c>
      <c r="H436" t="s">
        <v>43</v>
      </c>
      <c r="I436">
        <v>442061020</v>
      </c>
      <c r="J436" t="s">
        <v>43</v>
      </c>
      <c r="K436" t="s">
        <v>1530</v>
      </c>
      <c r="L436" s="1">
        <v>45176.430715543982</v>
      </c>
      <c r="M436" t="s">
        <v>1531</v>
      </c>
      <c r="N436">
        <v>1700250</v>
      </c>
      <c r="P436" t="s">
        <v>43</v>
      </c>
      <c r="Q436" t="s">
        <v>43</v>
      </c>
      <c r="R436" t="s">
        <v>43</v>
      </c>
      <c r="S436" t="s">
        <v>43</v>
      </c>
      <c r="T436" t="s">
        <v>43</v>
      </c>
      <c r="U436" t="s">
        <v>43</v>
      </c>
      <c r="V436" t="s">
        <v>43</v>
      </c>
      <c r="W436" t="s">
        <v>43</v>
      </c>
      <c r="X436">
        <v>3</v>
      </c>
      <c r="Y436" s="1">
        <v>45170</v>
      </c>
      <c r="Z436" t="s">
        <v>43</v>
      </c>
      <c r="AA436">
        <v>1700250</v>
      </c>
      <c r="AB436" t="s">
        <v>43</v>
      </c>
      <c r="AC436" t="s">
        <v>43</v>
      </c>
      <c r="AD436" t="s">
        <v>43</v>
      </c>
      <c r="AE436" t="s">
        <v>43</v>
      </c>
      <c r="AF436">
        <v>1701390</v>
      </c>
      <c r="AG436">
        <v>1</v>
      </c>
      <c r="AH436">
        <v>1744386</v>
      </c>
      <c r="AI436" t="s">
        <v>49</v>
      </c>
      <c r="AJ436" t="s">
        <v>43</v>
      </c>
      <c r="AK436" t="s">
        <v>43</v>
      </c>
      <c r="AL436" t="s">
        <v>43</v>
      </c>
      <c r="AM436" t="s">
        <v>376</v>
      </c>
      <c r="AN436">
        <v>42005468</v>
      </c>
      <c r="AO436">
        <v>0</v>
      </c>
      <c r="AP436">
        <v>1</v>
      </c>
      <c r="AQ436">
        <v>0</v>
      </c>
    </row>
    <row r="437" spans="1:43" x14ac:dyDescent="0.45">
      <c r="A437">
        <v>865369</v>
      </c>
      <c r="B437" t="s">
        <v>43</v>
      </c>
      <c r="C437" t="s">
        <v>1532</v>
      </c>
      <c r="D437" s="1">
        <v>45173.513748761572</v>
      </c>
      <c r="E437" t="s">
        <v>1533</v>
      </c>
      <c r="F437" t="s">
        <v>1265</v>
      </c>
      <c r="G437">
        <v>40600</v>
      </c>
      <c r="H437" t="s">
        <v>43</v>
      </c>
      <c r="I437">
        <v>442061020</v>
      </c>
      <c r="J437" t="s">
        <v>43</v>
      </c>
      <c r="K437" t="s">
        <v>1534</v>
      </c>
      <c r="L437" s="1">
        <v>45173.525091747688</v>
      </c>
      <c r="M437" t="s">
        <v>1535</v>
      </c>
      <c r="N437">
        <v>1700250</v>
      </c>
      <c r="P437" t="s">
        <v>43</v>
      </c>
      <c r="Q437" t="s">
        <v>43</v>
      </c>
      <c r="R437" t="s">
        <v>43</v>
      </c>
      <c r="S437" t="s">
        <v>43</v>
      </c>
      <c r="T437" t="s">
        <v>43</v>
      </c>
      <c r="U437" t="s">
        <v>43</v>
      </c>
      <c r="V437" t="s">
        <v>43</v>
      </c>
      <c r="W437" t="s">
        <v>43</v>
      </c>
      <c r="X437">
        <v>3</v>
      </c>
      <c r="Y437" s="1">
        <v>45173</v>
      </c>
      <c r="Z437" t="s">
        <v>43</v>
      </c>
      <c r="AA437">
        <v>1700250</v>
      </c>
      <c r="AB437" t="s">
        <v>43</v>
      </c>
      <c r="AC437" t="s">
        <v>43</v>
      </c>
      <c r="AD437" t="s">
        <v>43</v>
      </c>
      <c r="AE437" t="s">
        <v>43</v>
      </c>
      <c r="AF437">
        <v>1701016</v>
      </c>
      <c r="AG437">
        <v>1</v>
      </c>
      <c r="AH437">
        <v>1744387</v>
      </c>
      <c r="AI437" t="s">
        <v>49</v>
      </c>
      <c r="AJ437" t="s">
        <v>43</v>
      </c>
      <c r="AK437" t="s">
        <v>43</v>
      </c>
      <c r="AL437" t="s">
        <v>43</v>
      </c>
      <c r="AM437" t="s">
        <v>376</v>
      </c>
      <c r="AN437">
        <v>42005468</v>
      </c>
      <c r="AO437">
        <v>0</v>
      </c>
      <c r="AP437">
        <v>1</v>
      </c>
      <c r="AQ437">
        <v>0</v>
      </c>
    </row>
    <row r="438" spans="1:43" x14ac:dyDescent="0.45">
      <c r="A438">
        <v>865642</v>
      </c>
      <c r="B438" t="s">
        <v>43</v>
      </c>
      <c r="C438" t="s">
        <v>1536</v>
      </c>
      <c r="D438" s="1">
        <v>45175.321444212961</v>
      </c>
      <c r="E438" t="s">
        <v>1537</v>
      </c>
      <c r="F438" t="s">
        <v>1265</v>
      </c>
      <c r="G438">
        <v>40600</v>
      </c>
      <c r="H438" t="s">
        <v>43</v>
      </c>
      <c r="I438">
        <v>442061020</v>
      </c>
      <c r="J438" t="s">
        <v>43</v>
      </c>
      <c r="K438" t="s">
        <v>1538</v>
      </c>
      <c r="L438" s="1">
        <v>45189.373090856483</v>
      </c>
      <c r="M438" t="s">
        <v>1539</v>
      </c>
      <c r="N438">
        <v>1701456</v>
      </c>
      <c r="P438" t="s">
        <v>43</v>
      </c>
      <c r="Q438" t="s">
        <v>43</v>
      </c>
      <c r="R438" t="s">
        <v>43</v>
      </c>
      <c r="S438" t="s">
        <v>43</v>
      </c>
      <c r="T438" t="s">
        <v>43</v>
      </c>
      <c r="U438" t="s">
        <v>43</v>
      </c>
      <c r="V438" t="s">
        <v>43</v>
      </c>
      <c r="W438" t="s">
        <v>43</v>
      </c>
      <c r="X438">
        <v>3</v>
      </c>
      <c r="Y438" s="1">
        <v>45313</v>
      </c>
      <c r="Z438" s="2">
        <v>0.41636574074074073</v>
      </c>
      <c r="AA438">
        <v>1701456</v>
      </c>
      <c r="AB438" t="s">
        <v>43</v>
      </c>
      <c r="AC438" t="s">
        <v>43</v>
      </c>
      <c r="AD438" t="s">
        <v>43</v>
      </c>
      <c r="AE438" t="s">
        <v>43</v>
      </c>
      <c r="AF438">
        <v>1701390</v>
      </c>
      <c r="AG438">
        <v>1</v>
      </c>
      <c r="AH438">
        <v>0</v>
      </c>
      <c r="AI438" t="s">
        <v>49</v>
      </c>
      <c r="AJ438" t="s">
        <v>43</v>
      </c>
      <c r="AK438" t="s">
        <v>43</v>
      </c>
      <c r="AL438" t="s">
        <v>43</v>
      </c>
      <c r="AM438" t="s">
        <v>376</v>
      </c>
      <c r="AN438">
        <v>42005468</v>
      </c>
      <c r="AO438">
        <v>0</v>
      </c>
      <c r="AP438">
        <v>2</v>
      </c>
      <c r="AQ438">
        <v>0</v>
      </c>
    </row>
    <row r="439" spans="1:43" x14ac:dyDescent="0.45">
      <c r="A439">
        <v>865792</v>
      </c>
      <c r="B439" t="s">
        <v>43</v>
      </c>
      <c r="C439" t="s">
        <v>1540</v>
      </c>
      <c r="D439" s="1">
        <v>45175.676837928244</v>
      </c>
      <c r="E439" t="s">
        <v>1541</v>
      </c>
      <c r="F439" t="s">
        <v>1265</v>
      </c>
      <c r="G439">
        <v>40600</v>
      </c>
      <c r="H439" t="s">
        <v>43</v>
      </c>
      <c r="I439">
        <v>442061020</v>
      </c>
      <c r="J439" t="s">
        <v>43</v>
      </c>
      <c r="K439" t="s">
        <v>634</v>
      </c>
      <c r="L439" s="1">
        <v>45188.639624884258</v>
      </c>
      <c r="M439" t="s">
        <v>1542</v>
      </c>
      <c r="N439">
        <v>1701456</v>
      </c>
      <c r="P439" t="s">
        <v>43</v>
      </c>
      <c r="Q439" t="s">
        <v>43</v>
      </c>
      <c r="R439" t="s">
        <v>43</v>
      </c>
      <c r="S439" t="s">
        <v>43</v>
      </c>
      <c r="T439" t="s">
        <v>43</v>
      </c>
      <c r="U439" t="s">
        <v>43</v>
      </c>
      <c r="V439" t="s">
        <v>43</v>
      </c>
      <c r="W439" t="s">
        <v>43</v>
      </c>
      <c r="X439">
        <v>3</v>
      </c>
      <c r="Y439" s="1">
        <v>45313</v>
      </c>
      <c r="Z439" s="2">
        <v>0.41636574074074073</v>
      </c>
      <c r="AA439">
        <v>1701456</v>
      </c>
      <c r="AB439" t="s">
        <v>43</v>
      </c>
      <c r="AC439" t="s">
        <v>43</v>
      </c>
      <c r="AD439" t="s">
        <v>43</v>
      </c>
      <c r="AE439" t="s">
        <v>43</v>
      </c>
      <c r="AF439">
        <v>1701390</v>
      </c>
      <c r="AG439">
        <v>1</v>
      </c>
      <c r="AH439">
        <v>0</v>
      </c>
      <c r="AI439" t="s">
        <v>49</v>
      </c>
      <c r="AJ439" t="s">
        <v>43</v>
      </c>
      <c r="AK439" t="s">
        <v>43</v>
      </c>
      <c r="AL439" t="s">
        <v>43</v>
      </c>
      <c r="AM439" t="s">
        <v>376</v>
      </c>
      <c r="AN439">
        <v>42005468</v>
      </c>
      <c r="AO439">
        <v>0</v>
      </c>
      <c r="AP439">
        <v>2</v>
      </c>
      <c r="AQ439">
        <v>0</v>
      </c>
    </row>
    <row r="440" spans="1:43" x14ac:dyDescent="0.45">
      <c r="A440">
        <v>866182</v>
      </c>
      <c r="B440" t="s">
        <v>43</v>
      </c>
      <c r="C440" t="s">
        <v>1543</v>
      </c>
      <c r="D440" s="1">
        <v>45179.698585266204</v>
      </c>
      <c r="E440" t="s">
        <v>1544</v>
      </c>
      <c r="F440" t="s">
        <v>1265</v>
      </c>
      <c r="G440">
        <v>40600</v>
      </c>
      <c r="H440" t="s">
        <v>43</v>
      </c>
      <c r="I440">
        <v>442061020</v>
      </c>
      <c r="J440" t="s">
        <v>43</v>
      </c>
      <c r="K440" t="s">
        <v>634</v>
      </c>
      <c r="L440" s="1">
        <v>45188.458221562498</v>
      </c>
      <c r="M440" t="s">
        <v>1545</v>
      </c>
      <c r="N440">
        <v>1701456</v>
      </c>
      <c r="P440" t="s">
        <v>43</v>
      </c>
      <c r="Q440" t="s">
        <v>43</v>
      </c>
      <c r="R440" t="s">
        <v>43</v>
      </c>
      <c r="S440" t="s">
        <v>43</v>
      </c>
      <c r="T440" t="s">
        <v>43</v>
      </c>
      <c r="U440" t="s">
        <v>43</v>
      </c>
      <c r="V440" t="s">
        <v>43</v>
      </c>
      <c r="W440" t="s">
        <v>43</v>
      </c>
      <c r="X440">
        <v>3</v>
      </c>
      <c r="Y440" s="1">
        <v>45313</v>
      </c>
      <c r="Z440" s="2">
        <v>0.41636574074074073</v>
      </c>
      <c r="AA440">
        <v>1701456</v>
      </c>
      <c r="AB440" t="s">
        <v>43</v>
      </c>
      <c r="AC440" t="s">
        <v>43</v>
      </c>
      <c r="AD440" t="s">
        <v>43</v>
      </c>
      <c r="AE440" t="s">
        <v>43</v>
      </c>
      <c r="AF440">
        <v>1701390</v>
      </c>
      <c r="AG440">
        <v>1</v>
      </c>
      <c r="AH440">
        <v>0</v>
      </c>
      <c r="AI440" t="s">
        <v>49</v>
      </c>
      <c r="AJ440" t="s">
        <v>43</v>
      </c>
      <c r="AK440" t="s">
        <v>43</v>
      </c>
      <c r="AL440" t="s">
        <v>43</v>
      </c>
      <c r="AM440" t="s">
        <v>376</v>
      </c>
      <c r="AN440">
        <v>42005468</v>
      </c>
      <c r="AO440">
        <v>0</v>
      </c>
      <c r="AP440">
        <v>2</v>
      </c>
      <c r="AQ440">
        <v>0</v>
      </c>
    </row>
    <row r="441" spans="1:43" x14ac:dyDescent="0.45">
      <c r="A441">
        <v>867614</v>
      </c>
      <c r="B441" t="s">
        <v>43</v>
      </c>
      <c r="C441" t="s">
        <v>1546</v>
      </c>
      <c r="D441" s="1">
        <v>45182.45467994213</v>
      </c>
      <c r="E441" t="s">
        <v>1547</v>
      </c>
      <c r="F441" t="s">
        <v>1265</v>
      </c>
      <c r="G441">
        <v>40600</v>
      </c>
      <c r="H441" t="s">
        <v>43</v>
      </c>
      <c r="I441">
        <v>442061020</v>
      </c>
      <c r="J441" t="s">
        <v>43</v>
      </c>
      <c r="K441" t="s">
        <v>1548</v>
      </c>
      <c r="L441" s="1">
        <v>45182.775540046299</v>
      </c>
      <c r="M441" t="s">
        <v>1549</v>
      </c>
      <c r="N441">
        <v>1701456</v>
      </c>
      <c r="P441" t="s">
        <v>43</v>
      </c>
      <c r="Q441" t="s">
        <v>43</v>
      </c>
      <c r="R441" t="s">
        <v>43</v>
      </c>
      <c r="S441" t="s">
        <v>43</v>
      </c>
      <c r="T441" t="s">
        <v>43</v>
      </c>
      <c r="U441" t="s">
        <v>43</v>
      </c>
      <c r="V441" t="s">
        <v>43</v>
      </c>
      <c r="W441" t="s">
        <v>43</v>
      </c>
      <c r="X441">
        <v>3</v>
      </c>
      <c r="Y441" s="1">
        <v>45182</v>
      </c>
      <c r="Z441" t="s">
        <v>43</v>
      </c>
      <c r="AA441">
        <v>1701456</v>
      </c>
      <c r="AB441" t="s">
        <v>43</v>
      </c>
      <c r="AC441" t="s">
        <v>43</v>
      </c>
      <c r="AD441" t="s">
        <v>43</v>
      </c>
      <c r="AE441" t="s">
        <v>43</v>
      </c>
      <c r="AF441">
        <v>1701390</v>
      </c>
      <c r="AG441">
        <v>1</v>
      </c>
      <c r="AH441">
        <v>1747664</v>
      </c>
      <c r="AI441" t="s">
        <v>49</v>
      </c>
      <c r="AJ441" t="s">
        <v>43</v>
      </c>
      <c r="AK441" t="s">
        <v>43</v>
      </c>
      <c r="AL441" t="s">
        <v>43</v>
      </c>
      <c r="AM441" t="s">
        <v>376</v>
      </c>
      <c r="AN441">
        <v>42005468</v>
      </c>
      <c r="AO441">
        <v>0</v>
      </c>
      <c r="AP441">
        <v>1</v>
      </c>
      <c r="AQ441">
        <v>0</v>
      </c>
    </row>
    <row r="442" spans="1:43" x14ac:dyDescent="0.45">
      <c r="A442">
        <v>869587</v>
      </c>
      <c r="B442" t="s">
        <v>43</v>
      </c>
      <c r="C442" t="s">
        <v>1550</v>
      </c>
      <c r="D442" s="1">
        <v>45190.494412534725</v>
      </c>
      <c r="E442" t="s">
        <v>1551</v>
      </c>
      <c r="F442" t="s">
        <v>1265</v>
      </c>
      <c r="G442">
        <v>40600</v>
      </c>
      <c r="H442" t="s">
        <v>43</v>
      </c>
      <c r="I442">
        <v>442061020</v>
      </c>
      <c r="J442" t="s">
        <v>43</v>
      </c>
      <c r="K442" t="s">
        <v>460</v>
      </c>
      <c r="L442" s="1">
        <v>45195.600715428242</v>
      </c>
      <c r="M442" t="s">
        <v>1552</v>
      </c>
      <c r="N442">
        <v>1700250</v>
      </c>
      <c r="P442" t="s">
        <v>43</v>
      </c>
      <c r="Q442" t="s">
        <v>43</v>
      </c>
      <c r="R442" t="s">
        <v>43</v>
      </c>
      <c r="S442" t="s">
        <v>43</v>
      </c>
      <c r="T442" t="s">
        <v>43</v>
      </c>
      <c r="U442" t="s">
        <v>43</v>
      </c>
      <c r="V442" t="s">
        <v>43</v>
      </c>
      <c r="W442" t="s">
        <v>43</v>
      </c>
      <c r="X442">
        <v>3</v>
      </c>
      <c r="Y442" s="1">
        <v>45313</v>
      </c>
      <c r="Z442" s="2">
        <v>0.41636574074074073</v>
      </c>
      <c r="AA442">
        <v>1700250</v>
      </c>
      <c r="AB442" t="s">
        <v>43</v>
      </c>
      <c r="AC442" t="s">
        <v>43</v>
      </c>
      <c r="AD442" t="s">
        <v>43</v>
      </c>
      <c r="AE442" t="s">
        <v>43</v>
      </c>
      <c r="AF442">
        <v>1701390</v>
      </c>
      <c r="AG442">
        <v>1</v>
      </c>
      <c r="AH442">
        <v>1747666</v>
      </c>
      <c r="AI442" t="s">
        <v>49</v>
      </c>
      <c r="AJ442" t="s">
        <v>43</v>
      </c>
      <c r="AK442" t="s">
        <v>43</v>
      </c>
      <c r="AL442" t="s">
        <v>43</v>
      </c>
      <c r="AM442" t="s">
        <v>376</v>
      </c>
      <c r="AN442">
        <v>42005468</v>
      </c>
      <c r="AO442">
        <v>0</v>
      </c>
      <c r="AP442">
        <v>3</v>
      </c>
      <c r="AQ442">
        <v>0</v>
      </c>
    </row>
    <row r="443" spans="1:43" x14ac:dyDescent="0.45">
      <c r="A443">
        <v>869588</v>
      </c>
      <c r="B443" t="s">
        <v>43</v>
      </c>
      <c r="C443" t="s">
        <v>1553</v>
      </c>
      <c r="D443" s="1">
        <v>45190.49476898148</v>
      </c>
      <c r="E443" t="s">
        <v>1554</v>
      </c>
      <c r="F443" t="s">
        <v>1265</v>
      </c>
      <c r="G443">
        <v>40600</v>
      </c>
      <c r="H443" t="s">
        <v>43</v>
      </c>
      <c r="I443">
        <v>442061020</v>
      </c>
      <c r="J443" t="s">
        <v>43</v>
      </c>
      <c r="K443" t="s">
        <v>821</v>
      </c>
      <c r="L443" t="s">
        <v>43</v>
      </c>
      <c r="M443" t="s">
        <v>43</v>
      </c>
      <c r="N443" t="s">
        <v>43</v>
      </c>
      <c r="O443" t="s">
        <v>43</v>
      </c>
      <c r="P443" t="s">
        <v>43</v>
      </c>
      <c r="Q443" t="s">
        <v>43</v>
      </c>
      <c r="R443" t="s">
        <v>43</v>
      </c>
      <c r="S443" t="s">
        <v>43</v>
      </c>
      <c r="T443" t="s">
        <v>43</v>
      </c>
      <c r="U443" t="s">
        <v>43</v>
      </c>
      <c r="V443" t="s">
        <v>43</v>
      </c>
      <c r="W443" t="s">
        <v>43</v>
      </c>
      <c r="X443">
        <v>0</v>
      </c>
      <c r="Y443" s="1">
        <v>45190</v>
      </c>
      <c r="Z443" t="s">
        <v>43</v>
      </c>
      <c r="AA443" t="s">
        <v>43</v>
      </c>
      <c r="AB443" t="s">
        <v>43</v>
      </c>
      <c r="AC443" t="s">
        <v>43</v>
      </c>
      <c r="AD443" t="s">
        <v>43</v>
      </c>
      <c r="AE443" t="s">
        <v>43</v>
      </c>
      <c r="AF443">
        <v>1701390</v>
      </c>
      <c r="AG443">
        <v>1</v>
      </c>
      <c r="AH443">
        <v>1747666</v>
      </c>
      <c r="AI443" t="s">
        <v>49</v>
      </c>
      <c r="AJ443" t="s">
        <v>43</v>
      </c>
      <c r="AK443" t="s">
        <v>43</v>
      </c>
      <c r="AL443" t="s">
        <v>43</v>
      </c>
      <c r="AM443" t="s">
        <v>376</v>
      </c>
      <c r="AN443">
        <v>42005468</v>
      </c>
      <c r="AO443">
        <v>0</v>
      </c>
      <c r="AP443">
        <v>1</v>
      </c>
      <c r="AQ443">
        <v>0</v>
      </c>
    </row>
    <row r="444" spans="1:43" x14ac:dyDescent="0.45">
      <c r="A444">
        <v>869624</v>
      </c>
      <c r="B444" t="s">
        <v>43</v>
      </c>
      <c r="C444" t="s">
        <v>1555</v>
      </c>
      <c r="D444" s="1">
        <v>45190.632058831019</v>
      </c>
      <c r="E444" t="s">
        <v>1556</v>
      </c>
      <c r="F444" t="s">
        <v>1265</v>
      </c>
      <c r="G444">
        <v>40600</v>
      </c>
      <c r="H444" t="s">
        <v>43</v>
      </c>
      <c r="I444">
        <v>442061020</v>
      </c>
      <c r="J444" t="s">
        <v>43</v>
      </c>
      <c r="K444" t="s">
        <v>1254</v>
      </c>
      <c r="L444" s="1">
        <v>45195.360023726855</v>
      </c>
      <c r="M444" t="s">
        <v>1557</v>
      </c>
      <c r="N444">
        <v>1701456</v>
      </c>
      <c r="P444" t="s">
        <v>43</v>
      </c>
      <c r="Q444" t="s">
        <v>43</v>
      </c>
      <c r="R444" t="s">
        <v>43</v>
      </c>
      <c r="S444" t="s">
        <v>43</v>
      </c>
      <c r="T444" t="s">
        <v>43</v>
      </c>
      <c r="U444" t="s">
        <v>43</v>
      </c>
      <c r="V444" t="s">
        <v>43</v>
      </c>
      <c r="W444" t="s">
        <v>43</v>
      </c>
      <c r="X444">
        <v>3</v>
      </c>
      <c r="Y444" s="1">
        <v>45190</v>
      </c>
      <c r="Z444" t="s">
        <v>43</v>
      </c>
      <c r="AA444">
        <v>1701456</v>
      </c>
      <c r="AB444" t="s">
        <v>43</v>
      </c>
      <c r="AC444" t="s">
        <v>43</v>
      </c>
      <c r="AD444" t="s">
        <v>43</v>
      </c>
      <c r="AE444" t="s">
        <v>43</v>
      </c>
      <c r="AF444">
        <v>1701390</v>
      </c>
      <c r="AG444">
        <v>1</v>
      </c>
      <c r="AH444">
        <v>1747666</v>
      </c>
      <c r="AI444" t="s">
        <v>49</v>
      </c>
      <c r="AJ444" t="s">
        <v>43</v>
      </c>
      <c r="AK444" t="s">
        <v>43</v>
      </c>
      <c r="AL444" t="s">
        <v>43</v>
      </c>
      <c r="AM444" t="s">
        <v>376</v>
      </c>
      <c r="AN444">
        <v>42005468</v>
      </c>
      <c r="AO444">
        <v>0</v>
      </c>
      <c r="AP444">
        <v>1</v>
      </c>
      <c r="AQ444">
        <v>0</v>
      </c>
    </row>
    <row r="445" spans="1:43" x14ac:dyDescent="0.45">
      <c r="A445">
        <v>869633</v>
      </c>
      <c r="B445" t="s">
        <v>43</v>
      </c>
      <c r="C445" t="s">
        <v>1558</v>
      </c>
      <c r="D445" s="1">
        <v>45190.647777349535</v>
      </c>
      <c r="E445" t="s">
        <v>1559</v>
      </c>
      <c r="F445" t="s">
        <v>1265</v>
      </c>
      <c r="G445">
        <v>40600</v>
      </c>
      <c r="H445" t="s">
        <v>43</v>
      </c>
      <c r="I445">
        <v>442061020</v>
      </c>
      <c r="J445" t="s">
        <v>43</v>
      </c>
      <c r="K445" t="s">
        <v>634</v>
      </c>
      <c r="L445" s="1">
        <v>45204.641243668979</v>
      </c>
      <c r="M445" t="s">
        <v>1560</v>
      </c>
      <c r="N445">
        <v>1701456</v>
      </c>
      <c r="P445" t="s">
        <v>43</v>
      </c>
      <c r="Q445" t="s">
        <v>43</v>
      </c>
      <c r="R445" t="s">
        <v>43</v>
      </c>
      <c r="S445" t="s">
        <v>43</v>
      </c>
      <c r="T445" t="s">
        <v>43</v>
      </c>
      <c r="U445" t="s">
        <v>43</v>
      </c>
      <c r="V445" t="s">
        <v>43</v>
      </c>
      <c r="W445" t="s">
        <v>43</v>
      </c>
      <c r="X445">
        <v>3</v>
      </c>
      <c r="Y445" s="1">
        <v>45313</v>
      </c>
      <c r="Z445" s="2">
        <v>0.41636574074074073</v>
      </c>
      <c r="AA445">
        <v>1701456</v>
      </c>
      <c r="AB445" t="s">
        <v>43</v>
      </c>
      <c r="AC445" t="s">
        <v>43</v>
      </c>
      <c r="AD445" t="s">
        <v>43</v>
      </c>
      <c r="AE445" t="s">
        <v>43</v>
      </c>
      <c r="AF445">
        <v>1701390</v>
      </c>
      <c r="AG445">
        <v>1</v>
      </c>
      <c r="AH445">
        <v>0</v>
      </c>
      <c r="AI445" t="s">
        <v>49</v>
      </c>
      <c r="AJ445" t="s">
        <v>43</v>
      </c>
      <c r="AK445" t="s">
        <v>43</v>
      </c>
      <c r="AL445" t="s">
        <v>43</v>
      </c>
      <c r="AM445" t="s">
        <v>376</v>
      </c>
      <c r="AN445">
        <v>42005468</v>
      </c>
      <c r="AO445">
        <v>0</v>
      </c>
      <c r="AP445">
        <v>2</v>
      </c>
      <c r="AQ445">
        <v>0</v>
      </c>
    </row>
    <row r="446" spans="1:43" x14ac:dyDescent="0.45">
      <c r="A446">
        <v>871246</v>
      </c>
      <c r="B446" t="s">
        <v>43</v>
      </c>
      <c r="C446" t="s">
        <v>1561</v>
      </c>
      <c r="D446" s="1">
        <v>45195.702000347221</v>
      </c>
      <c r="E446" t="s">
        <v>1562</v>
      </c>
      <c r="F446" t="s">
        <v>1265</v>
      </c>
      <c r="G446">
        <v>40600</v>
      </c>
      <c r="H446" t="s">
        <v>43</v>
      </c>
      <c r="I446">
        <v>442061020</v>
      </c>
      <c r="J446" t="s">
        <v>43</v>
      </c>
      <c r="K446" t="s">
        <v>634</v>
      </c>
      <c r="L446" s="1">
        <v>45203.735328240742</v>
      </c>
      <c r="M446" t="s">
        <v>1563</v>
      </c>
      <c r="N446">
        <v>1701456</v>
      </c>
      <c r="P446" t="s">
        <v>43</v>
      </c>
      <c r="Q446" t="s">
        <v>43</v>
      </c>
      <c r="R446" t="s">
        <v>43</v>
      </c>
      <c r="S446" t="s">
        <v>43</v>
      </c>
      <c r="T446" t="s">
        <v>43</v>
      </c>
      <c r="U446" t="s">
        <v>43</v>
      </c>
      <c r="V446" t="s">
        <v>43</v>
      </c>
      <c r="W446" t="s">
        <v>43</v>
      </c>
      <c r="X446">
        <v>3</v>
      </c>
      <c r="Y446" s="1">
        <v>45313</v>
      </c>
      <c r="Z446" s="2">
        <v>0.41636574074074073</v>
      </c>
      <c r="AA446">
        <v>1701456</v>
      </c>
      <c r="AB446" t="s">
        <v>43</v>
      </c>
      <c r="AC446" t="s">
        <v>43</v>
      </c>
      <c r="AD446" t="s">
        <v>43</v>
      </c>
      <c r="AE446" t="s">
        <v>43</v>
      </c>
      <c r="AF446">
        <v>1701016</v>
      </c>
      <c r="AG446">
        <v>1</v>
      </c>
      <c r="AH446">
        <v>1749106</v>
      </c>
      <c r="AI446" t="s">
        <v>49</v>
      </c>
      <c r="AJ446" s="1">
        <v>45195.702179201391</v>
      </c>
      <c r="AK446" s="1">
        <v>45195.702179201391</v>
      </c>
      <c r="AL446">
        <v>1701016</v>
      </c>
      <c r="AM446" t="s">
        <v>376</v>
      </c>
      <c r="AN446">
        <v>42005468</v>
      </c>
      <c r="AO446">
        <v>0</v>
      </c>
      <c r="AP446">
        <v>2</v>
      </c>
      <c r="AQ446">
        <v>0</v>
      </c>
    </row>
    <row r="447" spans="1:43" x14ac:dyDescent="0.45">
      <c r="A447">
        <v>871291</v>
      </c>
      <c r="B447" t="s">
        <v>43</v>
      </c>
      <c r="C447" t="s">
        <v>1564</v>
      </c>
      <c r="D447" s="1">
        <v>45196.395513043979</v>
      </c>
      <c r="E447" t="s">
        <v>1565</v>
      </c>
      <c r="F447" t="s">
        <v>1265</v>
      </c>
      <c r="G447">
        <v>40600</v>
      </c>
      <c r="H447" t="s">
        <v>43</v>
      </c>
      <c r="I447">
        <v>442061020</v>
      </c>
      <c r="J447" t="s">
        <v>43</v>
      </c>
      <c r="K447" t="s">
        <v>470</v>
      </c>
      <c r="L447" s="1">
        <v>45205.633670949072</v>
      </c>
      <c r="M447" t="s">
        <v>1566</v>
      </c>
      <c r="N447">
        <v>1701456</v>
      </c>
      <c r="P447" t="s">
        <v>43</v>
      </c>
      <c r="Q447" t="s">
        <v>43</v>
      </c>
      <c r="R447" t="s">
        <v>43</v>
      </c>
      <c r="S447" t="s">
        <v>43</v>
      </c>
      <c r="T447" t="s">
        <v>43</v>
      </c>
      <c r="U447" t="s">
        <v>43</v>
      </c>
      <c r="V447" t="s">
        <v>43</v>
      </c>
      <c r="W447" t="s">
        <v>43</v>
      </c>
      <c r="X447">
        <v>3</v>
      </c>
      <c r="Y447" s="1">
        <v>45196</v>
      </c>
      <c r="Z447" t="s">
        <v>43</v>
      </c>
      <c r="AA447">
        <v>1701456</v>
      </c>
      <c r="AB447" t="s">
        <v>43</v>
      </c>
      <c r="AC447" t="s">
        <v>43</v>
      </c>
      <c r="AD447" t="s">
        <v>43</v>
      </c>
      <c r="AE447" t="s">
        <v>43</v>
      </c>
      <c r="AF447">
        <v>1701390</v>
      </c>
      <c r="AG447">
        <v>1</v>
      </c>
      <c r="AH447">
        <v>1750707</v>
      </c>
      <c r="AI447" t="s">
        <v>49</v>
      </c>
      <c r="AJ447" t="s">
        <v>43</v>
      </c>
      <c r="AK447" t="s">
        <v>43</v>
      </c>
      <c r="AL447" t="s">
        <v>43</v>
      </c>
      <c r="AM447" t="s">
        <v>376</v>
      </c>
      <c r="AN447">
        <v>42005468</v>
      </c>
      <c r="AO447">
        <v>0</v>
      </c>
      <c r="AP447">
        <v>1</v>
      </c>
      <c r="AQ447">
        <v>0</v>
      </c>
    </row>
    <row r="448" spans="1:43" x14ac:dyDescent="0.45">
      <c r="A448">
        <v>871569</v>
      </c>
      <c r="B448" t="s">
        <v>43</v>
      </c>
      <c r="C448" t="s">
        <v>1567</v>
      </c>
      <c r="D448" s="1">
        <v>45198.70139008102</v>
      </c>
      <c r="E448" t="s">
        <v>1568</v>
      </c>
      <c r="F448" t="s">
        <v>1265</v>
      </c>
      <c r="G448">
        <v>40600</v>
      </c>
      <c r="H448" t="s">
        <v>43</v>
      </c>
      <c r="I448">
        <v>442061020</v>
      </c>
      <c r="J448" t="s">
        <v>43</v>
      </c>
      <c r="K448" t="s">
        <v>634</v>
      </c>
      <c r="L448" s="1">
        <v>45201.725893518516</v>
      </c>
      <c r="M448" t="s">
        <v>1569</v>
      </c>
      <c r="N448">
        <v>1701456</v>
      </c>
      <c r="P448" t="s">
        <v>43</v>
      </c>
      <c r="Q448" t="s">
        <v>43</v>
      </c>
      <c r="R448" t="s">
        <v>43</v>
      </c>
      <c r="S448" t="s">
        <v>43</v>
      </c>
      <c r="T448" t="s">
        <v>43</v>
      </c>
      <c r="U448" t="s">
        <v>43</v>
      </c>
      <c r="V448" t="s">
        <v>43</v>
      </c>
      <c r="W448" t="s">
        <v>43</v>
      </c>
      <c r="X448">
        <v>3</v>
      </c>
      <c r="Y448" s="1">
        <v>45313</v>
      </c>
      <c r="Z448" s="2">
        <v>0.41636574074074073</v>
      </c>
      <c r="AA448">
        <v>1701456</v>
      </c>
      <c r="AB448" t="s">
        <v>43</v>
      </c>
      <c r="AC448" t="s">
        <v>43</v>
      </c>
      <c r="AD448" t="s">
        <v>43</v>
      </c>
      <c r="AE448" t="s">
        <v>43</v>
      </c>
      <c r="AF448">
        <v>1701390</v>
      </c>
      <c r="AG448">
        <v>1</v>
      </c>
      <c r="AH448">
        <v>0</v>
      </c>
      <c r="AI448" t="s">
        <v>49</v>
      </c>
      <c r="AJ448" t="s">
        <v>43</v>
      </c>
      <c r="AK448" t="s">
        <v>43</v>
      </c>
      <c r="AL448" t="s">
        <v>43</v>
      </c>
      <c r="AM448" t="s">
        <v>376</v>
      </c>
      <c r="AN448">
        <v>42005468</v>
      </c>
      <c r="AO448">
        <v>0</v>
      </c>
      <c r="AP448">
        <v>2</v>
      </c>
      <c r="AQ448">
        <v>0</v>
      </c>
    </row>
    <row r="449" spans="1:43" x14ac:dyDescent="0.45">
      <c r="A449">
        <v>871935</v>
      </c>
      <c r="B449" t="s">
        <v>43</v>
      </c>
      <c r="C449" t="s">
        <v>1570</v>
      </c>
      <c r="D449" s="1">
        <v>45202.45420605324</v>
      </c>
      <c r="E449" t="s">
        <v>1571</v>
      </c>
      <c r="F449" t="s">
        <v>1265</v>
      </c>
      <c r="G449">
        <v>40600</v>
      </c>
      <c r="H449" t="s">
        <v>43</v>
      </c>
      <c r="I449">
        <v>442061020</v>
      </c>
      <c r="J449" t="s">
        <v>43</v>
      </c>
      <c r="K449" t="s">
        <v>634</v>
      </c>
      <c r="L449" s="1">
        <v>45229.525582175927</v>
      </c>
      <c r="M449" t="s">
        <v>1572</v>
      </c>
      <c r="N449">
        <v>1701456</v>
      </c>
      <c r="P449" t="s">
        <v>43</v>
      </c>
      <c r="Q449" t="s">
        <v>43</v>
      </c>
      <c r="R449" t="s">
        <v>43</v>
      </c>
      <c r="S449" t="s">
        <v>43</v>
      </c>
      <c r="T449" t="s">
        <v>43</v>
      </c>
      <c r="U449" t="s">
        <v>43</v>
      </c>
      <c r="V449" t="s">
        <v>43</v>
      </c>
      <c r="W449" t="s">
        <v>43</v>
      </c>
      <c r="X449">
        <v>3</v>
      </c>
      <c r="Y449" s="1">
        <v>45313</v>
      </c>
      <c r="Z449" s="2">
        <v>0.41636574074074073</v>
      </c>
      <c r="AA449">
        <v>1701456</v>
      </c>
      <c r="AB449" t="s">
        <v>43</v>
      </c>
      <c r="AC449" t="s">
        <v>43</v>
      </c>
      <c r="AD449" t="s">
        <v>43</v>
      </c>
      <c r="AE449" t="s">
        <v>43</v>
      </c>
      <c r="AF449">
        <v>1701016</v>
      </c>
      <c r="AG449">
        <v>1</v>
      </c>
      <c r="AH449">
        <v>0</v>
      </c>
      <c r="AI449" t="s">
        <v>49</v>
      </c>
      <c r="AJ449" s="1">
        <v>45202.460073576389</v>
      </c>
      <c r="AK449" s="1">
        <v>45202.460073576389</v>
      </c>
      <c r="AL449">
        <v>1701390</v>
      </c>
      <c r="AM449" t="s">
        <v>376</v>
      </c>
      <c r="AN449">
        <v>42005468</v>
      </c>
      <c r="AO449">
        <v>0</v>
      </c>
      <c r="AP449">
        <v>2</v>
      </c>
      <c r="AQ449">
        <v>0</v>
      </c>
    </row>
    <row r="450" spans="1:43" x14ac:dyDescent="0.45">
      <c r="A450">
        <v>872206</v>
      </c>
      <c r="B450" t="s">
        <v>43</v>
      </c>
      <c r="C450" t="s">
        <v>1573</v>
      </c>
      <c r="D450" s="1">
        <v>45203.751465740737</v>
      </c>
      <c r="E450" t="s">
        <v>1574</v>
      </c>
      <c r="F450" t="s">
        <v>1265</v>
      </c>
      <c r="G450">
        <v>40600</v>
      </c>
      <c r="H450" t="s">
        <v>43</v>
      </c>
      <c r="I450">
        <v>442061020</v>
      </c>
      <c r="J450" t="s">
        <v>43</v>
      </c>
      <c r="K450" t="s">
        <v>634</v>
      </c>
      <c r="L450" s="1">
        <v>45229.456027777778</v>
      </c>
      <c r="M450" t="s">
        <v>1575</v>
      </c>
      <c r="N450">
        <v>1701456</v>
      </c>
      <c r="P450" t="s">
        <v>43</v>
      </c>
      <c r="Q450" t="s">
        <v>43</v>
      </c>
      <c r="R450" t="s">
        <v>43</v>
      </c>
      <c r="S450" t="s">
        <v>43</v>
      </c>
      <c r="T450" t="s">
        <v>43</v>
      </c>
      <c r="U450" t="s">
        <v>43</v>
      </c>
      <c r="V450" t="s">
        <v>43</v>
      </c>
      <c r="W450" t="s">
        <v>43</v>
      </c>
      <c r="X450">
        <v>3</v>
      </c>
      <c r="Y450" s="1">
        <v>45313</v>
      </c>
      <c r="Z450" s="2">
        <v>0.41636574074074073</v>
      </c>
      <c r="AA450">
        <v>1701456</v>
      </c>
      <c r="AB450" t="s">
        <v>43</v>
      </c>
      <c r="AC450" t="s">
        <v>43</v>
      </c>
      <c r="AD450" t="s">
        <v>43</v>
      </c>
      <c r="AE450" t="s">
        <v>43</v>
      </c>
      <c r="AF450">
        <v>1701390</v>
      </c>
      <c r="AG450">
        <v>1</v>
      </c>
      <c r="AH450">
        <v>0</v>
      </c>
      <c r="AI450" t="s">
        <v>49</v>
      </c>
      <c r="AJ450" t="s">
        <v>43</v>
      </c>
      <c r="AK450" t="s">
        <v>43</v>
      </c>
      <c r="AL450" t="s">
        <v>43</v>
      </c>
      <c r="AM450" t="s">
        <v>376</v>
      </c>
      <c r="AN450">
        <v>42005468</v>
      </c>
      <c r="AO450">
        <v>0</v>
      </c>
      <c r="AP450">
        <v>2</v>
      </c>
      <c r="AQ450">
        <v>0</v>
      </c>
    </row>
    <row r="451" spans="1:43" x14ac:dyDescent="0.45">
      <c r="A451">
        <v>872209</v>
      </c>
      <c r="B451" t="s">
        <v>43</v>
      </c>
      <c r="C451" t="s">
        <v>1576</v>
      </c>
      <c r="D451" s="1">
        <v>45203.760474537034</v>
      </c>
      <c r="E451" t="s">
        <v>1577</v>
      </c>
      <c r="F451" t="s">
        <v>1265</v>
      </c>
      <c r="G451">
        <v>40600</v>
      </c>
      <c r="H451" t="s">
        <v>43</v>
      </c>
      <c r="I451">
        <v>442061020</v>
      </c>
      <c r="J451" t="s">
        <v>43</v>
      </c>
      <c r="K451" t="s">
        <v>460</v>
      </c>
      <c r="L451" s="1">
        <v>45209.382264004627</v>
      </c>
      <c r="M451" t="s">
        <v>1578</v>
      </c>
      <c r="N451">
        <v>1700250</v>
      </c>
      <c r="P451" t="s">
        <v>43</v>
      </c>
      <c r="Q451" t="s">
        <v>43</v>
      </c>
      <c r="R451" t="s">
        <v>43</v>
      </c>
      <c r="S451" t="s">
        <v>43</v>
      </c>
      <c r="T451" t="s">
        <v>43</v>
      </c>
      <c r="U451" t="s">
        <v>43</v>
      </c>
      <c r="V451" t="s">
        <v>43</v>
      </c>
      <c r="W451" t="s">
        <v>43</v>
      </c>
      <c r="X451">
        <v>3</v>
      </c>
      <c r="Y451" s="1">
        <v>45313</v>
      </c>
      <c r="Z451" s="2">
        <v>0.41636574074074073</v>
      </c>
      <c r="AA451">
        <v>1700250</v>
      </c>
      <c r="AB451" t="s">
        <v>43</v>
      </c>
      <c r="AC451" t="s">
        <v>43</v>
      </c>
      <c r="AD451" t="s">
        <v>43</v>
      </c>
      <c r="AE451" t="s">
        <v>43</v>
      </c>
      <c r="AF451">
        <v>1701390</v>
      </c>
      <c r="AG451">
        <v>1</v>
      </c>
      <c r="AH451">
        <v>1754177</v>
      </c>
      <c r="AI451" t="s">
        <v>49</v>
      </c>
      <c r="AJ451" t="s">
        <v>43</v>
      </c>
      <c r="AK451" t="s">
        <v>43</v>
      </c>
      <c r="AL451" t="s">
        <v>43</v>
      </c>
      <c r="AM451" t="s">
        <v>376</v>
      </c>
      <c r="AN451">
        <v>42005468</v>
      </c>
      <c r="AO451">
        <v>0</v>
      </c>
      <c r="AP451">
        <v>3</v>
      </c>
      <c r="AQ451">
        <v>0</v>
      </c>
    </row>
    <row r="452" spans="1:43" x14ac:dyDescent="0.45">
      <c r="A452">
        <v>872514</v>
      </c>
      <c r="B452" t="s">
        <v>43</v>
      </c>
      <c r="C452" t="s">
        <v>1579</v>
      </c>
      <c r="D452" s="1">
        <v>45206.53420065972</v>
      </c>
      <c r="E452" t="s">
        <v>1580</v>
      </c>
      <c r="F452" t="s">
        <v>1265</v>
      </c>
      <c r="G452">
        <v>40600</v>
      </c>
      <c r="H452" t="s">
        <v>43</v>
      </c>
      <c r="I452">
        <v>442061020</v>
      </c>
      <c r="J452" t="s">
        <v>43</v>
      </c>
      <c r="K452" t="s">
        <v>460</v>
      </c>
      <c r="L452" s="1">
        <v>45209.469270486108</v>
      </c>
      <c r="M452" t="s">
        <v>1581</v>
      </c>
      <c r="N452">
        <v>1701456</v>
      </c>
      <c r="P452" t="s">
        <v>43</v>
      </c>
      <c r="Q452" t="s">
        <v>43</v>
      </c>
      <c r="R452" t="s">
        <v>43</v>
      </c>
      <c r="S452" t="s">
        <v>43</v>
      </c>
      <c r="T452" t="s">
        <v>43</v>
      </c>
      <c r="U452" t="s">
        <v>43</v>
      </c>
      <c r="V452" t="s">
        <v>43</v>
      </c>
      <c r="W452" t="s">
        <v>43</v>
      </c>
      <c r="X452">
        <v>3</v>
      </c>
      <c r="Y452" s="1">
        <v>45313</v>
      </c>
      <c r="Z452" s="2">
        <v>0.41636574074074073</v>
      </c>
      <c r="AA452">
        <v>1701456</v>
      </c>
      <c r="AB452" t="s">
        <v>43</v>
      </c>
      <c r="AC452" t="s">
        <v>43</v>
      </c>
      <c r="AD452" t="s">
        <v>43</v>
      </c>
      <c r="AE452" t="s">
        <v>43</v>
      </c>
      <c r="AF452">
        <v>1701390</v>
      </c>
      <c r="AG452">
        <v>1</v>
      </c>
      <c r="AH452">
        <v>1755427</v>
      </c>
      <c r="AI452" t="s">
        <v>49</v>
      </c>
      <c r="AJ452" t="s">
        <v>43</v>
      </c>
      <c r="AK452" t="s">
        <v>43</v>
      </c>
      <c r="AL452" t="s">
        <v>43</v>
      </c>
      <c r="AM452" t="s">
        <v>376</v>
      </c>
      <c r="AN452">
        <v>42005468</v>
      </c>
      <c r="AO452">
        <v>0</v>
      </c>
      <c r="AP452">
        <v>1</v>
      </c>
      <c r="AQ452">
        <v>0</v>
      </c>
    </row>
    <row r="453" spans="1:43" x14ac:dyDescent="0.45">
      <c r="A453">
        <v>872515</v>
      </c>
      <c r="B453" t="s">
        <v>43</v>
      </c>
      <c r="C453" t="s">
        <v>1582</v>
      </c>
      <c r="D453" s="1">
        <v>45206.534789849538</v>
      </c>
      <c r="E453" t="s">
        <v>1583</v>
      </c>
      <c r="F453" t="s">
        <v>1265</v>
      </c>
      <c r="G453">
        <v>40600</v>
      </c>
      <c r="H453" t="s">
        <v>43</v>
      </c>
      <c r="I453">
        <v>442061020</v>
      </c>
      <c r="J453" t="s">
        <v>43</v>
      </c>
      <c r="K453" t="s">
        <v>173</v>
      </c>
      <c r="L453" s="1">
        <v>45208.526936226852</v>
      </c>
      <c r="M453" t="s">
        <v>1584</v>
      </c>
      <c r="N453">
        <v>1700217</v>
      </c>
      <c r="P453" t="s">
        <v>43</v>
      </c>
      <c r="Q453" t="s">
        <v>43</v>
      </c>
      <c r="R453" t="s">
        <v>43</v>
      </c>
      <c r="S453" t="s">
        <v>43</v>
      </c>
      <c r="T453" t="s">
        <v>43</v>
      </c>
      <c r="U453" t="s">
        <v>43</v>
      </c>
      <c r="V453" t="s">
        <v>43</v>
      </c>
      <c r="W453" t="s">
        <v>43</v>
      </c>
      <c r="X453">
        <v>3</v>
      </c>
      <c r="Y453" s="1">
        <v>45206</v>
      </c>
      <c r="Z453" t="s">
        <v>43</v>
      </c>
      <c r="AA453">
        <v>1700217</v>
      </c>
      <c r="AB453" t="s">
        <v>43</v>
      </c>
      <c r="AC453" t="s">
        <v>43</v>
      </c>
      <c r="AD453" t="s">
        <v>43</v>
      </c>
      <c r="AE453" t="s">
        <v>43</v>
      </c>
      <c r="AF453">
        <v>1701390</v>
      </c>
      <c r="AG453">
        <v>1</v>
      </c>
      <c r="AH453">
        <v>1755427</v>
      </c>
      <c r="AI453" t="s">
        <v>49</v>
      </c>
      <c r="AJ453" t="s">
        <v>43</v>
      </c>
      <c r="AK453" t="s">
        <v>43</v>
      </c>
      <c r="AL453" t="s">
        <v>43</v>
      </c>
      <c r="AM453" t="s">
        <v>376</v>
      </c>
      <c r="AN453">
        <v>42005468</v>
      </c>
      <c r="AO453">
        <v>0</v>
      </c>
      <c r="AP453">
        <v>1</v>
      </c>
      <c r="AQ453">
        <v>0</v>
      </c>
    </row>
    <row r="454" spans="1:43" x14ac:dyDescent="0.45">
      <c r="A454">
        <v>872552</v>
      </c>
      <c r="B454" t="s">
        <v>43</v>
      </c>
      <c r="C454" t="s">
        <v>1585</v>
      </c>
      <c r="D454" s="1">
        <v>45207.811299421293</v>
      </c>
      <c r="E454" t="s">
        <v>1586</v>
      </c>
      <c r="F454" t="s">
        <v>1265</v>
      </c>
      <c r="G454">
        <v>40600</v>
      </c>
      <c r="H454" t="s">
        <v>43</v>
      </c>
      <c r="I454">
        <v>442061020</v>
      </c>
      <c r="J454" t="s">
        <v>43</v>
      </c>
      <c r="K454" t="s">
        <v>634</v>
      </c>
      <c r="L454" s="1">
        <v>45227.50902164352</v>
      </c>
      <c r="M454" t="s">
        <v>1587</v>
      </c>
      <c r="N454">
        <v>1701456</v>
      </c>
      <c r="P454" t="s">
        <v>43</v>
      </c>
      <c r="Q454" t="s">
        <v>43</v>
      </c>
      <c r="R454" t="s">
        <v>43</v>
      </c>
      <c r="S454" t="s">
        <v>43</v>
      </c>
      <c r="T454" t="s">
        <v>43</v>
      </c>
      <c r="U454" t="s">
        <v>43</v>
      </c>
      <c r="V454" t="s">
        <v>43</v>
      </c>
      <c r="W454" t="s">
        <v>43</v>
      </c>
      <c r="X454">
        <v>3</v>
      </c>
      <c r="Y454" s="1">
        <v>45313</v>
      </c>
      <c r="Z454" s="2">
        <v>0.41636574074074073</v>
      </c>
      <c r="AA454">
        <v>1701456</v>
      </c>
      <c r="AB454" t="s">
        <v>43</v>
      </c>
      <c r="AC454" t="s">
        <v>43</v>
      </c>
      <c r="AD454" t="s">
        <v>43</v>
      </c>
      <c r="AE454" t="s">
        <v>43</v>
      </c>
      <c r="AF454">
        <v>1701390</v>
      </c>
      <c r="AG454">
        <v>1</v>
      </c>
      <c r="AH454">
        <v>0</v>
      </c>
      <c r="AI454" t="s">
        <v>49</v>
      </c>
      <c r="AJ454" t="s">
        <v>43</v>
      </c>
      <c r="AK454" t="s">
        <v>43</v>
      </c>
      <c r="AL454" t="s">
        <v>43</v>
      </c>
      <c r="AM454" t="s">
        <v>376</v>
      </c>
      <c r="AN454">
        <v>42005468</v>
      </c>
      <c r="AO454">
        <v>0</v>
      </c>
      <c r="AP454">
        <v>2</v>
      </c>
      <c r="AQ454">
        <v>0</v>
      </c>
    </row>
    <row r="455" spans="1:43" x14ac:dyDescent="0.45">
      <c r="A455">
        <v>873640</v>
      </c>
      <c r="B455" t="s">
        <v>43</v>
      </c>
      <c r="C455" t="s">
        <v>1588</v>
      </c>
      <c r="D455" s="1">
        <v>45208.497098611108</v>
      </c>
      <c r="E455" t="s">
        <v>1589</v>
      </c>
      <c r="F455" t="s">
        <v>1265</v>
      </c>
      <c r="G455">
        <v>40600</v>
      </c>
      <c r="H455" t="s">
        <v>43</v>
      </c>
      <c r="I455">
        <v>442061020</v>
      </c>
      <c r="J455" t="s">
        <v>43</v>
      </c>
      <c r="K455" t="s">
        <v>1590</v>
      </c>
      <c r="L455" s="1">
        <v>45208.523326932867</v>
      </c>
      <c r="M455" t="s">
        <v>1591</v>
      </c>
      <c r="N455">
        <v>1700217</v>
      </c>
      <c r="P455" t="s">
        <v>43</v>
      </c>
      <c r="Q455" t="s">
        <v>43</v>
      </c>
      <c r="R455" t="s">
        <v>43</v>
      </c>
      <c r="S455" t="s">
        <v>43</v>
      </c>
      <c r="T455" t="s">
        <v>43</v>
      </c>
      <c r="U455" t="s">
        <v>43</v>
      </c>
      <c r="V455" t="s">
        <v>43</v>
      </c>
      <c r="W455" t="s">
        <v>43</v>
      </c>
      <c r="X455">
        <v>3</v>
      </c>
      <c r="Y455" s="1">
        <v>45208</v>
      </c>
      <c r="Z455" t="s">
        <v>43</v>
      </c>
      <c r="AA455">
        <v>1700217</v>
      </c>
      <c r="AB455" t="s">
        <v>43</v>
      </c>
      <c r="AC455" t="s">
        <v>43</v>
      </c>
      <c r="AD455" t="s">
        <v>43</v>
      </c>
      <c r="AE455" t="s">
        <v>43</v>
      </c>
      <c r="AF455">
        <v>1701390</v>
      </c>
      <c r="AG455">
        <v>1</v>
      </c>
      <c r="AH455">
        <v>1756030</v>
      </c>
      <c r="AI455" t="s">
        <v>49</v>
      </c>
      <c r="AJ455" t="s">
        <v>43</v>
      </c>
      <c r="AK455" t="s">
        <v>43</v>
      </c>
      <c r="AL455" t="s">
        <v>43</v>
      </c>
      <c r="AM455" t="s">
        <v>376</v>
      </c>
      <c r="AN455">
        <v>42005468</v>
      </c>
      <c r="AO455">
        <v>0</v>
      </c>
      <c r="AP455">
        <v>1</v>
      </c>
      <c r="AQ455">
        <v>0</v>
      </c>
    </row>
    <row r="456" spans="1:43" x14ac:dyDescent="0.45">
      <c r="A456">
        <v>873904</v>
      </c>
      <c r="B456" t="s">
        <v>43</v>
      </c>
      <c r="C456" t="s">
        <v>1592</v>
      </c>
      <c r="D456" s="1">
        <v>45210.355497685188</v>
      </c>
      <c r="E456" t="s">
        <v>1593</v>
      </c>
      <c r="F456" t="s">
        <v>1265</v>
      </c>
      <c r="G456">
        <v>40600</v>
      </c>
      <c r="H456" t="s">
        <v>43</v>
      </c>
      <c r="I456">
        <v>442061020</v>
      </c>
      <c r="J456" t="s">
        <v>43</v>
      </c>
      <c r="K456" t="s">
        <v>634</v>
      </c>
      <c r="L456" s="1">
        <v>45226.700766898146</v>
      </c>
      <c r="M456" t="s">
        <v>1594</v>
      </c>
      <c r="N456">
        <v>1701456</v>
      </c>
      <c r="P456" t="s">
        <v>43</v>
      </c>
      <c r="Q456" t="s">
        <v>43</v>
      </c>
      <c r="R456" t="s">
        <v>43</v>
      </c>
      <c r="S456" t="s">
        <v>43</v>
      </c>
      <c r="T456" t="s">
        <v>43</v>
      </c>
      <c r="U456" t="s">
        <v>43</v>
      </c>
      <c r="V456" t="s">
        <v>43</v>
      </c>
      <c r="W456" t="s">
        <v>43</v>
      </c>
      <c r="X456">
        <v>3</v>
      </c>
      <c r="Y456" s="1">
        <v>45313</v>
      </c>
      <c r="Z456" s="2">
        <v>0.41636574074074073</v>
      </c>
      <c r="AA456">
        <v>1701456</v>
      </c>
      <c r="AB456" t="s">
        <v>43</v>
      </c>
      <c r="AC456" t="s">
        <v>43</v>
      </c>
      <c r="AD456" t="s">
        <v>43</v>
      </c>
      <c r="AE456" t="s">
        <v>43</v>
      </c>
      <c r="AF456">
        <v>1701390</v>
      </c>
      <c r="AG456">
        <v>1</v>
      </c>
      <c r="AH456">
        <v>1756030</v>
      </c>
      <c r="AI456" t="s">
        <v>49</v>
      </c>
      <c r="AJ456" t="s">
        <v>43</v>
      </c>
      <c r="AK456" t="s">
        <v>43</v>
      </c>
      <c r="AL456" t="s">
        <v>43</v>
      </c>
      <c r="AM456" t="s">
        <v>376</v>
      </c>
      <c r="AN456">
        <v>42005468</v>
      </c>
      <c r="AO456">
        <v>0</v>
      </c>
      <c r="AP456">
        <v>2</v>
      </c>
      <c r="AQ456">
        <v>0</v>
      </c>
    </row>
    <row r="457" spans="1:43" x14ac:dyDescent="0.45">
      <c r="A457">
        <v>874397</v>
      </c>
      <c r="B457" t="s">
        <v>43</v>
      </c>
      <c r="C457" t="s">
        <v>1595</v>
      </c>
      <c r="D457" s="1">
        <v>45215.349930358796</v>
      </c>
      <c r="E457" t="s">
        <v>1596</v>
      </c>
      <c r="F457" t="s">
        <v>1265</v>
      </c>
      <c r="G457">
        <v>40600</v>
      </c>
      <c r="H457" t="s">
        <v>43</v>
      </c>
      <c r="I457">
        <v>442061020</v>
      </c>
      <c r="J457" t="s">
        <v>43</v>
      </c>
      <c r="K457" t="s">
        <v>1597</v>
      </c>
      <c r="L457" s="1">
        <v>45217.730162962966</v>
      </c>
      <c r="M457" t="s">
        <v>1598</v>
      </c>
      <c r="N457">
        <v>1700217</v>
      </c>
      <c r="P457" t="s">
        <v>43</v>
      </c>
      <c r="Q457" t="s">
        <v>43</v>
      </c>
      <c r="R457" t="s">
        <v>43</v>
      </c>
      <c r="S457" t="s">
        <v>43</v>
      </c>
      <c r="T457" t="s">
        <v>43</v>
      </c>
      <c r="U457" t="s">
        <v>43</v>
      </c>
      <c r="V457" t="s">
        <v>43</v>
      </c>
      <c r="W457" t="s">
        <v>43</v>
      </c>
      <c r="X457">
        <v>3</v>
      </c>
      <c r="Y457" s="1">
        <v>45215</v>
      </c>
      <c r="Z457" t="s">
        <v>43</v>
      </c>
      <c r="AA457">
        <v>1700217</v>
      </c>
      <c r="AB457" t="s">
        <v>43</v>
      </c>
      <c r="AC457" t="s">
        <v>43</v>
      </c>
      <c r="AD457" t="s">
        <v>43</v>
      </c>
      <c r="AE457" t="s">
        <v>43</v>
      </c>
      <c r="AF457">
        <v>1701390</v>
      </c>
      <c r="AG457">
        <v>1</v>
      </c>
      <c r="AH457">
        <v>1759424</v>
      </c>
      <c r="AI457" t="s">
        <v>49</v>
      </c>
      <c r="AJ457" t="s">
        <v>43</v>
      </c>
      <c r="AK457" t="s">
        <v>43</v>
      </c>
      <c r="AL457" t="s">
        <v>43</v>
      </c>
      <c r="AM457" t="s">
        <v>376</v>
      </c>
      <c r="AN457">
        <v>42005468</v>
      </c>
      <c r="AO457">
        <v>0</v>
      </c>
      <c r="AP457">
        <v>1</v>
      </c>
      <c r="AQ457">
        <v>0</v>
      </c>
    </row>
    <row r="458" spans="1:43" x14ac:dyDescent="0.45">
      <c r="A458">
        <v>874398</v>
      </c>
      <c r="B458" t="s">
        <v>43</v>
      </c>
      <c r="C458" t="s">
        <v>1599</v>
      </c>
      <c r="D458" s="1">
        <v>45215.35025625</v>
      </c>
      <c r="E458" t="s">
        <v>1600</v>
      </c>
      <c r="F458" t="s">
        <v>1265</v>
      </c>
      <c r="G458">
        <v>40600</v>
      </c>
      <c r="H458" t="s">
        <v>43</v>
      </c>
      <c r="I458">
        <v>442061020</v>
      </c>
      <c r="J458" t="s">
        <v>43</v>
      </c>
      <c r="K458" t="s">
        <v>634</v>
      </c>
      <c r="L458" s="1">
        <v>45239.469162071757</v>
      </c>
      <c r="M458" t="s">
        <v>1601</v>
      </c>
      <c r="N458">
        <v>1701456</v>
      </c>
      <c r="P458" t="s">
        <v>43</v>
      </c>
      <c r="Q458" t="s">
        <v>43</v>
      </c>
      <c r="R458" t="s">
        <v>43</v>
      </c>
      <c r="S458" t="s">
        <v>43</v>
      </c>
      <c r="T458" t="s">
        <v>43</v>
      </c>
      <c r="U458" t="s">
        <v>43</v>
      </c>
      <c r="V458" t="s">
        <v>43</v>
      </c>
      <c r="W458" t="s">
        <v>43</v>
      </c>
      <c r="X458">
        <v>3</v>
      </c>
      <c r="Y458" s="1">
        <v>45313</v>
      </c>
      <c r="Z458" s="2">
        <v>0.41636574074074073</v>
      </c>
      <c r="AA458">
        <v>1701456</v>
      </c>
      <c r="AB458" t="s">
        <v>43</v>
      </c>
      <c r="AC458" t="s">
        <v>43</v>
      </c>
      <c r="AD458" t="s">
        <v>43</v>
      </c>
      <c r="AE458" t="s">
        <v>43</v>
      </c>
      <c r="AF458">
        <v>1701390</v>
      </c>
      <c r="AG458">
        <v>1</v>
      </c>
      <c r="AH458">
        <v>1759424</v>
      </c>
      <c r="AI458" t="s">
        <v>49</v>
      </c>
      <c r="AJ458" t="s">
        <v>43</v>
      </c>
      <c r="AK458" t="s">
        <v>43</v>
      </c>
      <c r="AL458" t="s">
        <v>43</v>
      </c>
      <c r="AM458" t="s">
        <v>376</v>
      </c>
      <c r="AN458">
        <v>42005468</v>
      </c>
      <c r="AO458">
        <v>0</v>
      </c>
      <c r="AP458">
        <v>2</v>
      </c>
      <c r="AQ458">
        <v>0</v>
      </c>
    </row>
    <row r="459" spans="1:43" x14ac:dyDescent="0.45">
      <c r="A459">
        <v>874753</v>
      </c>
      <c r="B459" t="s">
        <v>43</v>
      </c>
      <c r="C459" t="s">
        <v>1602</v>
      </c>
      <c r="D459" s="1">
        <v>45217.379206284721</v>
      </c>
      <c r="E459" t="s">
        <v>1603</v>
      </c>
      <c r="F459" t="s">
        <v>1265</v>
      </c>
      <c r="G459">
        <v>40600</v>
      </c>
      <c r="H459" t="s">
        <v>43</v>
      </c>
      <c r="I459">
        <v>442061020</v>
      </c>
      <c r="J459" t="s">
        <v>43</v>
      </c>
      <c r="K459" t="s">
        <v>1604</v>
      </c>
      <c r="L459" s="1">
        <v>45217.669690775459</v>
      </c>
      <c r="M459" t="s">
        <v>1605</v>
      </c>
      <c r="N459">
        <v>1700217</v>
      </c>
      <c r="P459" t="s">
        <v>43</v>
      </c>
      <c r="Q459" t="s">
        <v>43</v>
      </c>
      <c r="R459" t="s">
        <v>43</v>
      </c>
      <c r="S459" t="s">
        <v>43</v>
      </c>
      <c r="T459" t="s">
        <v>43</v>
      </c>
      <c r="U459" t="s">
        <v>43</v>
      </c>
      <c r="V459" t="s">
        <v>43</v>
      </c>
      <c r="W459" t="s">
        <v>43</v>
      </c>
      <c r="X459">
        <v>3</v>
      </c>
      <c r="Y459" s="1">
        <v>45217</v>
      </c>
      <c r="Z459" t="s">
        <v>43</v>
      </c>
      <c r="AA459">
        <v>1700217</v>
      </c>
      <c r="AB459" t="s">
        <v>43</v>
      </c>
      <c r="AC459" t="s">
        <v>43</v>
      </c>
      <c r="AD459" t="s">
        <v>43</v>
      </c>
      <c r="AE459" t="s">
        <v>43</v>
      </c>
      <c r="AF459">
        <v>1701016</v>
      </c>
      <c r="AG459">
        <v>1</v>
      </c>
      <c r="AH459">
        <v>0</v>
      </c>
      <c r="AI459" t="s">
        <v>49</v>
      </c>
      <c r="AJ459" t="s">
        <v>43</v>
      </c>
      <c r="AK459" t="s">
        <v>43</v>
      </c>
      <c r="AL459" t="s">
        <v>43</v>
      </c>
      <c r="AM459" t="s">
        <v>376</v>
      </c>
      <c r="AN459">
        <v>42005468</v>
      </c>
      <c r="AO459">
        <v>0</v>
      </c>
      <c r="AP459">
        <v>1</v>
      </c>
      <c r="AQ459">
        <v>0</v>
      </c>
    </row>
    <row r="460" spans="1:43" x14ac:dyDescent="0.45">
      <c r="A460">
        <v>874870</v>
      </c>
      <c r="B460" t="s">
        <v>43</v>
      </c>
      <c r="C460" t="s">
        <v>1606</v>
      </c>
      <c r="D460" s="1">
        <v>45218.352509872682</v>
      </c>
      <c r="E460" t="s">
        <v>1607</v>
      </c>
      <c r="F460" t="s">
        <v>1265</v>
      </c>
      <c r="G460">
        <v>40600</v>
      </c>
      <c r="H460" t="s">
        <v>43</v>
      </c>
      <c r="I460">
        <v>442061020</v>
      </c>
      <c r="J460" t="s">
        <v>43</v>
      </c>
      <c r="K460" t="s">
        <v>634</v>
      </c>
      <c r="L460" s="1">
        <v>45237.656695636571</v>
      </c>
      <c r="M460" t="s">
        <v>1608</v>
      </c>
      <c r="N460">
        <v>1701456</v>
      </c>
      <c r="P460" t="s">
        <v>43</v>
      </c>
      <c r="Q460" t="s">
        <v>43</v>
      </c>
      <c r="R460" t="s">
        <v>43</v>
      </c>
      <c r="S460" t="s">
        <v>43</v>
      </c>
      <c r="T460" t="s">
        <v>43</v>
      </c>
      <c r="U460" t="s">
        <v>43</v>
      </c>
      <c r="V460" t="s">
        <v>43</v>
      </c>
      <c r="W460" t="s">
        <v>43</v>
      </c>
      <c r="X460">
        <v>3</v>
      </c>
      <c r="Y460" s="1">
        <v>45313</v>
      </c>
      <c r="Z460" s="2">
        <v>0.41636574074074073</v>
      </c>
      <c r="AA460">
        <v>1701456</v>
      </c>
      <c r="AB460" t="s">
        <v>43</v>
      </c>
      <c r="AC460" t="s">
        <v>43</v>
      </c>
      <c r="AD460" t="s">
        <v>43</v>
      </c>
      <c r="AE460" t="s">
        <v>43</v>
      </c>
      <c r="AF460">
        <v>1701390</v>
      </c>
      <c r="AG460">
        <v>1</v>
      </c>
      <c r="AH460">
        <v>0</v>
      </c>
      <c r="AI460" t="s">
        <v>49</v>
      </c>
      <c r="AJ460" t="s">
        <v>43</v>
      </c>
      <c r="AK460" t="s">
        <v>43</v>
      </c>
      <c r="AL460" t="s">
        <v>43</v>
      </c>
      <c r="AM460" t="s">
        <v>376</v>
      </c>
      <c r="AN460">
        <v>42005468</v>
      </c>
      <c r="AO460">
        <v>0</v>
      </c>
      <c r="AP460">
        <v>2</v>
      </c>
      <c r="AQ460">
        <v>0</v>
      </c>
    </row>
    <row r="461" spans="1:43" x14ac:dyDescent="0.45">
      <c r="A461">
        <v>875162</v>
      </c>
      <c r="B461" t="s">
        <v>43</v>
      </c>
      <c r="C461" t="s">
        <v>1609</v>
      </c>
      <c r="D461" s="1">
        <v>45220.409875775462</v>
      </c>
      <c r="E461" t="s">
        <v>1610</v>
      </c>
      <c r="F461" t="s">
        <v>1265</v>
      </c>
      <c r="G461">
        <v>40600</v>
      </c>
      <c r="H461" t="s">
        <v>43</v>
      </c>
      <c r="I461">
        <v>442061020</v>
      </c>
      <c r="J461" t="s">
        <v>43</v>
      </c>
      <c r="K461" t="s">
        <v>460</v>
      </c>
      <c r="L461" s="1">
        <v>45252.435996261571</v>
      </c>
      <c r="M461" t="s">
        <v>1611</v>
      </c>
      <c r="N461">
        <v>1700250</v>
      </c>
      <c r="P461" t="s">
        <v>43</v>
      </c>
      <c r="Q461" t="s">
        <v>43</v>
      </c>
      <c r="R461" t="s">
        <v>43</v>
      </c>
      <c r="S461" t="s">
        <v>43</v>
      </c>
      <c r="T461" t="s">
        <v>43</v>
      </c>
      <c r="U461" t="s">
        <v>43</v>
      </c>
      <c r="V461" t="s">
        <v>43</v>
      </c>
      <c r="W461" t="s">
        <v>43</v>
      </c>
      <c r="X461">
        <v>3</v>
      </c>
      <c r="Y461" s="1">
        <v>45313</v>
      </c>
      <c r="Z461" s="2">
        <v>0.41636574074074073</v>
      </c>
      <c r="AA461">
        <v>1700250</v>
      </c>
      <c r="AB461" t="s">
        <v>43</v>
      </c>
      <c r="AC461" t="s">
        <v>43</v>
      </c>
      <c r="AD461" t="s">
        <v>43</v>
      </c>
      <c r="AE461" t="s">
        <v>43</v>
      </c>
      <c r="AF461">
        <v>1701390</v>
      </c>
      <c r="AG461">
        <v>1</v>
      </c>
      <c r="AH461">
        <v>1762058</v>
      </c>
      <c r="AI461" t="s">
        <v>49</v>
      </c>
      <c r="AJ461" t="s">
        <v>43</v>
      </c>
      <c r="AK461" t="s">
        <v>43</v>
      </c>
      <c r="AL461" t="s">
        <v>43</v>
      </c>
      <c r="AM461" t="s">
        <v>376</v>
      </c>
      <c r="AN461">
        <v>42005468</v>
      </c>
      <c r="AO461">
        <v>0</v>
      </c>
      <c r="AP461">
        <v>3</v>
      </c>
      <c r="AQ461">
        <v>0</v>
      </c>
    </row>
    <row r="462" spans="1:43" x14ac:dyDescent="0.45">
      <c r="A462">
        <v>875163</v>
      </c>
      <c r="B462" t="s">
        <v>43</v>
      </c>
      <c r="C462" t="s">
        <v>1612</v>
      </c>
      <c r="D462" s="1">
        <v>45220.410475266202</v>
      </c>
      <c r="E462" t="s">
        <v>1613</v>
      </c>
      <c r="F462" t="s">
        <v>1265</v>
      </c>
      <c r="G462">
        <v>40600</v>
      </c>
      <c r="H462" t="s">
        <v>43</v>
      </c>
      <c r="I462">
        <v>442061020</v>
      </c>
      <c r="J462" t="s">
        <v>43</v>
      </c>
      <c r="K462" t="s">
        <v>634</v>
      </c>
      <c r="L462" s="1">
        <v>45237.629519525464</v>
      </c>
      <c r="M462" t="s">
        <v>1614</v>
      </c>
      <c r="N462">
        <v>1701456</v>
      </c>
      <c r="P462" t="s">
        <v>43</v>
      </c>
      <c r="Q462" t="s">
        <v>43</v>
      </c>
      <c r="R462" t="s">
        <v>43</v>
      </c>
      <c r="S462" t="s">
        <v>43</v>
      </c>
      <c r="T462" t="s">
        <v>43</v>
      </c>
      <c r="U462" t="s">
        <v>43</v>
      </c>
      <c r="V462" t="s">
        <v>43</v>
      </c>
      <c r="W462" t="s">
        <v>43</v>
      </c>
      <c r="X462">
        <v>3</v>
      </c>
      <c r="Y462" s="1">
        <v>45313</v>
      </c>
      <c r="Z462" s="2">
        <v>0.41636574074074073</v>
      </c>
      <c r="AA462">
        <v>1701456</v>
      </c>
      <c r="AB462" t="s">
        <v>43</v>
      </c>
      <c r="AC462" t="s">
        <v>43</v>
      </c>
      <c r="AD462" t="s">
        <v>43</v>
      </c>
      <c r="AE462" t="s">
        <v>43</v>
      </c>
      <c r="AF462">
        <v>1701390</v>
      </c>
      <c r="AG462">
        <v>1</v>
      </c>
      <c r="AH462">
        <v>0</v>
      </c>
      <c r="AI462" t="s">
        <v>49</v>
      </c>
      <c r="AJ462" t="s">
        <v>43</v>
      </c>
      <c r="AK462" t="s">
        <v>43</v>
      </c>
      <c r="AL462" t="s">
        <v>43</v>
      </c>
      <c r="AM462" t="s">
        <v>376</v>
      </c>
      <c r="AN462">
        <v>42005468</v>
      </c>
      <c r="AO462">
        <v>0</v>
      </c>
      <c r="AP462">
        <v>2</v>
      </c>
      <c r="AQ462">
        <v>0</v>
      </c>
    </row>
    <row r="463" spans="1:43" x14ac:dyDescent="0.45">
      <c r="A463">
        <v>875374</v>
      </c>
      <c r="B463" t="s">
        <v>43</v>
      </c>
      <c r="C463" t="s">
        <v>1615</v>
      </c>
      <c r="D463" s="1">
        <v>45222.671628124997</v>
      </c>
      <c r="E463" t="s">
        <v>1616</v>
      </c>
      <c r="F463" t="s">
        <v>1265</v>
      </c>
      <c r="G463">
        <v>40600</v>
      </c>
      <c r="H463" t="s">
        <v>43</v>
      </c>
      <c r="I463">
        <v>442061020</v>
      </c>
      <c r="J463" t="s">
        <v>43</v>
      </c>
      <c r="K463" t="s">
        <v>97</v>
      </c>
      <c r="L463" t="s">
        <v>43</v>
      </c>
      <c r="M463" t="s">
        <v>43</v>
      </c>
      <c r="N463" t="s">
        <v>43</v>
      </c>
      <c r="O463" t="s">
        <v>43</v>
      </c>
      <c r="P463" t="s">
        <v>43</v>
      </c>
      <c r="Q463" t="s">
        <v>43</v>
      </c>
      <c r="R463" t="s">
        <v>43</v>
      </c>
      <c r="S463" t="s">
        <v>43</v>
      </c>
      <c r="T463" t="s">
        <v>43</v>
      </c>
      <c r="U463" t="s">
        <v>43</v>
      </c>
      <c r="V463" t="s">
        <v>43</v>
      </c>
      <c r="W463" t="s">
        <v>43</v>
      </c>
      <c r="X463">
        <v>0</v>
      </c>
      <c r="Y463" s="1">
        <v>45222</v>
      </c>
      <c r="Z463" t="s">
        <v>43</v>
      </c>
      <c r="AA463" t="s">
        <v>43</v>
      </c>
      <c r="AB463" t="s">
        <v>43</v>
      </c>
      <c r="AC463" t="s">
        <v>43</v>
      </c>
      <c r="AD463" t="s">
        <v>43</v>
      </c>
      <c r="AE463" t="s">
        <v>43</v>
      </c>
      <c r="AF463">
        <v>1701016</v>
      </c>
      <c r="AG463">
        <v>1</v>
      </c>
      <c r="AH463">
        <v>1763238</v>
      </c>
      <c r="AI463" t="s">
        <v>49</v>
      </c>
      <c r="AJ463" t="s">
        <v>43</v>
      </c>
      <c r="AK463" t="s">
        <v>43</v>
      </c>
      <c r="AL463" t="s">
        <v>43</v>
      </c>
      <c r="AM463" t="s">
        <v>376</v>
      </c>
      <c r="AN463">
        <v>42005468</v>
      </c>
      <c r="AO463">
        <v>0</v>
      </c>
      <c r="AP463">
        <v>1</v>
      </c>
      <c r="AQ463">
        <v>0</v>
      </c>
    </row>
    <row r="464" spans="1:43" x14ac:dyDescent="0.45">
      <c r="A464">
        <v>875540</v>
      </c>
      <c r="B464" t="s">
        <v>43</v>
      </c>
      <c r="C464" t="s">
        <v>1617</v>
      </c>
      <c r="D464" s="1">
        <v>45223.730266666666</v>
      </c>
      <c r="E464" t="s">
        <v>1618</v>
      </c>
      <c r="F464" t="s">
        <v>1265</v>
      </c>
      <c r="G464">
        <v>40600</v>
      </c>
      <c r="H464" t="s">
        <v>43</v>
      </c>
      <c r="I464">
        <v>442061020</v>
      </c>
      <c r="J464" t="s">
        <v>43</v>
      </c>
      <c r="K464" t="s">
        <v>1619</v>
      </c>
      <c r="L464" s="1">
        <v>45226.751870798609</v>
      </c>
      <c r="M464" t="s">
        <v>1620</v>
      </c>
      <c r="N464">
        <v>1700250</v>
      </c>
      <c r="P464" t="s">
        <v>43</v>
      </c>
      <c r="Q464" t="s">
        <v>43</v>
      </c>
      <c r="R464" t="s">
        <v>43</v>
      </c>
      <c r="S464" t="s">
        <v>43</v>
      </c>
      <c r="T464" t="s">
        <v>43</v>
      </c>
      <c r="U464" t="s">
        <v>43</v>
      </c>
      <c r="V464" t="s">
        <v>43</v>
      </c>
      <c r="W464" t="s">
        <v>43</v>
      </c>
      <c r="X464">
        <v>3</v>
      </c>
      <c r="Y464" s="1">
        <v>45313</v>
      </c>
      <c r="Z464" s="2">
        <v>0.41636574074074073</v>
      </c>
      <c r="AA464">
        <v>1700250</v>
      </c>
      <c r="AB464" t="s">
        <v>43</v>
      </c>
      <c r="AC464" t="s">
        <v>43</v>
      </c>
      <c r="AD464" t="s">
        <v>43</v>
      </c>
      <c r="AE464" t="s">
        <v>43</v>
      </c>
      <c r="AF464">
        <v>1701016</v>
      </c>
      <c r="AG464">
        <v>1</v>
      </c>
      <c r="AH464">
        <v>1763840</v>
      </c>
      <c r="AI464" t="s">
        <v>49</v>
      </c>
      <c r="AJ464" t="s">
        <v>43</v>
      </c>
      <c r="AK464" t="s">
        <v>43</v>
      </c>
      <c r="AL464" t="s">
        <v>43</v>
      </c>
      <c r="AM464" t="s">
        <v>376</v>
      </c>
      <c r="AN464">
        <v>42005468</v>
      </c>
      <c r="AO464">
        <v>0</v>
      </c>
      <c r="AP464">
        <v>3</v>
      </c>
      <c r="AQ464">
        <v>0</v>
      </c>
    </row>
    <row r="465" spans="1:43" x14ac:dyDescent="0.45">
      <c r="A465">
        <v>875885</v>
      </c>
      <c r="B465" t="s">
        <v>43</v>
      </c>
      <c r="C465" t="s">
        <v>1621</v>
      </c>
      <c r="D465" s="1">
        <v>45225.810436111111</v>
      </c>
      <c r="E465" t="s">
        <v>1622</v>
      </c>
      <c r="F465" t="s">
        <v>1265</v>
      </c>
      <c r="G465">
        <v>40600</v>
      </c>
      <c r="H465" t="s">
        <v>43</v>
      </c>
      <c r="I465">
        <v>442061020</v>
      </c>
      <c r="J465" t="s">
        <v>43</v>
      </c>
      <c r="K465" t="s">
        <v>634</v>
      </c>
      <c r="L465" s="1">
        <v>45236.646879976855</v>
      </c>
      <c r="M465" t="s">
        <v>1623</v>
      </c>
      <c r="N465">
        <v>1701456</v>
      </c>
      <c r="P465" t="s">
        <v>43</v>
      </c>
      <c r="Q465" t="s">
        <v>43</v>
      </c>
      <c r="R465" t="s">
        <v>43</v>
      </c>
      <c r="S465" t="s">
        <v>43</v>
      </c>
      <c r="T465" t="s">
        <v>43</v>
      </c>
      <c r="U465" t="s">
        <v>43</v>
      </c>
      <c r="V465" t="s">
        <v>43</v>
      </c>
      <c r="W465" t="s">
        <v>43</v>
      </c>
      <c r="X465">
        <v>3</v>
      </c>
      <c r="Y465" s="1">
        <v>45313</v>
      </c>
      <c r="Z465" s="2">
        <v>0.41636574074074073</v>
      </c>
      <c r="AA465">
        <v>1701456</v>
      </c>
      <c r="AB465" t="s">
        <v>43</v>
      </c>
      <c r="AC465" t="s">
        <v>43</v>
      </c>
      <c r="AD465" t="s">
        <v>43</v>
      </c>
      <c r="AE465" t="s">
        <v>43</v>
      </c>
      <c r="AF465">
        <v>1701390</v>
      </c>
      <c r="AG465">
        <v>1</v>
      </c>
      <c r="AH465">
        <v>0</v>
      </c>
      <c r="AI465" t="s">
        <v>49</v>
      </c>
      <c r="AJ465" t="s">
        <v>43</v>
      </c>
      <c r="AK465" t="s">
        <v>43</v>
      </c>
      <c r="AL465" t="s">
        <v>43</v>
      </c>
      <c r="AM465" t="s">
        <v>376</v>
      </c>
      <c r="AN465">
        <v>42005468</v>
      </c>
      <c r="AO465">
        <v>0</v>
      </c>
      <c r="AP465">
        <v>2</v>
      </c>
      <c r="AQ465">
        <v>0</v>
      </c>
    </row>
    <row r="466" spans="1:43" x14ac:dyDescent="0.45">
      <c r="A466">
        <v>876052</v>
      </c>
      <c r="B466" t="s">
        <v>43</v>
      </c>
      <c r="C466" t="s">
        <v>1624</v>
      </c>
      <c r="D466" s="1">
        <v>45227.442128206021</v>
      </c>
      <c r="E466" t="s">
        <v>1625</v>
      </c>
      <c r="F466" t="s">
        <v>1265</v>
      </c>
      <c r="G466">
        <v>40600</v>
      </c>
      <c r="H466" t="s">
        <v>43</v>
      </c>
      <c r="I466">
        <v>442061020</v>
      </c>
      <c r="J466" t="s">
        <v>43</v>
      </c>
      <c r="K466" t="s">
        <v>1626</v>
      </c>
      <c r="L466" s="1">
        <v>45230.748685682869</v>
      </c>
      <c r="M466" t="s">
        <v>1627</v>
      </c>
      <c r="N466">
        <v>1700250</v>
      </c>
      <c r="P466" t="s">
        <v>43</v>
      </c>
      <c r="Q466" t="s">
        <v>43</v>
      </c>
      <c r="R466" t="s">
        <v>43</v>
      </c>
      <c r="S466" t="s">
        <v>43</v>
      </c>
      <c r="T466" t="s">
        <v>43</v>
      </c>
      <c r="U466" t="s">
        <v>43</v>
      </c>
      <c r="V466" t="s">
        <v>43</v>
      </c>
      <c r="W466" t="s">
        <v>43</v>
      </c>
      <c r="X466">
        <v>3</v>
      </c>
      <c r="Y466" s="1">
        <v>45227</v>
      </c>
      <c r="Z466" t="s">
        <v>43</v>
      </c>
      <c r="AA466">
        <v>1700250</v>
      </c>
      <c r="AB466" t="s">
        <v>43</v>
      </c>
      <c r="AC466" t="s">
        <v>43</v>
      </c>
      <c r="AD466" t="s">
        <v>43</v>
      </c>
      <c r="AE466" t="s">
        <v>43</v>
      </c>
      <c r="AF466">
        <v>1701390</v>
      </c>
      <c r="AG466">
        <v>1</v>
      </c>
      <c r="AH466">
        <v>1765760</v>
      </c>
      <c r="AI466" t="s">
        <v>49</v>
      </c>
      <c r="AJ466" t="s">
        <v>43</v>
      </c>
      <c r="AK466" t="s">
        <v>43</v>
      </c>
      <c r="AL466" t="s">
        <v>43</v>
      </c>
      <c r="AM466" t="s">
        <v>376</v>
      </c>
      <c r="AN466">
        <v>42005468</v>
      </c>
      <c r="AO466">
        <v>0</v>
      </c>
      <c r="AP466">
        <v>1</v>
      </c>
      <c r="AQ466">
        <v>0</v>
      </c>
    </row>
    <row r="467" spans="1:43" x14ac:dyDescent="0.45">
      <c r="A467">
        <v>876416</v>
      </c>
      <c r="B467" t="s">
        <v>43</v>
      </c>
      <c r="C467" t="s">
        <v>1628</v>
      </c>
      <c r="D467" s="1">
        <v>45230.674881597224</v>
      </c>
      <c r="E467" t="s">
        <v>1629</v>
      </c>
      <c r="F467" t="s">
        <v>1265</v>
      </c>
      <c r="G467">
        <v>40600</v>
      </c>
      <c r="H467" t="s">
        <v>43</v>
      </c>
      <c r="I467">
        <v>442061020</v>
      </c>
      <c r="J467" t="s">
        <v>43</v>
      </c>
      <c r="K467" t="s">
        <v>1630</v>
      </c>
      <c r="L467" s="1">
        <v>45264.43632847222</v>
      </c>
      <c r="M467" t="s">
        <v>1631</v>
      </c>
      <c r="N467">
        <v>1700250</v>
      </c>
      <c r="P467" t="s">
        <v>43</v>
      </c>
      <c r="Q467" t="s">
        <v>43</v>
      </c>
      <c r="R467" t="s">
        <v>43</v>
      </c>
      <c r="S467" t="s">
        <v>43</v>
      </c>
      <c r="T467" t="s">
        <v>43</v>
      </c>
      <c r="U467" t="s">
        <v>43</v>
      </c>
      <c r="V467" t="s">
        <v>43</v>
      </c>
      <c r="W467" t="s">
        <v>43</v>
      </c>
      <c r="X467">
        <v>3</v>
      </c>
      <c r="Y467" s="1">
        <v>45313</v>
      </c>
      <c r="Z467" s="2">
        <v>0.41636574074074073</v>
      </c>
      <c r="AA467">
        <v>1700250</v>
      </c>
      <c r="AB467" t="s">
        <v>43</v>
      </c>
      <c r="AC467" t="s">
        <v>43</v>
      </c>
      <c r="AD467" t="s">
        <v>43</v>
      </c>
      <c r="AE467" t="s">
        <v>43</v>
      </c>
      <c r="AF467">
        <v>1701016</v>
      </c>
      <c r="AG467">
        <v>1</v>
      </c>
      <c r="AH467">
        <v>1765763</v>
      </c>
      <c r="AI467" t="s">
        <v>49</v>
      </c>
      <c r="AJ467" t="s">
        <v>43</v>
      </c>
      <c r="AK467" t="s">
        <v>43</v>
      </c>
      <c r="AL467" t="s">
        <v>43</v>
      </c>
      <c r="AM467" t="s">
        <v>376</v>
      </c>
      <c r="AN467">
        <v>42005468</v>
      </c>
      <c r="AO467">
        <v>0</v>
      </c>
      <c r="AP467">
        <v>3</v>
      </c>
      <c r="AQ467">
        <v>0</v>
      </c>
    </row>
    <row r="468" spans="1:43" x14ac:dyDescent="0.45">
      <c r="A468">
        <v>876417</v>
      </c>
      <c r="B468" t="s">
        <v>43</v>
      </c>
      <c r="C468" t="s">
        <v>1632</v>
      </c>
      <c r="D468" s="1">
        <v>45230.675172071758</v>
      </c>
      <c r="E468" t="s">
        <v>1633</v>
      </c>
      <c r="F468" t="s">
        <v>1265</v>
      </c>
      <c r="G468">
        <v>40600</v>
      </c>
      <c r="H468" t="s">
        <v>43</v>
      </c>
      <c r="I468">
        <v>442061020</v>
      </c>
      <c r="J468" t="s">
        <v>43</v>
      </c>
      <c r="K468" t="s">
        <v>1634</v>
      </c>
      <c r="L468" s="1">
        <v>45234.66516640046</v>
      </c>
      <c r="M468" t="s">
        <v>1635</v>
      </c>
      <c r="N468">
        <v>1700217</v>
      </c>
      <c r="P468" t="s">
        <v>43</v>
      </c>
      <c r="Q468" t="s">
        <v>43</v>
      </c>
      <c r="R468" t="s">
        <v>43</v>
      </c>
      <c r="S468" t="s">
        <v>43</v>
      </c>
      <c r="T468" t="s">
        <v>43</v>
      </c>
      <c r="U468" t="s">
        <v>43</v>
      </c>
      <c r="V468" t="s">
        <v>43</v>
      </c>
      <c r="W468" t="s">
        <v>43</v>
      </c>
      <c r="X468">
        <v>3</v>
      </c>
      <c r="Y468" s="1">
        <v>45230</v>
      </c>
      <c r="Z468" t="s">
        <v>43</v>
      </c>
      <c r="AA468">
        <v>1700217</v>
      </c>
      <c r="AB468" t="s">
        <v>43</v>
      </c>
      <c r="AC468" t="s">
        <v>43</v>
      </c>
      <c r="AD468" t="s">
        <v>43</v>
      </c>
      <c r="AE468" t="s">
        <v>43</v>
      </c>
      <c r="AF468">
        <v>1701016</v>
      </c>
      <c r="AG468">
        <v>1</v>
      </c>
      <c r="AH468">
        <v>1765763</v>
      </c>
      <c r="AI468" t="s">
        <v>49</v>
      </c>
      <c r="AJ468" t="s">
        <v>43</v>
      </c>
      <c r="AK468" t="s">
        <v>43</v>
      </c>
      <c r="AL468" t="s">
        <v>43</v>
      </c>
      <c r="AM468" t="s">
        <v>376</v>
      </c>
      <c r="AN468">
        <v>42005468</v>
      </c>
      <c r="AO468">
        <v>0</v>
      </c>
      <c r="AP468">
        <v>1</v>
      </c>
      <c r="AQ468">
        <v>0</v>
      </c>
    </row>
    <row r="469" spans="1:43" x14ac:dyDescent="0.45">
      <c r="A469">
        <v>876811</v>
      </c>
      <c r="B469" t="s">
        <v>43</v>
      </c>
      <c r="C469" t="s">
        <v>1636</v>
      </c>
      <c r="D469" s="1">
        <v>45232.633270254628</v>
      </c>
      <c r="E469" t="s">
        <v>1637</v>
      </c>
      <c r="F469" t="s">
        <v>1265</v>
      </c>
      <c r="G469">
        <v>40600</v>
      </c>
      <c r="H469" t="s">
        <v>43</v>
      </c>
      <c r="I469">
        <v>442061020</v>
      </c>
      <c r="J469" t="s">
        <v>43</v>
      </c>
      <c r="K469" t="s">
        <v>634</v>
      </c>
      <c r="L469" s="1">
        <v>45251.675957256943</v>
      </c>
      <c r="M469" t="s">
        <v>1638</v>
      </c>
      <c r="N469">
        <v>1701456</v>
      </c>
      <c r="P469" t="s">
        <v>43</v>
      </c>
      <c r="Q469" t="s">
        <v>43</v>
      </c>
      <c r="R469" t="s">
        <v>43</v>
      </c>
      <c r="S469" t="s">
        <v>43</v>
      </c>
      <c r="T469" t="s">
        <v>43</v>
      </c>
      <c r="U469" t="s">
        <v>43</v>
      </c>
      <c r="V469" t="s">
        <v>43</v>
      </c>
      <c r="W469" t="s">
        <v>43</v>
      </c>
      <c r="X469">
        <v>3</v>
      </c>
      <c r="Y469" s="1">
        <v>45313</v>
      </c>
      <c r="Z469" s="2">
        <v>0.41636574074074073</v>
      </c>
      <c r="AA469">
        <v>1701456</v>
      </c>
      <c r="AB469" t="s">
        <v>43</v>
      </c>
      <c r="AC469" t="s">
        <v>43</v>
      </c>
      <c r="AD469" t="s">
        <v>43</v>
      </c>
      <c r="AE469" t="s">
        <v>43</v>
      </c>
      <c r="AF469">
        <v>1701390</v>
      </c>
      <c r="AG469">
        <v>1</v>
      </c>
      <c r="AH469">
        <v>0</v>
      </c>
      <c r="AI469" t="s">
        <v>49</v>
      </c>
      <c r="AJ469" t="s">
        <v>43</v>
      </c>
      <c r="AK469" t="s">
        <v>43</v>
      </c>
      <c r="AL469" t="s">
        <v>43</v>
      </c>
      <c r="AM469" t="s">
        <v>376</v>
      </c>
      <c r="AN469">
        <v>42005468</v>
      </c>
      <c r="AO469">
        <v>0</v>
      </c>
      <c r="AP469">
        <v>2</v>
      </c>
      <c r="AQ469">
        <v>0</v>
      </c>
    </row>
    <row r="470" spans="1:43" x14ac:dyDescent="0.45">
      <c r="A470">
        <v>877185</v>
      </c>
      <c r="B470" t="s">
        <v>43</v>
      </c>
      <c r="C470" t="s">
        <v>1639</v>
      </c>
      <c r="D470" s="1">
        <v>45236.431670219907</v>
      </c>
      <c r="E470" t="s">
        <v>1640</v>
      </c>
      <c r="F470" t="s">
        <v>1265</v>
      </c>
      <c r="G470">
        <v>40600</v>
      </c>
      <c r="H470" t="s">
        <v>43</v>
      </c>
      <c r="I470">
        <v>442061020</v>
      </c>
      <c r="J470" t="s">
        <v>43</v>
      </c>
      <c r="K470" t="s">
        <v>460</v>
      </c>
      <c r="L470" s="1">
        <v>45264.636181979164</v>
      </c>
      <c r="M470" t="s">
        <v>1641</v>
      </c>
      <c r="N470">
        <v>1700250</v>
      </c>
      <c r="P470" t="s">
        <v>43</v>
      </c>
      <c r="Q470" t="s">
        <v>43</v>
      </c>
      <c r="R470" t="s">
        <v>43</v>
      </c>
      <c r="S470" t="s">
        <v>43</v>
      </c>
      <c r="T470" t="s">
        <v>43</v>
      </c>
      <c r="U470" t="s">
        <v>43</v>
      </c>
      <c r="V470" t="s">
        <v>43</v>
      </c>
      <c r="W470" t="s">
        <v>43</v>
      </c>
      <c r="X470">
        <v>3</v>
      </c>
      <c r="Y470" s="1">
        <v>45313</v>
      </c>
      <c r="Z470" s="2">
        <v>0.41636574074074073</v>
      </c>
      <c r="AA470">
        <v>1700250</v>
      </c>
      <c r="AB470" t="s">
        <v>43</v>
      </c>
      <c r="AC470" t="s">
        <v>43</v>
      </c>
      <c r="AD470" t="s">
        <v>43</v>
      </c>
      <c r="AE470" t="s">
        <v>43</v>
      </c>
      <c r="AF470">
        <v>1701016</v>
      </c>
      <c r="AG470">
        <v>1</v>
      </c>
      <c r="AH470">
        <v>1767925</v>
      </c>
      <c r="AI470" t="s">
        <v>49</v>
      </c>
      <c r="AJ470" t="s">
        <v>43</v>
      </c>
      <c r="AK470" t="s">
        <v>43</v>
      </c>
      <c r="AL470" t="s">
        <v>43</v>
      </c>
      <c r="AM470" t="s">
        <v>376</v>
      </c>
      <c r="AN470">
        <v>42005468</v>
      </c>
      <c r="AO470">
        <v>0</v>
      </c>
      <c r="AP470">
        <v>3</v>
      </c>
      <c r="AQ470">
        <v>0</v>
      </c>
    </row>
    <row r="471" spans="1:43" x14ac:dyDescent="0.45">
      <c r="A471">
        <v>877190</v>
      </c>
      <c r="B471" t="s">
        <v>43</v>
      </c>
      <c r="C471" t="s">
        <v>1642</v>
      </c>
      <c r="D471" s="1">
        <v>45236.434325729169</v>
      </c>
      <c r="E471" t="s">
        <v>1643</v>
      </c>
      <c r="F471" t="s">
        <v>1265</v>
      </c>
      <c r="G471">
        <v>40600</v>
      </c>
      <c r="H471" t="s">
        <v>43</v>
      </c>
      <c r="I471">
        <v>442061020</v>
      </c>
      <c r="J471" t="s">
        <v>43</v>
      </c>
      <c r="K471" t="s">
        <v>634</v>
      </c>
      <c r="L471" s="1">
        <v>45251.59589232639</v>
      </c>
      <c r="M471" t="s">
        <v>1644</v>
      </c>
      <c r="N471">
        <v>1701456</v>
      </c>
      <c r="P471" t="s">
        <v>43</v>
      </c>
      <c r="Q471" t="s">
        <v>43</v>
      </c>
      <c r="R471" t="s">
        <v>43</v>
      </c>
      <c r="S471" t="s">
        <v>43</v>
      </c>
      <c r="T471" t="s">
        <v>43</v>
      </c>
      <c r="U471" t="s">
        <v>43</v>
      </c>
      <c r="V471" t="s">
        <v>43</v>
      </c>
      <c r="W471" t="s">
        <v>43</v>
      </c>
      <c r="X471">
        <v>3</v>
      </c>
      <c r="Y471" s="1">
        <v>45313</v>
      </c>
      <c r="Z471" s="2">
        <v>0.41636574074074073</v>
      </c>
      <c r="AA471">
        <v>1701456</v>
      </c>
      <c r="AB471" t="s">
        <v>43</v>
      </c>
      <c r="AC471" t="s">
        <v>43</v>
      </c>
      <c r="AD471" t="s">
        <v>43</v>
      </c>
      <c r="AE471" t="s">
        <v>43</v>
      </c>
      <c r="AF471">
        <v>1701016</v>
      </c>
      <c r="AG471">
        <v>1</v>
      </c>
      <c r="AH471">
        <v>1767925</v>
      </c>
      <c r="AI471" t="s">
        <v>49</v>
      </c>
      <c r="AJ471" t="s">
        <v>43</v>
      </c>
      <c r="AK471" t="s">
        <v>43</v>
      </c>
      <c r="AL471" t="s">
        <v>43</v>
      </c>
      <c r="AM471" t="s">
        <v>376</v>
      </c>
      <c r="AN471">
        <v>42005468</v>
      </c>
      <c r="AO471">
        <v>0</v>
      </c>
      <c r="AP471">
        <v>2</v>
      </c>
      <c r="AQ471">
        <v>0</v>
      </c>
    </row>
    <row r="472" spans="1:43" x14ac:dyDescent="0.45">
      <c r="A472">
        <v>878458</v>
      </c>
      <c r="B472" t="s">
        <v>43</v>
      </c>
      <c r="C472" t="s">
        <v>1645</v>
      </c>
      <c r="D472" s="1">
        <v>45238.351282754629</v>
      </c>
      <c r="E472" t="s">
        <v>1646</v>
      </c>
      <c r="F472" t="s">
        <v>1265</v>
      </c>
      <c r="G472">
        <v>40600</v>
      </c>
      <c r="H472" t="s">
        <v>43</v>
      </c>
      <c r="I472">
        <v>442061020</v>
      </c>
      <c r="J472" t="s">
        <v>43</v>
      </c>
      <c r="K472" t="s">
        <v>634</v>
      </c>
      <c r="L472" s="1">
        <v>45251.414923379627</v>
      </c>
      <c r="M472" t="s">
        <v>1647</v>
      </c>
      <c r="N472">
        <v>1701456</v>
      </c>
      <c r="P472" t="s">
        <v>43</v>
      </c>
      <c r="Q472" t="s">
        <v>43</v>
      </c>
      <c r="R472" t="s">
        <v>43</v>
      </c>
      <c r="S472" t="s">
        <v>43</v>
      </c>
      <c r="T472" t="s">
        <v>43</v>
      </c>
      <c r="U472" t="s">
        <v>43</v>
      </c>
      <c r="V472" t="s">
        <v>43</v>
      </c>
      <c r="W472" t="s">
        <v>43</v>
      </c>
      <c r="X472">
        <v>3</v>
      </c>
      <c r="Y472" s="1">
        <v>45313</v>
      </c>
      <c r="Z472" s="2">
        <v>0.41636574074074073</v>
      </c>
      <c r="AA472">
        <v>1701456</v>
      </c>
      <c r="AB472" t="s">
        <v>43</v>
      </c>
      <c r="AC472" t="s">
        <v>43</v>
      </c>
      <c r="AD472" t="s">
        <v>43</v>
      </c>
      <c r="AE472" t="s">
        <v>43</v>
      </c>
      <c r="AF472">
        <v>1701390</v>
      </c>
      <c r="AG472">
        <v>1</v>
      </c>
      <c r="AH472">
        <v>0</v>
      </c>
      <c r="AI472" t="s">
        <v>49</v>
      </c>
      <c r="AJ472" t="s">
        <v>43</v>
      </c>
      <c r="AK472" t="s">
        <v>43</v>
      </c>
      <c r="AL472" t="s">
        <v>43</v>
      </c>
      <c r="AM472" t="s">
        <v>376</v>
      </c>
      <c r="AN472">
        <v>42005468</v>
      </c>
      <c r="AO472">
        <v>0</v>
      </c>
      <c r="AP472">
        <v>2</v>
      </c>
      <c r="AQ472">
        <v>0</v>
      </c>
    </row>
    <row r="473" spans="1:43" x14ac:dyDescent="0.45">
      <c r="A473">
        <v>878684</v>
      </c>
      <c r="B473" t="s">
        <v>43</v>
      </c>
      <c r="C473" t="s">
        <v>1648</v>
      </c>
      <c r="D473" s="1">
        <v>45239.508333483798</v>
      </c>
      <c r="E473" t="s">
        <v>1649</v>
      </c>
      <c r="F473" t="s">
        <v>1265</v>
      </c>
      <c r="G473">
        <v>40600</v>
      </c>
      <c r="H473" t="s">
        <v>43</v>
      </c>
      <c r="I473">
        <v>442061020</v>
      </c>
      <c r="J473" t="s">
        <v>43</v>
      </c>
      <c r="K473" t="s">
        <v>1650</v>
      </c>
      <c r="L473" s="1">
        <v>45240.728298611109</v>
      </c>
      <c r="M473" t="s">
        <v>1651</v>
      </c>
      <c r="N473">
        <v>1700250</v>
      </c>
      <c r="P473" t="s">
        <v>43</v>
      </c>
      <c r="Q473" t="s">
        <v>43</v>
      </c>
      <c r="R473" t="s">
        <v>43</v>
      </c>
      <c r="S473" t="s">
        <v>43</v>
      </c>
      <c r="T473" t="s">
        <v>43</v>
      </c>
      <c r="U473" t="s">
        <v>43</v>
      </c>
      <c r="V473" t="s">
        <v>43</v>
      </c>
      <c r="W473" t="s">
        <v>43</v>
      </c>
      <c r="X473">
        <v>3</v>
      </c>
      <c r="Y473" s="1">
        <v>45239</v>
      </c>
      <c r="Z473" t="s">
        <v>43</v>
      </c>
      <c r="AA473">
        <v>1700250</v>
      </c>
      <c r="AB473" t="s">
        <v>43</v>
      </c>
      <c r="AC473" t="s">
        <v>43</v>
      </c>
      <c r="AD473" t="s">
        <v>43</v>
      </c>
      <c r="AE473" t="s">
        <v>43</v>
      </c>
      <c r="AF473">
        <v>1701016</v>
      </c>
      <c r="AG473">
        <v>1</v>
      </c>
      <c r="AH473">
        <v>0</v>
      </c>
      <c r="AI473" t="s">
        <v>49</v>
      </c>
      <c r="AJ473" t="s">
        <v>43</v>
      </c>
      <c r="AK473" t="s">
        <v>43</v>
      </c>
      <c r="AL473" t="s">
        <v>43</v>
      </c>
      <c r="AM473" t="s">
        <v>376</v>
      </c>
      <c r="AN473">
        <v>42005468</v>
      </c>
      <c r="AO473">
        <v>0</v>
      </c>
      <c r="AP473">
        <v>1</v>
      </c>
      <c r="AQ473">
        <v>0</v>
      </c>
    </row>
    <row r="474" spans="1:43" x14ac:dyDescent="0.45">
      <c r="A474">
        <v>878773</v>
      </c>
      <c r="B474" t="s">
        <v>43</v>
      </c>
      <c r="C474" t="s">
        <v>1652</v>
      </c>
      <c r="D474" s="1">
        <v>45239.790423460647</v>
      </c>
      <c r="E474" t="s">
        <v>1653</v>
      </c>
      <c r="F474" t="s">
        <v>1265</v>
      </c>
      <c r="G474">
        <v>40600</v>
      </c>
      <c r="H474" t="s">
        <v>43</v>
      </c>
      <c r="I474">
        <v>442061020</v>
      </c>
      <c r="J474" t="s">
        <v>43</v>
      </c>
      <c r="K474" t="s">
        <v>634</v>
      </c>
      <c r="L474" s="1">
        <v>45250.619823298613</v>
      </c>
      <c r="M474" t="s">
        <v>1654</v>
      </c>
      <c r="N474">
        <v>1701456</v>
      </c>
      <c r="P474" t="s">
        <v>43</v>
      </c>
      <c r="Q474" t="s">
        <v>43</v>
      </c>
      <c r="R474" t="s">
        <v>43</v>
      </c>
      <c r="S474" t="s">
        <v>43</v>
      </c>
      <c r="T474" t="s">
        <v>43</v>
      </c>
      <c r="U474" t="s">
        <v>43</v>
      </c>
      <c r="V474" t="s">
        <v>43</v>
      </c>
      <c r="W474" t="s">
        <v>43</v>
      </c>
      <c r="X474">
        <v>3</v>
      </c>
      <c r="Y474" s="1">
        <v>45313</v>
      </c>
      <c r="Z474" s="2">
        <v>0.41636574074074073</v>
      </c>
      <c r="AA474">
        <v>1701456</v>
      </c>
      <c r="AB474" t="s">
        <v>43</v>
      </c>
      <c r="AC474" t="s">
        <v>43</v>
      </c>
      <c r="AD474" t="s">
        <v>43</v>
      </c>
      <c r="AE474" t="s">
        <v>43</v>
      </c>
      <c r="AF474">
        <v>1701016</v>
      </c>
      <c r="AG474">
        <v>1</v>
      </c>
      <c r="AH474">
        <v>0</v>
      </c>
      <c r="AI474" t="s">
        <v>49</v>
      </c>
      <c r="AJ474" t="s">
        <v>43</v>
      </c>
      <c r="AK474" t="s">
        <v>43</v>
      </c>
      <c r="AL474" t="s">
        <v>43</v>
      </c>
      <c r="AM474" t="s">
        <v>376</v>
      </c>
      <c r="AN474">
        <v>42005468</v>
      </c>
      <c r="AO474">
        <v>0</v>
      </c>
      <c r="AP474">
        <v>2</v>
      </c>
      <c r="AQ474">
        <v>0</v>
      </c>
    </row>
    <row r="475" spans="1:43" x14ac:dyDescent="0.45">
      <c r="A475">
        <v>879092</v>
      </c>
      <c r="B475" t="s">
        <v>43</v>
      </c>
      <c r="C475" t="s">
        <v>1655</v>
      </c>
      <c r="D475" s="1">
        <v>45244.504308564814</v>
      </c>
      <c r="E475" t="s">
        <v>1656</v>
      </c>
      <c r="F475" t="s">
        <v>1265</v>
      </c>
      <c r="G475">
        <v>40600</v>
      </c>
      <c r="H475" t="s">
        <v>43</v>
      </c>
      <c r="I475">
        <v>442061020</v>
      </c>
      <c r="J475" t="s">
        <v>43</v>
      </c>
      <c r="K475" t="s">
        <v>567</v>
      </c>
      <c r="L475" s="1">
        <v>45265.724765046296</v>
      </c>
      <c r="M475" t="s">
        <v>1657</v>
      </c>
      <c r="N475">
        <v>1701456</v>
      </c>
      <c r="P475" t="s">
        <v>43</v>
      </c>
      <c r="Q475" t="s">
        <v>43</v>
      </c>
      <c r="R475" t="s">
        <v>43</v>
      </c>
      <c r="S475" t="s">
        <v>43</v>
      </c>
      <c r="T475" t="s">
        <v>43</v>
      </c>
      <c r="U475" t="s">
        <v>43</v>
      </c>
      <c r="V475" t="s">
        <v>43</v>
      </c>
      <c r="W475" t="s">
        <v>43</v>
      </c>
      <c r="X475">
        <v>3</v>
      </c>
      <c r="Y475" s="1">
        <v>45244</v>
      </c>
      <c r="Z475" t="s">
        <v>43</v>
      </c>
      <c r="AA475">
        <v>1701456</v>
      </c>
      <c r="AB475" t="s">
        <v>43</v>
      </c>
      <c r="AC475" t="s">
        <v>43</v>
      </c>
      <c r="AD475" t="s">
        <v>43</v>
      </c>
      <c r="AE475" t="s">
        <v>43</v>
      </c>
      <c r="AF475">
        <v>1701390</v>
      </c>
      <c r="AG475">
        <v>1</v>
      </c>
      <c r="AH475">
        <v>1771358</v>
      </c>
      <c r="AI475" t="s">
        <v>49</v>
      </c>
      <c r="AJ475" t="s">
        <v>43</v>
      </c>
      <c r="AK475" t="s">
        <v>43</v>
      </c>
      <c r="AL475" t="s">
        <v>43</v>
      </c>
      <c r="AM475" t="s">
        <v>376</v>
      </c>
      <c r="AN475">
        <v>42005468</v>
      </c>
      <c r="AO475">
        <v>0</v>
      </c>
      <c r="AP475">
        <v>1</v>
      </c>
      <c r="AQ475">
        <v>0</v>
      </c>
    </row>
    <row r="476" spans="1:43" x14ac:dyDescent="0.45">
      <c r="A476">
        <v>879093</v>
      </c>
      <c r="B476" t="s">
        <v>43</v>
      </c>
      <c r="C476" t="s">
        <v>1658</v>
      </c>
      <c r="D476" s="1">
        <v>45244.504776388887</v>
      </c>
      <c r="E476" t="s">
        <v>1656</v>
      </c>
      <c r="F476" t="s">
        <v>1265</v>
      </c>
      <c r="G476">
        <v>40600</v>
      </c>
      <c r="H476" t="s">
        <v>43</v>
      </c>
      <c r="I476">
        <v>442061020</v>
      </c>
      <c r="J476" t="s">
        <v>43</v>
      </c>
      <c r="K476" t="s">
        <v>571</v>
      </c>
      <c r="L476" s="1">
        <v>45250.482365972224</v>
      </c>
      <c r="M476" t="s">
        <v>1659</v>
      </c>
      <c r="N476">
        <v>1701456</v>
      </c>
      <c r="P476" t="s">
        <v>43</v>
      </c>
      <c r="Q476" t="s">
        <v>43</v>
      </c>
      <c r="R476" t="s">
        <v>43</v>
      </c>
      <c r="S476" t="s">
        <v>43</v>
      </c>
      <c r="T476" t="s">
        <v>43</v>
      </c>
      <c r="U476" t="s">
        <v>43</v>
      </c>
      <c r="V476" t="s">
        <v>43</v>
      </c>
      <c r="W476" t="s">
        <v>43</v>
      </c>
      <c r="X476">
        <v>3</v>
      </c>
      <c r="Y476" s="1">
        <v>45313</v>
      </c>
      <c r="Z476" s="2">
        <v>0.41636574074074073</v>
      </c>
      <c r="AA476">
        <v>1701456</v>
      </c>
      <c r="AB476" t="s">
        <v>43</v>
      </c>
      <c r="AC476" t="s">
        <v>43</v>
      </c>
      <c r="AD476" t="s">
        <v>43</v>
      </c>
      <c r="AE476" t="s">
        <v>43</v>
      </c>
      <c r="AF476">
        <v>1701390</v>
      </c>
      <c r="AG476">
        <v>1</v>
      </c>
      <c r="AH476">
        <v>1771358</v>
      </c>
      <c r="AI476" t="s">
        <v>49</v>
      </c>
      <c r="AJ476" t="s">
        <v>43</v>
      </c>
      <c r="AK476" t="s">
        <v>43</v>
      </c>
      <c r="AL476" t="s">
        <v>43</v>
      </c>
      <c r="AM476" t="s">
        <v>376</v>
      </c>
      <c r="AN476">
        <v>42005468</v>
      </c>
      <c r="AO476">
        <v>0</v>
      </c>
      <c r="AP476">
        <v>2</v>
      </c>
      <c r="AQ476">
        <v>0</v>
      </c>
    </row>
    <row r="477" spans="1:43" x14ac:dyDescent="0.45">
      <c r="A477">
        <v>879094</v>
      </c>
      <c r="B477" t="s">
        <v>43</v>
      </c>
      <c r="C477" t="s">
        <v>1660</v>
      </c>
      <c r="D477" s="1">
        <v>45244.50512962963</v>
      </c>
      <c r="E477" t="s">
        <v>1661</v>
      </c>
      <c r="F477" t="s">
        <v>1265</v>
      </c>
      <c r="G477">
        <v>40600</v>
      </c>
      <c r="H477" t="s">
        <v>43</v>
      </c>
      <c r="I477">
        <v>442061020</v>
      </c>
      <c r="J477" t="s">
        <v>43</v>
      </c>
      <c r="K477" t="s">
        <v>530</v>
      </c>
      <c r="L477" s="1">
        <v>45246.632935104164</v>
      </c>
      <c r="M477" t="s">
        <v>1662</v>
      </c>
      <c r="N477">
        <v>1700250</v>
      </c>
      <c r="P477" t="s">
        <v>43</v>
      </c>
      <c r="Q477" t="s">
        <v>43</v>
      </c>
      <c r="R477" t="s">
        <v>43</v>
      </c>
      <c r="S477" t="s">
        <v>43</v>
      </c>
      <c r="T477" t="s">
        <v>43</v>
      </c>
      <c r="U477" t="s">
        <v>43</v>
      </c>
      <c r="V477" t="s">
        <v>43</v>
      </c>
      <c r="W477" t="s">
        <v>43</v>
      </c>
      <c r="X477">
        <v>3</v>
      </c>
      <c r="Y477" s="1">
        <v>45313</v>
      </c>
      <c r="Z477" s="2">
        <v>0.41636574074074073</v>
      </c>
      <c r="AA477">
        <v>1700250</v>
      </c>
      <c r="AB477" t="s">
        <v>43</v>
      </c>
      <c r="AC477" t="s">
        <v>43</v>
      </c>
      <c r="AD477" t="s">
        <v>43</v>
      </c>
      <c r="AE477" t="s">
        <v>43</v>
      </c>
      <c r="AF477">
        <v>1701390</v>
      </c>
      <c r="AG477">
        <v>1</v>
      </c>
      <c r="AH477">
        <v>1771358</v>
      </c>
      <c r="AI477" t="s">
        <v>49</v>
      </c>
      <c r="AJ477" t="s">
        <v>43</v>
      </c>
      <c r="AK477" t="s">
        <v>43</v>
      </c>
      <c r="AL477" t="s">
        <v>43</v>
      </c>
      <c r="AM477" t="s">
        <v>376</v>
      </c>
      <c r="AN477">
        <v>42005468</v>
      </c>
      <c r="AO477">
        <v>0</v>
      </c>
      <c r="AP477">
        <v>3</v>
      </c>
      <c r="AQ477">
        <v>0</v>
      </c>
    </row>
    <row r="478" spans="1:43" x14ac:dyDescent="0.45">
      <c r="A478">
        <v>879685</v>
      </c>
      <c r="B478" t="s">
        <v>43</v>
      </c>
      <c r="C478" t="s">
        <v>1663</v>
      </c>
      <c r="D478" s="1">
        <v>45249.607647106481</v>
      </c>
      <c r="E478" t="s">
        <v>1664</v>
      </c>
      <c r="F478" t="s">
        <v>1265</v>
      </c>
      <c r="G478">
        <v>40600</v>
      </c>
      <c r="H478" t="s">
        <v>43</v>
      </c>
      <c r="I478">
        <v>442061020</v>
      </c>
      <c r="J478" t="s">
        <v>43</v>
      </c>
      <c r="K478" t="s">
        <v>634</v>
      </c>
      <c r="L478" s="1">
        <v>45266.715806134256</v>
      </c>
      <c r="M478" t="s">
        <v>1665</v>
      </c>
      <c r="N478">
        <v>1701456</v>
      </c>
      <c r="P478" t="s">
        <v>43</v>
      </c>
      <c r="Q478" t="s">
        <v>43</v>
      </c>
      <c r="R478" t="s">
        <v>43</v>
      </c>
      <c r="S478" t="s">
        <v>43</v>
      </c>
      <c r="T478" t="s">
        <v>43</v>
      </c>
      <c r="U478" t="s">
        <v>43</v>
      </c>
      <c r="V478" t="s">
        <v>43</v>
      </c>
      <c r="W478" t="s">
        <v>43</v>
      </c>
      <c r="X478">
        <v>3</v>
      </c>
      <c r="Y478" s="1">
        <v>45313</v>
      </c>
      <c r="Z478" s="2">
        <v>0.41636574074074073</v>
      </c>
      <c r="AA478">
        <v>1701456</v>
      </c>
      <c r="AB478" t="s">
        <v>43</v>
      </c>
      <c r="AC478" t="s">
        <v>43</v>
      </c>
      <c r="AD478" t="s">
        <v>43</v>
      </c>
      <c r="AE478" t="s">
        <v>43</v>
      </c>
      <c r="AF478">
        <v>1701390</v>
      </c>
      <c r="AG478">
        <v>1</v>
      </c>
      <c r="AH478">
        <v>0</v>
      </c>
      <c r="AI478" t="s">
        <v>49</v>
      </c>
      <c r="AJ478" t="s">
        <v>43</v>
      </c>
      <c r="AK478" t="s">
        <v>43</v>
      </c>
      <c r="AL478" t="s">
        <v>43</v>
      </c>
      <c r="AM478" t="s">
        <v>376</v>
      </c>
      <c r="AN478">
        <v>42005468</v>
      </c>
      <c r="AO478">
        <v>0</v>
      </c>
      <c r="AP478">
        <v>2</v>
      </c>
      <c r="AQ478">
        <v>0</v>
      </c>
    </row>
    <row r="479" spans="1:43" x14ac:dyDescent="0.45">
      <c r="A479">
        <v>880277</v>
      </c>
      <c r="B479" t="s">
        <v>43</v>
      </c>
      <c r="C479" t="s">
        <v>1666</v>
      </c>
      <c r="D479" s="1">
        <v>45253.465232951392</v>
      </c>
      <c r="E479" t="s">
        <v>1667</v>
      </c>
      <c r="F479" t="s">
        <v>1265</v>
      </c>
      <c r="G479">
        <v>40600</v>
      </c>
      <c r="H479" t="s">
        <v>43</v>
      </c>
      <c r="I479">
        <v>442061020</v>
      </c>
      <c r="J479" t="s">
        <v>43</v>
      </c>
      <c r="K479" t="s">
        <v>1668</v>
      </c>
      <c r="L479" s="1">
        <v>45253.474453125003</v>
      </c>
      <c r="M479" t="s">
        <v>1669</v>
      </c>
      <c r="N479">
        <v>1701456</v>
      </c>
      <c r="P479" t="s">
        <v>43</v>
      </c>
      <c r="Q479" t="s">
        <v>43</v>
      </c>
      <c r="R479" t="s">
        <v>43</v>
      </c>
      <c r="S479" t="s">
        <v>43</v>
      </c>
      <c r="T479" t="s">
        <v>43</v>
      </c>
      <c r="U479" t="s">
        <v>43</v>
      </c>
      <c r="V479" t="s">
        <v>43</v>
      </c>
      <c r="W479" t="s">
        <v>43</v>
      </c>
      <c r="X479">
        <v>3</v>
      </c>
      <c r="Y479" s="1">
        <v>45253</v>
      </c>
      <c r="Z479" t="s">
        <v>43</v>
      </c>
      <c r="AA479">
        <v>1701456</v>
      </c>
      <c r="AB479" t="s">
        <v>43</v>
      </c>
      <c r="AC479" t="s">
        <v>43</v>
      </c>
      <c r="AD479" t="s">
        <v>43</v>
      </c>
      <c r="AE479" t="s">
        <v>43</v>
      </c>
      <c r="AF479">
        <v>1701390</v>
      </c>
      <c r="AG479">
        <v>1</v>
      </c>
      <c r="AH479">
        <v>1774207</v>
      </c>
      <c r="AI479" t="s">
        <v>49</v>
      </c>
      <c r="AJ479" s="1">
        <v>45253.673654513892</v>
      </c>
      <c r="AK479" s="1">
        <v>45253.673654513892</v>
      </c>
      <c r="AL479">
        <v>1701390</v>
      </c>
      <c r="AM479" t="s">
        <v>376</v>
      </c>
      <c r="AN479">
        <v>42005468</v>
      </c>
      <c r="AO479">
        <v>0</v>
      </c>
      <c r="AP479">
        <v>1</v>
      </c>
      <c r="AQ479">
        <v>0</v>
      </c>
    </row>
    <row r="480" spans="1:43" x14ac:dyDescent="0.45">
      <c r="A480">
        <v>880510</v>
      </c>
      <c r="B480" t="s">
        <v>43</v>
      </c>
      <c r="C480" t="s">
        <v>1670</v>
      </c>
      <c r="D480" s="1">
        <v>45254.756697222219</v>
      </c>
      <c r="E480" t="s">
        <v>1671</v>
      </c>
      <c r="F480" t="s">
        <v>1265</v>
      </c>
      <c r="G480">
        <v>40600</v>
      </c>
      <c r="H480" t="s">
        <v>43</v>
      </c>
      <c r="I480">
        <v>442061020</v>
      </c>
      <c r="J480" t="s">
        <v>43</v>
      </c>
      <c r="K480" t="s">
        <v>634</v>
      </c>
      <c r="L480" s="1">
        <v>45264.625222071758</v>
      </c>
      <c r="M480" t="s">
        <v>1672</v>
      </c>
      <c r="N480">
        <v>1701456</v>
      </c>
      <c r="P480" t="s">
        <v>43</v>
      </c>
      <c r="Q480" t="s">
        <v>43</v>
      </c>
      <c r="R480" t="s">
        <v>43</v>
      </c>
      <c r="S480" t="s">
        <v>43</v>
      </c>
      <c r="T480" t="s">
        <v>43</v>
      </c>
      <c r="U480" t="s">
        <v>43</v>
      </c>
      <c r="V480" t="s">
        <v>43</v>
      </c>
      <c r="W480" t="s">
        <v>43</v>
      </c>
      <c r="X480">
        <v>3</v>
      </c>
      <c r="Y480" s="1">
        <v>45313</v>
      </c>
      <c r="Z480" s="2">
        <v>0.41636574074074073</v>
      </c>
      <c r="AA480">
        <v>1701456</v>
      </c>
      <c r="AB480" t="s">
        <v>43</v>
      </c>
      <c r="AC480" t="s">
        <v>43</v>
      </c>
      <c r="AD480" t="s">
        <v>43</v>
      </c>
      <c r="AE480" t="s">
        <v>43</v>
      </c>
      <c r="AF480">
        <v>1701016</v>
      </c>
      <c r="AG480">
        <v>1</v>
      </c>
      <c r="AH480">
        <v>0</v>
      </c>
      <c r="AI480" t="s">
        <v>49</v>
      </c>
      <c r="AJ480" t="s">
        <v>43</v>
      </c>
      <c r="AK480" t="s">
        <v>43</v>
      </c>
      <c r="AL480" t="s">
        <v>43</v>
      </c>
      <c r="AM480" t="s">
        <v>376</v>
      </c>
      <c r="AN480">
        <v>42005468</v>
      </c>
      <c r="AO480">
        <v>0</v>
      </c>
      <c r="AP480">
        <v>2</v>
      </c>
      <c r="AQ480">
        <v>0</v>
      </c>
    </row>
    <row r="481" spans="1:43" x14ac:dyDescent="0.45">
      <c r="A481">
        <v>880701</v>
      </c>
      <c r="B481" t="s">
        <v>43</v>
      </c>
      <c r="C481" t="s">
        <v>1673</v>
      </c>
      <c r="D481" s="1">
        <v>45257.454031631947</v>
      </c>
      <c r="E481" t="s">
        <v>1674</v>
      </c>
      <c r="F481" t="s">
        <v>1265</v>
      </c>
      <c r="G481">
        <v>40600</v>
      </c>
      <c r="H481" t="s">
        <v>43</v>
      </c>
      <c r="I481">
        <v>442061020</v>
      </c>
      <c r="J481" t="s">
        <v>43</v>
      </c>
      <c r="K481" t="s">
        <v>1675</v>
      </c>
      <c r="L481" s="1">
        <v>45261.638767974538</v>
      </c>
      <c r="M481" t="s">
        <v>1676</v>
      </c>
      <c r="N481">
        <v>1701456</v>
      </c>
      <c r="P481" t="s">
        <v>43</v>
      </c>
      <c r="Q481" t="s">
        <v>43</v>
      </c>
      <c r="R481" t="s">
        <v>43</v>
      </c>
      <c r="S481" t="s">
        <v>43</v>
      </c>
      <c r="T481" t="s">
        <v>43</v>
      </c>
      <c r="U481" t="s">
        <v>43</v>
      </c>
      <c r="V481" t="s">
        <v>43</v>
      </c>
      <c r="W481" t="s">
        <v>43</v>
      </c>
      <c r="X481">
        <v>3</v>
      </c>
      <c r="Y481" s="1">
        <v>45257</v>
      </c>
      <c r="Z481" t="s">
        <v>43</v>
      </c>
      <c r="AA481">
        <v>1701456</v>
      </c>
      <c r="AB481" t="s">
        <v>43</v>
      </c>
      <c r="AC481" t="s">
        <v>43</v>
      </c>
      <c r="AD481" t="s">
        <v>43</v>
      </c>
      <c r="AE481" t="s">
        <v>43</v>
      </c>
      <c r="AF481">
        <v>1701016</v>
      </c>
      <c r="AG481">
        <v>1</v>
      </c>
      <c r="AH481">
        <v>1775669</v>
      </c>
      <c r="AI481" t="s">
        <v>49</v>
      </c>
      <c r="AJ481" t="s">
        <v>43</v>
      </c>
      <c r="AK481" t="s">
        <v>43</v>
      </c>
      <c r="AL481" t="s">
        <v>43</v>
      </c>
      <c r="AM481" t="s">
        <v>376</v>
      </c>
      <c r="AN481">
        <v>42005468</v>
      </c>
      <c r="AO481">
        <v>0</v>
      </c>
      <c r="AP481">
        <v>1</v>
      </c>
      <c r="AQ481">
        <v>0</v>
      </c>
    </row>
    <row r="482" spans="1:43" x14ac:dyDescent="0.45">
      <c r="A482">
        <v>881124</v>
      </c>
      <c r="B482" t="s">
        <v>43</v>
      </c>
      <c r="C482" t="s">
        <v>1677</v>
      </c>
      <c r="D482" s="1">
        <v>45259.720576585649</v>
      </c>
      <c r="E482" t="s">
        <v>1678</v>
      </c>
      <c r="F482" t="s">
        <v>1265</v>
      </c>
      <c r="G482">
        <v>40600</v>
      </c>
      <c r="H482" t="s">
        <v>43</v>
      </c>
      <c r="I482">
        <v>442061020</v>
      </c>
      <c r="J482" t="s">
        <v>43</v>
      </c>
      <c r="K482" t="s">
        <v>1679</v>
      </c>
      <c r="L482" s="1">
        <v>45266.593625150461</v>
      </c>
      <c r="M482" t="s">
        <v>1680</v>
      </c>
      <c r="N482">
        <v>1701456</v>
      </c>
      <c r="P482" t="s">
        <v>43</v>
      </c>
      <c r="Q482" t="s">
        <v>43</v>
      </c>
      <c r="R482" t="s">
        <v>43</v>
      </c>
      <c r="S482" t="s">
        <v>43</v>
      </c>
      <c r="T482" t="s">
        <v>43</v>
      </c>
      <c r="U482" t="s">
        <v>43</v>
      </c>
      <c r="V482" t="s">
        <v>43</v>
      </c>
      <c r="W482" t="s">
        <v>43</v>
      </c>
      <c r="X482">
        <v>3</v>
      </c>
      <c r="Y482" s="1">
        <v>45259</v>
      </c>
      <c r="Z482" t="s">
        <v>43</v>
      </c>
      <c r="AA482">
        <v>1701456</v>
      </c>
      <c r="AB482" t="s">
        <v>43</v>
      </c>
      <c r="AC482" t="s">
        <v>43</v>
      </c>
      <c r="AD482" t="s">
        <v>43</v>
      </c>
      <c r="AE482" t="s">
        <v>43</v>
      </c>
      <c r="AF482">
        <v>1701390</v>
      </c>
      <c r="AG482">
        <v>1</v>
      </c>
      <c r="AH482">
        <v>1775669</v>
      </c>
      <c r="AI482" t="s">
        <v>49</v>
      </c>
      <c r="AJ482" t="s">
        <v>43</v>
      </c>
      <c r="AK482" t="s">
        <v>43</v>
      </c>
      <c r="AL482" t="s">
        <v>43</v>
      </c>
      <c r="AM482" t="s">
        <v>376</v>
      </c>
      <c r="AN482">
        <v>42005468</v>
      </c>
      <c r="AO482">
        <v>0</v>
      </c>
      <c r="AP482">
        <v>1</v>
      </c>
      <c r="AQ482">
        <v>0</v>
      </c>
    </row>
    <row r="483" spans="1:43" x14ac:dyDescent="0.45">
      <c r="A483">
        <v>881284</v>
      </c>
      <c r="B483" t="s">
        <v>43</v>
      </c>
      <c r="C483" t="s">
        <v>1681</v>
      </c>
      <c r="D483" s="1">
        <v>45260.829842210645</v>
      </c>
      <c r="E483" t="s">
        <v>1682</v>
      </c>
      <c r="F483" t="s">
        <v>1683</v>
      </c>
      <c r="G483">
        <v>40600</v>
      </c>
      <c r="H483" t="s">
        <v>43</v>
      </c>
      <c r="I483">
        <v>442061020</v>
      </c>
      <c r="J483" t="s">
        <v>43</v>
      </c>
      <c r="K483" t="s">
        <v>1684</v>
      </c>
      <c r="L483" t="s">
        <v>43</v>
      </c>
      <c r="M483" t="s">
        <v>43</v>
      </c>
      <c r="N483" t="s">
        <v>43</v>
      </c>
      <c r="O483" t="s">
        <v>43</v>
      </c>
      <c r="P483" t="s">
        <v>43</v>
      </c>
      <c r="Q483" t="s">
        <v>43</v>
      </c>
      <c r="R483" t="s">
        <v>43</v>
      </c>
      <c r="S483" t="s">
        <v>43</v>
      </c>
      <c r="T483" t="s">
        <v>43</v>
      </c>
      <c r="U483" t="s">
        <v>43</v>
      </c>
      <c r="V483" t="s">
        <v>43</v>
      </c>
      <c r="W483" t="s">
        <v>43</v>
      </c>
      <c r="X483">
        <v>0</v>
      </c>
      <c r="Y483" s="1">
        <v>45260</v>
      </c>
      <c r="Z483" t="s">
        <v>43</v>
      </c>
      <c r="AA483" t="s">
        <v>43</v>
      </c>
      <c r="AB483" t="s">
        <v>43</v>
      </c>
      <c r="AC483" t="s">
        <v>43</v>
      </c>
      <c r="AD483" t="s">
        <v>43</v>
      </c>
      <c r="AE483" t="s">
        <v>43</v>
      </c>
      <c r="AF483">
        <v>1700718</v>
      </c>
      <c r="AG483">
        <v>1</v>
      </c>
      <c r="AH483">
        <v>0</v>
      </c>
      <c r="AI483" t="s">
        <v>49</v>
      </c>
      <c r="AJ483" t="s">
        <v>43</v>
      </c>
      <c r="AK483" t="s">
        <v>43</v>
      </c>
      <c r="AL483" t="s">
        <v>43</v>
      </c>
      <c r="AM483" t="s">
        <v>376</v>
      </c>
      <c r="AN483">
        <v>42005468</v>
      </c>
      <c r="AO483">
        <v>0</v>
      </c>
      <c r="AP483">
        <v>2</v>
      </c>
      <c r="AQ483">
        <v>0</v>
      </c>
    </row>
    <row r="484" spans="1:43" x14ac:dyDescent="0.45">
      <c r="A484">
        <v>881289</v>
      </c>
      <c r="B484" t="s">
        <v>43</v>
      </c>
      <c r="C484" t="s">
        <v>1685</v>
      </c>
      <c r="D484" s="1">
        <v>45260.840339502312</v>
      </c>
      <c r="E484" t="s">
        <v>1686</v>
      </c>
      <c r="F484" t="s">
        <v>1265</v>
      </c>
      <c r="G484">
        <v>40600</v>
      </c>
      <c r="H484" t="s">
        <v>43</v>
      </c>
      <c r="I484">
        <v>442061020</v>
      </c>
      <c r="J484" t="s">
        <v>43</v>
      </c>
      <c r="K484" t="s">
        <v>634</v>
      </c>
      <c r="L484" s="1">
        <v>45267.482850231485</v>
      </c>
      <c r="M484" t="s">
        <v>1687</v>
      </c>
      <c r="N484">
        <v>1701456</v>
      </c>
      <c r="P484" t="s">
        <v>43</v>
      </c>
      <c r="Q484" t="s">
        <v>43</v>
      </c>
      <c r="R484" t="s">
        <v>43</v>
      </c>
      <c r="S484" t="s">
        <v>43</v>
      </c>
      <c r="T484" t="s">
        <v>43</v>
      </c>
      <c r="U484" t="s">
        <v>43</v>
      </c>
      <c r="V484" t="s">
        <v>43</v>
      </c>
      <c r="W484" t="s">
        <v>43</v>
      </c>
      <c r="X484">
        <v>3</v>
      </c>
      <c r="Y484" s="1">
        <v>45313</v>
      </c>
      <c r="Z484" s="2">
        <v>0.41636574074074073</v>
      </c>
      <c r="AA484">
        <v>1701456</v>
      </c>
      <c r="AB484" t="s">
        <v>43</v>
      </c>
      <c r="AC484" t="s">
        <v>43</v>
      </c>
      <c r="AD484" t="s">
        <v>43</v>
      </c>
      <c r="AE484" t="s">
        <v>43</v>
      </c>
      <c r="AF484">
        <v>1701390</v>
      </c>
      <c r="AG484">
        <v>1</v>
      </c>
      <c r="AH484">
        <v>0</v>
      </c>
      <c r="AI484" t="s">
        <v>49</v>
      </c>
      <c r="AJ484" t="s">
        <v>43</v>
      </c>
      <c r="AK484" t="s">
        <v>43</v>
      </c>
      <c r="AL484" t="s">
        <v>43</v>
      </c>
      <c r="AM484" t="s">
        <v>376</v>
      </c>
      <c r="AN484">
        <v>42005468</v>
      </c>
      <c r="AO484">
        <v>0</v>
      </c>
      <c r="AP484">
        <v>2</v>
      </c>
      <c r="AQ484">
        <v>0</v>
      </c>
    </row>
    <row r="485" spans="1:43" x14ac:dyDescent="0.45">
      <c r="A485">
        <v>881430</v>
      </c>
      <c r="B485" t="s">
        <v>43</v>
      </c>
      <c r="C485" t="s">
        <v>1688</v>
      </c>
      <c r="D485" s="1">
        <v>45262.348457256943</v>
      </c>
      <c r="E485" t="s">
        <v>1689</v>
      </c>
      <c r="F485" t="s">
        <v>1265</v>
      </c>
      <c r="G485">
        <v>40600</v>
      </c>
      <c r="H485" t="s">
        <v>43</v>
      </c>
      <c r="I485">
        <v>442061020</v>
      </c>
      <c r="J485" t="s">
        <v>43</v>
      </c>
      <c r="K485" t="s">
        <v>634</v>
      </c>
      <c r="L485" s="1">
        <v>45280.665475034722</v>
      </c>
      <c r="M485" t="s">
        <v>1690</v>
      </c>
      <c r="N485">
        <v>1701456</v>
      </c>
      <c r="P485" t="s">
        <v>43</v>
      </c>
      <c r="Q485" t="s">
        <v>43</v>
      </c>
      <c r="R485" t="s">
        <v>43</v>
      </c>
      <c r="S485" t="s">
        <v>43</v>
      </c>
      <c r="T485" t="s">
        <v>43</v>
      </c>
      <c r="U485" t="s">
        <v>43</v>
      </c>
      <c r="V485" t="s">
        <v>43</v>
      </c>
      <c r="W485" t="s">
        <v>43</v>
      </c>
      <c r="X485">
        <v>3</v>
      </c>
      <c r="Y485" s="1">
        <v>45313</v>
      </c>
      <c r="Z485" s="2">
        <v>0.41636574074074073</v>
      </c>
      <c r="AA485">
        <v>1701456</v>
      </c>
      <c r="AB485" t="s">
        <v>43</v>
      </c>
      <c r="AC485" t="s">
        <v>43</v>
      </c>
      <c r="AD485" t="s">
        <v>43</v>
      </c>
      <c r="AE485" t="s">
        <v>43</v>
      </c>
      <c r="AF485">
        <v>1701390</v>
      </c>
      <c r="AG485">
        <v>1</v>
      </c>
      <c r="AH485">
        <v>0</v>
      </c>
      <c r="AI485" t="s">
        <v>49</v>
      </c>
      <c r="AJ485" t="s">
        <v>43</v>
      </c>
      <c r="AK485" t="s">
        <v>43</v>
      </c>
      <c r="AL485" t="s">
        <v>43</v>
      </c>
      <c r="AM485" t="s">
        <v>376</v>
      </c>
      <c r="AN485">
        <v>42005468</v>
      </c>
      <c r="AO485">
        <v>0</v>
      </c>
      <c r="AP485">
        <v>2</v>
      </c>
      <c r="AQ485">
        <v>0</v>
      </c>
    </row>
    <row r="486" spans="1:43" x14ac:dyDescent="0.45">
      <c r="A486">
        <v>881684</v>
      </c>
      <c r="B486" t="s">
        <v>43</v>
      </c>
      <c r="C486" t="s">
        <v>1691</v>
      </c>
      <c r="D486" s="1">
        <v>45265.355640162037</v>
      </c>
      <c r="E486" t="s">
        <v>1692</v>
      </c>
      <c r="F486" t="s">
        <v>1265</v>
      </c>
      <c r="G486">
        <v>40600</v>
      </c>
      <c r="H486" t="s">
        <v>43</v>
      </c>
      <c r="I486">
        <v>442061020</v>
      </c>
      <c r="J486" t="s">
        <v>43</v>
      </c>
      <c r="K486" t="s">
        <v>634</v>
      </c>
      <c r="L486" s="1">
        <v>45280.526866817127</v>
      </c>
      <c r="M486" t="s">
        <v>1693</v>
      </c>
      <c r="N486">
        <v>1701456</v>
      </c>
      <c r="P486" t="s">
        <v>43</v>
      </c>
      <c r="Q486" t="s">
        <v>43</v>
      </c>
      <c r="R486" t="s">
        <v>43</v>
      </c>
      <c r="S486" t="s">
        <v>43</v>
      </c>
      <c r="T486" t="s">
        <v>43</v>
      </c>
      <c r="U486" t="s">
        <v>43</v>
      </c>
      <c r="V486" t="s">
        <v>43</v>
      </c>
      <c r="W486" t="s">
        <v>43</v>
      </c>
      <c r="X486">
        <v>3</v>
      </c>
      <c r="Y486" s="1">
        <v>45313</v>
      </c>
      <c r="Z486" s="2">
        <v>0.41636574074074073</v>
      </c>
      <c r="AA486">
        <v>1701456</v>
      </c>
      <c r="AB486" t="s">
        <v>43</v>
      </c>
      <c r="AC486" t="s">
        <v>43</v>
      </c>
      <c r="AD486" t="s">
        <v>43</v>
      </c>
      <c r="AE486" t="s">
        <v>43</v>
      </c>
      <c r="AF486">
        <v>1701390</v>
      </c>
      <c r="AG486">
        <v>1</v>
      </c>
      <c r="AH486">
        <v>0</v>
      </c>
      <c r="AI486" t="s">
        <v>49</v>
      </c>
      <c r="AJ486" t="s">
        <v>43</v>
      </c>
      <c r="AK486" t="s">
        <v>43</v>
      </c>
      <c r="AL486" t="s">
        <v>43</v>
      </c>
      <c r="AM486" t="s">
        <v>376</v>
      </c>
      <c r="AN486">
        <v>42005468</v>
      </c>
      <c r="AO486">
        <v>0</v>
      </c>
      <c r="AP486">
        <v>2</v>
      </c>
      <c r="AQ486">
        <v>0</v>
      </c>
    </row>
    <row r="487" spans="1:43" x14ac:dyDescent="0.45">
      <c r="A487">
        <v>881897</v>
      </c>
      <c r="B487" t="s">
        <v>43</v>
      </c>
      <c r="C487" t="s">
        <v>1694</v>
      </c>
      <c r="D487" s="1">
        <v>45266.448046840276</v>
      </c>
      <c r="E487" t="s">
        <v>1695</v>
      </c>
      <c r="F487" t="s">
        <v>1265</v>
      </c>
      <c r="G487">
        <v>40600</v>
      </c>
      <c r="H487" t="s">
        <v>43</v>
      </c>
      <c r="I487">
        <v>442061020</v>
      </c>
      <c r="J487" t="s">
        <v>43</v>
      </c>
      <c r="K487" t="s">
        <v>1696</v>
      </c>
      <c r="L487" s="1">
        <v>45271.437959409719</v>
      </c>
      <c r="M487" t="s">
        <v>1697</v>
      </c>
      <c r="N487">
        <v>1701456</v>
      </c>
      <c r="P487" t="s">
        <v>43</v>
      </c>
      <c r="Q487" t="s">
        <v>43</v>
      </c>
      <c r="R487" t="s">
        <v>43</v>
      </c>
      <c r="S487" t="s">
        <v>43</v>
      </c>
      <c r="T487" t="s">
        <v>43</v>
      </c>
      <c r="U487" t="s">
        <v>43</v>
      </c>
      <c r="V487" t="s">
        <v>43</v>
      </c>
      <c r="W487" t="s">
        <v>43</v>
      </c>
      <c r="X487">
        <v>3</v>
      </c>
      <c r="Y487" s="1">
        <v>45266</v>
      </c>
      <c r="Z487" t="s">
        <v>43</v>
      </c>
      <c r="AA487">
        <v>1701456</v>
      </c>
      <c r="AB487" t="s">
        <v>43</v>
      </c>
      <c r="AC487" t="s">
        <v>43</v>
      </c>
      <c r="AD487" t="s">
        <v>43</v>
      </c>
      <c r="AE487" t="s">
        <v>43</v>
      </c>
      <c r="AF487">
        <v>1701016</v>
      </c>
      <c r="AG487">
        <v>1</v>
      </c>
      <c r="AH487">
        <v>1778585</v>
      </c>
      <c r="AI487" t="s">
        <v>49</v>
      </c>
      <c r="AJ487" t="s">
        <v>43</v>
      </c>
      <c r="AK487" t="s">
        <v>43</v>
      </c>
      <c r="AL487" t="s">
        <v>43</v>
      </c>
      <c r="AM487" t="s">
        <v>376</v>
      </c>
      <c r="AN487">
        <v>42005468</v>
      </c>
      <c r="AO487">
        <v>0</v>
      </c>
      <c r="AP487">
        <v>1</v>
      </c>
      <c r="AQ487">
        <v>0</v>
      </c>
    </row>
    <row r="488" spans="1:43" x14ac:dyDescent="0.45">
      <c r="A488">
        <v>881898</v>
      </c>
      <c r="B488" t="s">
        <v>43</v>
      </c>
      <c r="C488" t="s">
        <v>1698</v>
      </c>
      <c r="D488" s="1">
        <v>45266.448699502318</v>
      </c>
      <c r="E488" t="s">
        <v>1699</v>
      </c>
      <c r="F488" t="s">
        <v>1265</v>
      </c>
      <c r="G488">
        <v>40600</v>
      </c>
      <c r="H488" t="s">
        <v>43</v>
      </c>
      <c r="I488">
        <v>442061020</v>
      </c>
      <c r="J488" t="s">
        <v>43</v>
      </c>
      <c r="K488" t="s">
        <v>460</v>
      </c>
      <c r="L488" s="1">
        <v>45272.611536493052</v>
      </c>
      <c r="M488" t="s">
        <v>1700</v>
      </c>
      <c r="N488">
        <v>1700250</v>
      </c>
      <c r="P488" t="s">
        <v>43</v>
      </c>
      <c r="Q488" t="s">
        <v>43</v>
      </c>
      <c r="R488" t="s">
        <v>43</v>
      </c>
      <c r="S488" t="s">
        <v>43</v>
      </c>
      <c r="T488" t="s">
        <v>43</v>
      </c>
      <c r="U488" t="s">
        <v>43</v>
      </c>
      <c r="V488" t="s">
        <v>43</v>
      </c>
      <c r="W488" t="s">
        <v>43</v>
      </c>
      <c r="X488">
        <v>3</v>
      </c>
      <c r="Y488" s="1">
        <v>45315</v>
      </c>
      <c r="Z488" s="2">
        <v>0.41525462962962961</v>
      </c>
      <c r="AA488">
        <v>1700250</v>
      </c>
      <c r="AB488" t="s">
        <v>43</v>
      </c>
      <c r="AC488" t="s">
        <v>43</v>
      </c>
      <c r="AD488" t="s">
        <v>43</v>
      </c>
      <c r="AE488" t="s">
        <v>43</v>
      </c>
      <c r="AF488">
        <v>1701016</v>
      </c>
      <c r="AG488">
        <v>1</v>
      </c>
      <c r="AH488">
        <v>1778585</v>
      </c>
      <c r="AI488" t="s">
        <v>49</v>
      </c>
      <c r="AJ488" t="s">
        <v>43</v>
      </c>
      <c r="AK488" t="s">
        <v>43</v>
      </c>
      <c r="AL488" t="s">
        <v>43</v>
      </c>
      <c r="AM488" t="s">
        <v>376</v>
      </c>
      <c r="AN488">
        <v>42005468</v>
      </c>
      <c r="AO488">
        <v>0</v>
      </c>
      <c r="AP488">
        <v>3</v>
      </c>
      <c r="AQ488">
        <v>0</v>
      </c>
    </row>
    <row r="489" spans="1:43" x14ac:dyDescent="0.45">
      <c r="A489">
        <v>882172</v>
      </c>
      <c r="B489" t="s">
        <v>43</v>
      </c>
      <c r="C489" t="s">
        <v>1701</v>
      </c>
      <c r="D489" s="1">
        <v>45268.380044560188</v>
      </c>
      <c r="E489" t="s">
        <v>1702</v>
      </c>
      <c r="F489" t="s">
        <v>1265</v>
      </c>
      <c r="G489">
        <v>40600</v>
      </c>
      <c r="H489" t="s">
        <v>43</v>
      </c>
      <c r="I489">
        <v>442061020</v>
      </c>
      <c r="J489" t="s">
        <v>43</v>
      </c>
      <c r="K489" t="s">
        <v>634</v>
      </c>
      <c r="L489" s="1">
        <v>45279.676289039351</v>
      </c>
      <c r="M489" t="s">
        <v>1703</v>
      </c>
      <c r="N489">
        <v>1701456</v>
      </c>
      <c r="P489" t="s">
        <v>43</v>
      </c>
      <c r="Q489" t="s">
        <v>43</v>
      </c>
      <c r="R489" t="s">
        <v>43</v>
      </c>
      <c r="S489" t="s">
        <v>43</v>
      </c>
      <c r="T489" t="s">
        <v>43</v>
      </c>
      <c r="U489" t="s">
        <v>43</v>
      </c>
      <c r="V489" t="s">
        <v>43</v>
      </c>
      <c r="W489" t="s">
        <v>43</v>
      </c>
      <c r="X489">
        <v>3</v>
      </c>
      <c r="Y489" s="1">
        <v>45313</v>
      </c>
      <c r="Z489" s="2">
        <v>0.41636574074074073</v>
      </c>
      <c r="AA489">
        <v>1701456</v>
      </c>
      <c r="AB489" t="s">
        <v>43</v>
      </c>
      <c r="AC489" t="s">
        <v>43</v>
      </c>
      <c r="AD489" t="s">
        <v>43</v>
      </c>
      <c r="AE489" t="s">
        <v>43</v>
      </c>
      <c r="AF489">
        <v>1701390</v>
      </c>
      <c r="AG489">
        <v>1</v>
      </c>
      <c r="AH489">
        <v>0</v>
      </c>
      <c r="AI489" t="s">
        <v>49</v>
      </c>
      <c r="AJ489" t="s">
        <v>43</v>
      </c>
      <c r="AK489" t="s">
        <v>43</v>
      </c>
      <c r="AL489" t="s">
        <v>43</v>
      </c>
      <c r="AM489" t="s">
        <v>376</v>
      </c>
      <c r="AN489">
        <v>42005468</v>
      </c>
      <c r="AO489">
        <v>0</v>
      </c>
      <c r="AP489">
        <v>2</v>
      </c>
      <c r="AQ489">
        <v>0</v>
      </c>
    </row>
    <row r="490" spans="1:43" x14ac:dyDescent="0.45">
      <c r="A490">
        <v>882182</v>
      </c>
      <c r="B490" t="s">
        <v>43</v>
      </c>
      <c r="C490" t="s">
        <v>1704</v>
      </c>
      <c r="D490" s="1">
        <v>45268.40855659722</v>
      </c>
      <c r="E490" t="s">
        <v>1705</v>
      </c>
      <c r="F490" t="s">
        <v>1265</v>
      </c>
      <c r="G490">
        <v>40600</v>
      </c>
      <c r="H490" t="s">
        <v>43</v>
      </c>
      <c r="I490">
        <v>442061020</v>
      </c>
      <c r="J490" t="s">
        <v>43</v>
      </c>
      <c r="K490" t="s">
        <v>1706</v>
      </c>
      <c r="L490" t="s">
        <v>43</v>
      </c>
      <c r="M490" t="s">
        <v>43</v>
      </c>
      <c r="N490" t="s">
        <v>43</v>
      </c>
      <c r="O490" t="s">
        <v>43</v>
      </c>
      <c r="P490" t="s">
        <v>43</v>
      </c>
      <c r="Q490" t="s">
        <v>43</v>
      </c>
      <c r="R490" t="s">
        <v>43</v>
      </c>
      <c r="S490" t="s">
        <v>43</v>
      </c>
      <c r="T490" t="s">
        <v>43</v>
      </c>
      <c r="U490" t="s">
        <v>43</v>
      </c>
      <c r="V490" t="s">
        <v>43</v>
      </c>
      <c r="W490" t="s">
        <v>43</v>
      </c>
      <c r="X490">
        <v>0</v>
      </c>
      <c r="Y490" s="1">
        <v>45268</v>
      </c>
      <c r="Z490" t="s">
        <v>43</v>
      </c>
      <c r="AA490" t="s">
        <v>43</v>
      </c>
      <c r="AB490" t="s">
        <v>43</v>
      </c>
      <c r="AC490" t="s">
        <v>43</v>
      </c>
      <c r="AD490" t="s">
        <v>43</v>
      </c>
      <c r="AE490" t="s">
        <v>43</v>
      </c>
      <c r="AF490">
        <v>1701016</v>
      </c>
      <c r="AG490">
        <v>1</v>
      </c>
      <c r="AH490">
        <v>1779231</v>
      </c>
      <c r="AI490" t="s">
        <v>49</v>
      </c>
      <c r="AJ490" t="s">
        <v>43</v>
      </c>
      <c r="AK490" t="s">
        <v>43</v>
      </c>
      <c r="AL490" t="s">
        <v>43</v>
      </c>
      <c r="AM490" t="s">
        <v>376</v>
      </c>
      <c r="AN490">
        <v>42005468</v>
      </c>
      <c r="AO490">
        <v>0</v>
      </c>
      <c r="AP490">
        <v>1</v>
      </c>
      <c r="AQ490">
        <v>0</v>
      </c>
    </row>
    <row r="491" spans="1:43" x14ac:dyDescent="0.45">
      <c r="A491">
        <v>882689</v>
      </c>
      <c r="B491" t="s">
        <v>43</v>
      </c>
      <c r="C491" t="s">
        <v>1707</v>
      </c>
      <c r="D491" s="1">
        <v>45272.676567245369</v>
      </c>
      <c r="E491" t="s">
        <v>1708</v>
      </c>
      <c r="F491" t="s">
        <v>1265</v>
      </c>
      <c r="G491">
        <v>40600</v>
      </c>
      <c r="H491" t="s">
        <v>43</v>
      </c>
      <c r="I491">
        <v>442061020</v>
      </c>
      <c r="J491" t="s">
        <v>43</v>
      </c>
      <c r="K491" t="s">
        <v>485</v>
      </c>
      <c r="L491" s="1">
        <v>45273.763904050924</v>
      </c>
      <c r="M491" t="s">
        <v>1709</v>
      </c>
      <c r="N491">
        <v>1701456</v>
      </c>
      <c r="P491" t="s">
        <v>43</v>
      </c>
      <c r="Q491" t="s">
        <v>43</v>
      </c>
      <c r="R491" t="s">
        <v>43</v>
      </c>
      <c r="S491" t="s">
        <v>43</v>
      </c>
      <c r="T491" t="s">
        <v>43</v>
      </c>
      <c r="U491" t="s">
        <v>43</v>
      </c>
      <c r="V491" t="s">
        <v>43</v>
      </c>
      <c r="W491" t="s">
        <v>43</v>
      </c>
      <c r="X491">
        <v>3</v>
      </c>
      <c r="Y491" s="1">
        <v>45272</v>
      </c>
      <c r="Z491" t="s">
        <v>43</v>
      </c>
      <c r="AA491">
        <v>1701456</v>
      </c>
      <c r="AB491" t="s">
        <v>43</v>
      </c>
      <c r="AC491" t="s">
        <v>43</v>
      </c>
      <c r="AD491" t="s">
        <v>43</v>
      </c>
      <c r="AE491" t="s">
        <v>43</v>
      </c>
      <c r="AF491">
        <v>1701390</v>
      </c>
      <c r="AG491">
        <v>1</v>
      </c>
      <c r="AH491">
        <v>1781770</v>
      </c>
      <c r="AI491" t="s">
        <v>49</v>
      </c>
      <c r="AJ491" t="s">
        <v>43</v>
      </c>
      <c r="AK491" t="s">
        <v>43</v>
      </c>
      <c r="AL491" t="s">
        <v>43</v>
      </c>
      <c r="AM491" t="s">
        <v>376</v>
      </c>
      <c r="AN491">
        <v>42005468</v>
      </c>
      <c r="AO491">
        <v>0</v>
      </c>
      <c r="AP491">
        <v>1</v>
      </c>
      <c r="AQ491">
        <v>0</v>
      </c>
    </row>
    <row r="492" spans="1:43" x14ac:dyDescent="0.45">
      <c r="A492">
        <v>882690</v>
      </c>
      <c r="B492" t="s">
        <v>43</v>
      </c>
      <c r="C492" t="s">
        <v>1710</v>
      </c>
      <c r="D492" s="1">
        <v>45272.67687195602</v>
      </c>
      <c r="E492" t="s">
        <v>1708</v>
      </c>
      <c r="F492" t="s">
        <v>1265</v>
      </c>
      <c r="G492">
        <v>40600</v>
      </c>
      <c r="H492" t="s">
        <v>43</v>
      </c>
      <c r="I492">
        <v>442061020</v>
      </c>
      <c r="J492" t="s">
        <v>43</v>
      </c>
      <c r="K492" t="s">
        <v>460</v>
      </c>
      <c r="L492" s="1">
        <v>45275.366983182874</v>
      </c>
      <c r="M492" t="s">
        <v>1711</v>
      </c>
      <c r="N492">
        <v>1700250</v>
      </c>
      <c r="P492" t="s">
        <v>43</v>
      </c>
      <c r="Q492" t="s">
        <v>43</v>
      </c>
      <c r="R492" t="s">
        <v>43</v>
      </c>
      <c r="S492" t="s">
        <v>43</v>
      </c>
      <c r="T492" t="s">
        <v>43</v>
      </c>
      <c r="U492" t="s">
        <v>43</v>
      </c>
      <c r="V492" t="s">
        <v>43</v>
      </c>
      <c r="W492" t="s">
        <v>43</v>
      </c>
      <c r="X492">
        <v>3</v>
      </c>
      <c r="Y492" s="1">
        <v>45315</v>
      </c>
      <c r="Z492" s="2">
        <v>0.41525462962962961</v>
      </c>
      <c r="AA492">
        <v>1700250</v>
      </c>
      <c r="AB492" t="s">
        <v>43</v>
      </c>
      <c r="AC492" t="s">
        <v>43</v>
      </c>
      <c r="AD492" t="s">
        <v>43</v>
      </c>
      <c r="AE492" t="s">
        <v>43</v>
      </c>
      <c r="AF492">
        <v>1701390</v>
      </c>
      <c r="AG492">
        <v>1</v>
      </c>
      <c r="AH492">
        <v>1781770</v>
      </c>
      <c r="AI492" t="s">
        <v>49</v>
      </c>
      <c r="AJ492" t="s">
        <v>43</v>
      </c>
      <c r="AK492" t="s">
        <v>43</v>
      </c>
      <c r="AL492" t="s">
        <v>43</v>
      </c>
      <c r="AM492" t="s">
        <v>376</v>
      </c>
      <c r="AN492">
        <v>42005468</v>
      </c>
      <c r="AO492">
        <v>0</v>
      </c>
      <c r="AP492">
        <v>3</v>
      </c>
      <c r="AQ492">
        <v>0</v>
      </c>
    </row>
    <row r="493" spans="1:43" x14ac:dyDescent="0.45">
      <c r="A493">
        <v>882750</v>
      </c>
      <c r="B493" t="s">
        <v>43</v>
      </c>
      <c r="C493" t="s">
        <v>1712</v>
      </c>
      <c r="D493" s="1">
        <v>45273.415518090274</v>
      </c>
      <c r="E493" t="s">
        <v>1713</v>
      </c>
      <c r="F493" t="s">
        <v>1265</v>
      </c>
      <c r="G493">
        <v>40600</v>
      </c>
      <c r="H493" t="s">
        <v>43</v>
      </c>
      <c r="I493">
        <v>442061020</v>
      </c>
      <c r="J493" t="s">
        <v>43</v>
      </c>
      <c r="K493" t="s">
        <v>634</v>
      </c>
      <c r="L493" s="1">
        <v>45278.671496064817</v>
      </c>
      <c r="M493" t="s">
        <v>1714</v>
      </c>
      <c r="N493">
        <v>1701456</v>
      </c>
      <c r="P493" t="s">
        <v>43</v>
      </c>
      <c r="Q493" t="s">
        <v>43</v>
      </c>
      <c r="R493" t="s">
        <v>43</v>
      </c>
      <c r="S493" t="s">
        <v>43</v>
      </c>
      <c r="T493" t="s">
        <v>43</v>
      </c>
      <c r="U493" t="s">
        <v>43</v>
      </c>
      <c r="V493" t="s">
        <v>43</v>
      </c>
      <c r="W493" t="s">
        <v>43</v>
      </c>
      <c r="X493">
        <v>3</v>
      </c>
      <c r="Y493" s="1">
        <v>45313</v>
      </c>
      <c r="Z493" s="2">
        <v>0.41636574074074073</v>
      </c>
      <c r="AA493">
        <v>1701456</v>
      </c>
      <c r="AB493" t="s">
        <v>43</v>
      </c>
      <c r="AC493" t="s">
        <v>43</v>
      </c>
      <c r="AD493" t="s">
        <v>43</v>
      </c>
      <c r="AE493" t="s">
        <v>43</v>
      </c>
      <c r="AF493">
        <v>1701390</v>
      </c>
      <c r="AG493">
        <v>1</v>
      </c>
      <c r="AH493">
        <v>1781770</v>
      </c>
      <c r="AI493" t="s">
        <v>49</v>
      </c>
      <c r="AJ493" t="s">
        <v>43</v>
      </c>
      <c r="AK493" t="s">
        <v>43</v>
      </c>
      <c r="AL493" t="s">
        <v>43</v>
      </c>
      <c r="AM493" t="s">
        <v>376</v>
      </c>
      <c r="AN493">
        <v>42005468</v>
      </c>
      <c r="AO493">
        <v>0</v>
      </c>
      <c r="AP493">
        <v>2</v>
      </c>
      <c r="AQ493">
        <v>0</v>
      </c>
    </row>
    <row r="494" spans="1:43" x14ac:dyDescent="0.45">
      <c r="A494">
        <v>883036</v>
      </c>
      <c r="B494" t="s">
        <v>43</v>
      </c>
      <c r="C494" t="s">
        <v>1715</v>
      </c>
      <c r="D494" s="1">
        <v>45275.461337002314</v>
      </c>
      <c r="E494" t="s">
        <v>1716</v>
      </c>
      <c r="F494" t="s">
        <v>1265</v>
      </c>
      <c r="G494">
        <v>40600</v>
      </c>
      <c r="H494" t="s">
        <v>43</v>
      </c>
      <c r="I494">
        <v>442061020</v>
      </c>
      <c r="J494" t="s">
        <v>43</v>
      </c>
      <c r="K494" t="s">
        <v>1717</v>
      </c>
      <c r="L494" t="s">
        <v>43</v>
      </c>
      <c r="M494" t="s">
        <v>43</v>
      </c>
      <c r="N494" t="s">
        <v>43</v>
      </c>
      <c r="O494" t="s">
        <v>43</v>
      </c>
      <c r="P494" t="s">
        <v>43</v>
      </c>
      <c r="Q494" t="s">
        <v>43</v>
      </c>
      <c r="R494" t="s">
        <v>43</v>
      </c>
      <c r="S494" t="s">
        <v>43</v>
      </c>
      <c r="T494" t="s">
        <v>43</v>
      </c>
      <c r="U494" t="s">
        <v>43</v>
      </c>
      <c r="V494" t="s">
        <v>43</v>
      </c>
      <c r="W494" t="s">
        <v>43</v>
      </c>
      <c r="X494">
        <v>0</v>
      </c>
      <c r="Y494" s="1">
        <v>45275</v>
      </c>
      <c r="Z494" t="s">
        <v>43</v>
      </c>
      <c r="AA494" t="s">
        <v>43</v>
      </c>
      <c r="AB494" t="s">
        <v>43</v>
      </c>
      <c r="AC494" t="s">
        <v>43</v>
      </c>
      <c r="AD494" t="s">
        <v>43</v>
      </c>
      <c r="AE494" t="s">
        <v>43</v>
      </c>
      <c r="AF494">
        <v>1701390</v>
      </c>
      <c r="AG494">
        <v>1</v>
      </c>
      <c r="AH494">
        <v>1782335</v>
      </c>
      <c r="AI494" t="s">
        <v>49</v>
      </c>
      <c r="AJ494" t="s">
        <v>43</v>
      </c>
      <c r="AK494" t="s">
        <v>43</v>
      </c>
      <c r="AL494" t="s">
        <v>43</v>
      </c>
      <c r="AM494" t="s">
        <v>376</v>
      </c>
      <c r="AN494">
        <v>42005468</v>
      </c>
      <c r="AO494">
        <v>0</v>
      </c>
      <c r="AP494">
        <v>1</v>
      </c>
      <c r="AQ494">
        <v>0</v>
      </c>
    </row>
    <row r="495" spans="1:43" x14ac:dyDescent="0.45">
      <c r="A495">
        <v>883604</v>
      </c>
      <c r="B495" t="s">
        <v>43</v>
      </c>
      <c r="C495" t="s">
        <v>1718</v>
      </c>
      <c r="D495" s="1">
        <v>45280.608722106481</v>
      </c>
      <c r="E495" t="s">
        <v>1719</v>
      </c>
      <c r="F495" t="s">
        <v>1265</v>
      </c>
      <c r="G495">
        <v>40600</v>
      </c>
      <c r="H495" t="s">
        <v>43</v>
      </c>
      <c r="I495">
        <v>442061020</v>
      </c>
      <c r="J495" t="s">
        <v>43</v>
      </c>
      <c r="K495" t="s">
        <v>97</v>
      </c>
      <c r="L495" s="1">
        <v>45282.434533333333</v>
      </c>
      <c r="M495" t="s">
        <v>1720</v>
      </c>
      <c r="N495">
        <v>1701456</v>
      </c>
      <c r="P495" t="s">
        <v>43</v>
      </c>
      <c r="Q495" t="s">
        <v>43</v>
      </c>
      <c r="R495" t="s">
        <v>43</v>
      </c>
      <c r="S495" t="s">
        <v>43</v>
      </c>
      <c r="T495" t="s">
        <v>43</v>
      </c>
      <c r="U495" t="s">
        <v>43</v>
      </c>
      <c r="V495" t="s">
        <v>43</v>
      </c>
      <c r="W495" t="s">
        <v>43</v>
      </c>
      <c r="X495">
        <v>3</v>
      </c>
      <c r="Y495" s="1">
        <v>45280</v>
      </c>
      <c r="Z495" t="s">
        <v>43</v>
      </c>
      <c r="AA495">
        <v>1701456</v>
      </c>
      <c r="AB495" t="s">
        <v>43</v>
      </c>
      <c r="AC495" t="s">
        <v>43</v>
      </c>
      <c r="AD495" t="s">
        <v>43</v>
      </c>
      <c r="AE495" t="s">
        <v>43</v>
      </c>
      <c r="AF495">
        <v>1701016</v>
      </c>
      <c r="AG495">
        <v>1</v>
      </c>
      <c r="AH495">
        <v>1784717</v>
      </c>
      <c r="AI495" t="s">
        <v>49</v>
      </c>
      <c r="AJ495" t="s">
        <v>43</v>
      </c>
      <c r="AK495" t="s">
        <v>43</v>
      </c>
      <c r="AL495" t="s">
        <v>43</v>
      </c>
      <c r="AM495" t="s">
        <v>376</v>
      </c>
      <c r="AN495">
        <v>42005468</v>
      </c>
      <c r="AO495">
        <v>0</v>
      </c>
      <c r="AP495">
        <v>1</v>
      </c>
      <c r="AQ495">
        <v>0</v>
      </c>
    </row>
    <row r="496" spans="1:43" x14ac:dyDescent="0.45">
      <c r="A496">
        <v>884666</v>
      </c>
      <c r="B496" t="s">
        <v>43</v>
      </c>
      <c r="C496" t="s">
        <v>1721</v>
      </c>
      <c r="D496" s="1">
        <v>45281.344257523146</v>
      </c>
      <c r="E496" t="s">
        <v>1722</v>
      </c>
      <c r="F496" t="s">
        <v>1265</v>
      </c>
      <c r="G496">
        <v>40600</v>
      </c>
      <c r="H496" t="s">
        <v>43</v>
      </c>
      <c r="I496">
        <v>442061020</v>
      </c>
      <c r="J496" t="s">
        <v>43</v>
      </c>
      <c r="K496" t="s">
        <v>1723</v>
      </c>
      <c r="L496" s="1">
        <v>45461.519100034726</v>
      </c>
      <c r="M496" t="s">
        <v>1724</v>
      </c>
      <c r="N496">
        <v>1700250</v>
      </c>
      <c r="P496" t="s">
        <v>43</v>
      </c>
      <c r="Q496" t="s">
        <v>43</v>
      </c>
      <c r="R496" t="s">
        <v>43</v>
      </c>
      <c r="S496" t="s">
        <v>43</v>
      </c>
      <c r="T496" t="s">
        <v>43</v>
      </c>
      <c r="U496" t="s">
        <v>43</v>
      </c>
      <c r="V496" t="s">
        <v>43</v>
      </c>
      <c r="W496" t="s">
        <v>43</v>
      </c>
      <c r="X496">
        <v>3</v>
      </c>
      <c r="Y496" s="1">
        <v>45465</v>
      </c>
      <c r="Z496" s="2">
        <v>0.6655092592592593</v>
      </c>
      <c r="AA496">
        <v>1700250</v>
      </c>
      <c r="AB496" t="s">
        <v>43</v>
      </c>
      <c r="AC496" t="s">
        <v>43</v>
      </c>
      <c r="AD496" t="s">
        <v>43</v>
      </c>
      <c r="AE496" t="s">
        <v>43</v>
      </c>
      <c r="AF496">
        <v>1701390</v>
      </c>
      <c r="AG496">
        <v>1</v>
      </c>
      <c r="AH496">
        <v>0</v>
      </c>
      <c r="AI496" t="s">
        <v>49</v>
      </c>
      <c r="AJ496" t="s">
        <v>43</v>
      </c>
      <c r="AK496" t="s">
        <v>43</v>
      </c>
      <c r="AL496" t="s">
        <v>43</v>
      </c>
      <c r="AM496" t="s">
        <v>376</v>
      </c>
      <c r="AN496">
        <v>42005468</v>
      </c>
      <c r="AO496">
        <v>0</v>
      </c>
      <c r="AP496">
        <v>3</v>
      </c>
      <c r="AQ496">
        <v>0</v>
      </c>
    </row>
    <row r="497" spans="1:43" x14ac:dyDescent="0.45">
      <c r="A497">
        <v>884769</v>
      </c>
      <c r="B497" t="s">
        <v>43</v>
      </c>
      <c r="C497" t="s">
        <v>1725</v>
      </c>
      <c r="D497" s="1">
        <v>45281.637689780095</v>
      </c>
      <c r="E497" t="s">
        <v>1726</v>
      </c>
      <c r="F497" t="s">
        <v>1265</v>
      </c>
      <c r="G497">
        <v>40600</v>
      </c>
      <c r="H497" t="s">
        <v>43</v>
      </c>
      <c r="I497">
        <v>442061020</v>
      </c>
      <c r="J497" t="s">
        <v>43</v>
      </c>
      <c r="K497" t="s">
        <v>1727</v>
      </c>
      <c r="L497" s="1">
        <v>45288.634120682873</v>
      </c>
      <c r="M497" t="s">
        <v>1728</v>
      </c>
      <c r="N497">
        <v>1701456</v>
      </c>
      <c r="P497" t="s">
        <v>43</v>
      </c>
      <c r="Q497" t="s">
        <v>43</v>
      </c>
      <c r="R497" t="s">
        <v>43</v>
      </c>
      <c r="S497" t="s">
        <v>43</v>
      </c>
      <c r="T497" t="s">
        <v>43</v>
      </c>
      <c r="U497" t="s">
        <v>43</v>
      </c>
      <c r="V497" t="s">
        <v>43</v>
      </c>
      <c r="W497" t="s">
        <v>43</v>
      </c>
      <c r="X497">
        <v>3</v>
      </c>
      <c r="Y497" s="1">
        <v>45281</v>
      </c>
      <c r="Z497" t="s">
        <v>43</v>
      </c>
      <c r="AA497">
        <v>1701456</v>
      </c>
      <c r="AB497" t="s">
        <v>43</v>
      </c>
      <c r="AC497" t="s">
        <v>43</v>
      </c>
      <c r="AD497" t="s">
        <v>43</v>
      </c>
      <c r="AE497" t="s">
        <v>43</v>
      </c>
      <c r="AF497">
        <v>1701390</v>
      </c>
      <c r="AG497">
        <v>1</v>
      </c>
      <c r="AH497">
        <v>1785215</v>
      </c>
      <c r="AI497" t="s">
        <v>49</v>
      </c>
      <c r="AJ497" t="s">
        <v>43</v>
      </c>
      <c r="AK497" t="s">
        <v>43</v>
      </c>
      <c r="AL497" t="s">
        <v>43</v>
      </c>
      <c r="AM497" t="s">
        <v>376</v>
      </c>
      <c r="AN497">
        <v>42005468</v>
      </c>
      <c r="AO497">
        <v>0</v>
      </c>
      <c r="AP497">
        <v>1</v>
      </c>
      <c r="AQ497">
        <v>0</v>
      </c>
    </row>
    <row r="498" spans="1:43" x14ac:dyDescent="0.45">
      <c r="A498">
        <v>884770</v>
      </c>
      <c r="B498" t="s">
        <v>43</v>
      </c>
      <c r="C498" t="s">
        <v>1729</v>
      </c>
      <c r="D498" s="1">
        <v>45281.6382212963</v>
      </c>
      <c r="E498" t="s">
        <v>1730</v>
      </c>
      <c r="F498" t="s">
        <v>1265</v>
      </c>
      <c r="G498">
        <v>40600</v>
      </c>
      <c r="H498" t="s">
        <v>43</v>
      </c>
      <c r="I498">
        <v>442061020</v>
      </c>
      <c r="J498" t="s">
        <v>43</v>
      </c>
      <c r="K498" t="s">
        <v>634</v>
      </c>
      <c r="L498" s="1">
        <v>45295.588389004632</v>
      </c>
      <c r="M498" t="s">
        <v>1731</v>
      </c>
      <c r="N498">
        <v>1701456</v>
      </c>
      <c r="P498" t="s">
        <v>43</v>
      </c>
      <c r="Q498" t="s">
        <v>43</v>
      </c>
      <c r="R498" t="s">
        <v>43</v>
      </c>
      <c r="S498" t="s">
        <v>43</v>
      </c>
      <c r="T498" t="s">
        <v>43</v>
      </c>
      <c r="U498" t="s">
        <v>43</v>
      </c>
      <c r="V498" t="s">
        <v>43</v>
      </c>
      <c r="W498" t="s">
        <v>43</v>
      </c>
      <c r="X498">
        <v>3</v>
      </c>
      <c r="Y498" s="1">
        <v>45313</v>
      </c>
      <c r="Z498" s="2">
        <v>0.41636574074074073</v>
      </c>
      <c r="AA498">
        <v>1701456</v>
      </c>
      <c r="AB498" t="s">
        <v>43</v>
      </c>
      <c r="AC498" t="s">
        <v>43</v>
      </c>
      <c r="AD498" t="s">
        <v>43</v>
      </c>
      <c r="AE498" t="s">
        <v>43</v>
      </c>
      <c r="AF498">
        <v>1701390</v>
      </c>
      <c r="AG498">
        <v>1</v>
      </c>
      <c r="AH498">
        <v>1785215</v>
      </c>
      <c r="AI498" t="s">
        <v>49</v>
      </c>
      <c r="AJ498" t="s">
        <v>43</v>
      </c>
      <c r="AK498" t="s">
        <v>43</v>
      </c>
      <c r="AL498" t="s">
        <v>43</v>
      </c>
      <c r="AM498" t="s">
        <v>376</v>
      </c>
      <c r="AN498">
        <v>42005468</v>
      </c>
      <c r="AO498">
        <v>0</v>
      </c>
      <c r="AP498">
        <v>2</v>
      </c>
      <c r="AQ498">
        <v>0</v>
      </c>
    </row>
    <row r="499" spans="1:43" x14ac:dyDescent="0.45">
      <c r="A499">
        <v>885298</v>
      </c>
      <c r="B499" t="s">
        <v>43</v>
      </c>
      <c r="C499" t="s">
        <v>1732</v>
      </c>
      <c r="D499" s="1">
        <v>45287.637454710646</v>
      </c>
      <c r="E499" t="s">
        <v>1733</v>
      </c>
      <c r="F499" t="s">
        <v>1265</v>
      </c>
      <c r="G499">
        <v>40600</v>
      </c>
      <c r="H499" t="s">
        <v>43</v>
      </c>
      <c r="I499">
        <v>442061020</v>
      </c>
      <c r="J499" t="s">
        <v>43</v>
      </c>
      <c r="K499" t="s">
        <v>1734</v>
      </c>
      <c r="L499" s="1">
        <v>45294.434035104168</v>
      </c>
      <c r="M499" t="s">
        <v>1735</v>
      </c>
      <c r="N499">
        <v>1701456</v>
      </c>
      <c r="P499" t="s">
        <v>43</v>
      </c>
      <c r="Q499" t="s">
        <v>43</v>
      </c>
      <c r="R499" t="s">
        <v>43</v>
      </c>
      <c r="S499" t="s">
        <v>43</v>
      </c>
      <c r="T499" t="s">
        <v>43</v>
      </c>
      <c r="U499" t="s">
        <v>43</v>
      </c>
      <c r="V499" t="s">
        <v>43</v>
      </c>
      <c r="W499" t="s">
        <v>43</v>
      </c>
      <c r="X499">
        <v>3</v>
      </c>
      <c r="Y499" s="1">
        <v>45287</v>
      </c>
      <c r="Z499" t="s">
        <v>43</v>
      </c>
      <c r="AA499">
        <v>1701456</v>
      </c>
      <c r="AB499" t="s">
        <v>43</v>
      </c>
      <c r="AC499" t="s">
        <v>43</v>
      </c>
      <c r="AD499" t="s">
        <v>43</v>
      </c>
      <c r="AE499" t="s">
        <v>43</v>
      </c>
      <c r="AF499">
        <v>1701390</v>
      </c>
      <c r="AG499">
        <v>1</v>
      </c>
      <c r="AH499">
        <v>1787123</v>
      </c>
      <c r="AI499" t="s">
        <v>49</v>
      </c>
      <c r="AJ499" t="s">
        <v>43</v>
      </c>
      <c r="AK499" t="s">
        <v>43</v>
      </c>
      <c r="AL499" t="s">
        <v>43</v>
      </c>
      <c r="AM499" t="s">
        <v>376</v>
      </c>
      <c r="AN499">
        <v>42005468</v>
      </c>
      <c r="AO499">
        <v>0</v>
      </c>
      <c r="AP499">
        <v>1</v>
      </c>
      <c r="AQ499">
        <v>0</v>
      </c>
    </row>
    <row r="500" spans="1:43" x14ac:dyDescent="0.45">
      <c r="A500">
        <v>885588</v>
      </c>
      <c r="B500" t="s">
        <v>43</v>
      </c>
      <c r="C500" t="s">
        <v>1736</v>
      </c>
      <c r="D500" s="1">
        <v>45290.461617939814</v>
      </c>
      <c r="E500" t="s">
        <v>1737</v>
      </c>
      <c r="F500" t="s">
        <v>1265</v>
      </c>
      <c r="G500">
        <v>40600</v>
      </c>
      <c r="H500" t="s">
        <v>43</v>
      </c>
      <c r="I500">
        <v>442061020</v>
      </c>
      <c r="J500" t="s">
        <v>43</v>
      </c>
      <c r="K500" t="s">
        <v>173</v>
      </c>
      <c r="L500" s="1">
        <v>45308.6627071412</v>
      </c>
      <c r="M500" t="s">
        <v>1738</v>
      </c>
      <c r="N500">
        <v>1700217</v>
      </c>
      <c r="P500" t="s">
        <v>43</v>
      </c>
      <c r="Q500" t="s">
        <v>43</v>
      </c>
      <c r="R500" t="s">
        <v>43</v>
      </c>
      <c r="S500" t="s">
        <v>43</v>
      </c>
      <c r="T500" t="s">
        <v>43</v>
      </c>
      <c r="U500" t="s">
        <v>43</v>
      </c>
      <c r="V500" t="s">
        <v>43</v>
      </c>
      <c r="W500" t="s">
        <v>43</v>
      </c>
      <c r="X500">
        <v>3</v>
      </c>
      <c r="Y500" s="1">
        <v>45290</v>
      </c>
      <c r="Z500" t="s">
        <v>43</v>
      </c>
      <c r="AA500">
        <v>1700217</v>
      </c>
      <c r="AB500" t="s">
        <v>43</v>
      </c>
      <c r="AC500" t="s">
        <v>43</v>
      </c>
      <c r="AD500" t="s">
        <v>43</v>
      </c>
      <c r="AE500" t="s">
        <v>43</v>
      </c>
      <c r="AF500">
        <v>1701390</v>
      </c>
      <c r="AG500">
        <v>1</v>
      </c>
      <c r="AH500">
        <v>1787123</v>
      </c>
      <c r="AI500" t="s">
        <v>49</v>
      </c>
      <c r="AJ500" t="s">
        <v>43</v>
      </c>
      <c r="AK500" t="s">
        <v>43</v>
      </c>
      <c r="AL500" t="s">
        <v>43</v>
      </c>
      <c r="AM500" t="s">
        <v>376</v>
      </c>
      <c r="AN500">
        <v>42005468</v>
      </c>
      <c r="AO500">
        <v>0</v>
      </c>
      <c r="AP500">
        <v>1</v>
      </c>
      <c r="AQ500">
        <v>0</v>
      </c>
    </row>
    <row r="501" spans="1:43" x14ac:dyDescent="0.45">
      <c r="A501">
        <v>885589</v>
      </c>
      <c r="B501" t="s">
        <v>43</v>
      </c>
      <c r="C501" t="s">
        <v>1739</v>
      </c>
      <c r="D501" s="1">
        <v>45290.461913078703</v>
      </c>
      <c r="E501" t="s">
        <v>1740</v>
      </c>
      <c r="F501" t="s">
        <v>1265</v>
      </c>
      <c r="G501">
        <v>40600</v>
      </c>
      <c r="H501" t="s">
        <v>43</v>
      </c>
      <c r="I501">
        <v>442061020</v>
      </c>
      <c r="J501" t="s">
        <v>43</v>
      </c>
      <c r="K501" t="s">
        <v>460</v>
      </c>
      <c r="L501" t="s">
        <v>43</v>
      </c>
      <c r="M501" t="s">
        <v>43</v>
      </c>
      <c r="N501" t="s">
        <v>43</v>
      </c>
      <c r="O501" t="s">
        <v>43</v>
      </c>
      <c r="P501" t="s">
        <v>43</v>
      </c>
      <c r="Q501" t="s">
        <v>43</v>
      </c>
      <c r="R501" t="s">
        <v>43</v>
      </c>
      <c r="S501" t="s">
        <v>43</v>
      </c>
      <c r="T501" t="s">
        <v>43</v>
      </c>
      <c r="U501" t="s">
        <v>43</v>
      </c>
      <c r="V501" t="s">
        <v>43</v>
      </c>
      <c r="W501" t="s">
        <v>43</v>
      </c>
      <c r="X501">
        <v>0</v>
      </c>
      <c r="Y501" s="1">
        <v>45290</v>
      </c>
      <c r="Z501" t="s">
        <v>43</v>
      </c>
      <c r="AA501" t="s">
        <v>43</v>
      </c>
      <c r="AB501" t="s">
        <v>43</v>
      </c>
      <c r="AC501" t="s">
        <v>43</v>
      </c>
      <c r="AD501" t="s">
        <v>43</v>
      </c>
      <c r="AE501" t="s">
        <v>43</v>
      </c>
      <c r="AF501">
        <v>1701390</v>
      </c>
      <c r="AG501">
        <v>1</v>
      </c>
      <c r="AH501">
        <v>1787123</v>
      </c>
      <c r="AI501" t="s">
        <v>49</v>
      </c>
      <c r="AJ501" t="s">
        <v>43</v>
      </c>
      <c r="AK501" t="s">
        <v>43</v>
      </c>
      <c r="AL501" t="s">
        <v>43</v>
      </c>
      <c r="AM501" t="s">
        <v>376</v>
      </c>
      <c r="AN501">
        <v>42005468</v>
      </c>
      <c r="AO501">
        <v>0</v>
      </c>
      <c r="AP501">
        <v>3</v>
      </c>
      <c r="AQ501">
        <v>0</v>
      </c>
    </row>
    <row r="502" spans="1:43" x14ac:dyDescent="0.45">
      <c r="A502">
        <v>885780</v>
      </c>
      <c r="B502" t="s">
        <v>43</v>
      </c>
      <c r="C502" t="s">
        <v>1741</v>
      </c>
      <c r="D502" s="1">
        <v>45293.498186261575</v>
      </c>
      <c r="E502" t="s">
        <v>1742</v>
      </c>
      <c r="F502" t="s">
        <v>1265</v>
      </c>
      <c r="G502">
        <v>40600</v>
      </c>
      <c r="H502" t="s">
        <v>43</v>
      </c>
      <c r="I502">
        <v>442061020</v>
      </c>
      <c r="J502" t="s">
        <v>43</v>
      </c>
      <c r="K502" t="s">
        <v>821</v>
      </c>
      <c r="L502" t="s">
        <v>43</v>
      </c>
      <c r="M502" t="s">
        <v>43</v>
      </c>
      <c r="N502" t="s">
        <v>43</v>
      </c>
      <c r="O502" t="s">
        <v>43</v>
      </c>
      <c r="P502" t="s">
        <v>43</v>
      </c>
      <c r="Q502" t="s">
        <v>43</v>
      </c>
      <c r="R502" t="s">
        <v>43</v>
      </c>
      <c r="S502" t="s">
        <v>43</v>
      </c>
      <c r="T502" t="s">
        <v>43</v>
      </c>
      <c r="U502" t="s">
        <v>43</v>
      </c>
      <c r="V502" t="s">
        <v>43</v>
      </c>
      <c r="W502" t="s">
        <v>43</v>
      </c>
      <c r="X502">
        <v>0</v>
      </c>
      <c r="Y502" s="1">
        <v>45293</v>
      </c>
      <c r="Z502" t="s">
        <v>43</v>
      </c>
      <c r="AA502" t="s">
        <v>43</v>
      </c>
      <c r="AB502" t="s">
        <v>43</v>
      </c>
      <c r="AC502" t="s">
        <v>43</v>
      </c>
      <c r="AD502" t="s">
        <v>43</v>
      </c>
      <c r="AE502" t="s">
        <v>43</v>
      </c>
      <c r="AF502">
        <v>1701390</v>
      </c>
      <c r="AG502">
        <v>1</v>
      </c>
      <c r="AH502">
        <v>1788317</v>
      </c>
      <c r="AI502" t="s">
        <v>49</v>
      </c>
      <c r="AJ502" t="s">
        <v>43</v>
      </c>
      <c r="AK502" t="s">
        <v>43</v>
      </c>
      <c r="AL502" t="s">
        <v>43</v>
      </c>
      <c r="AM502" t="s">
        <v>376</v>
      </c>
      <c r="AN502">
        <v>42005468</v>
      </c>
      <c r="AO502">
        <v>0</v>
      </c>
      <c r="AP502">
        <v>1</v>
      </c>
      <c r="AQ502">
        <v>0</v>
      </c>
    </row>
    <row r="503" spans="1:43" x14ac:dyDescent="0.45">
      <c r="A503">
        <v>885781</v>
      </c>
      <c r="B503" t="s">
        <v>43</v>
      </c>
      <c r="C503" t="s">
        <v>1743</v>
      </c>
      <c r="D503" s="1">
        <v>45293.498751388892</v>
      </c>
      <c r="E503" t="s">
        <v>1744</v>
      </c>
      <c r="F503" t="s">
        <v>1265</v>
      </c>
      <c r="G503">
        <v>40600</v>
      </c>
      <c r="H503" t="s">
        <v>43</v>
      </c>
      <c r="I503">
        <v>442061020</v>
      </c>
      <c r="J503" t="s">
        <v>43</v>
      </c>
      <c r="K503" t="s">
        <v>460</v>
      </c>
      <c r="L503" s="1">
        <v>45296.672993749999</v>
      </c>
      <c r="M503" t="s">
        <v>1745</v>
      </c>
      <c r="N503">
        <v>1700250</v>
      </c>
      <c r="P503" t="s">
        <v>43</v>
      </c>
      <c r="Q503" t="s">
        <v>43</v>
      </c>
      <c r="R503" t="s">
        <v>43</v>
      </c>
      <c r="S503" t="s">
        <v>43</v>
      </c>
      <c r="T503" t="s">
        <v>43</v>
      </c>
      <c r="U503" t="s">
        <v>43</v>
      </c>
      <c r="V503" t="s">
        <v>43</v>
      </c>
      <c r="W503" t="s">
        <v>43</v>
      </c>
      <c r="X503">
        <v>3</v>
      </c>
      <c r="Y503" s="1">
        <v>45336</v>
      </c>
      <c r="Z503" s="2">
        <v>0.36987268518518518</v>
      </c>
      <c r="AA503">
        <v>1700250</v>
      </c>
      <c r="AB503" t="s">
        <v>43</v>
      </c>
      <c r="AC503" t="s">
        <v>43</v>
      </c>
      <c r="AD503" t="s">
        <v>43</v>
      </c>
      <c r="AE503" t="s">
        <v>43</v>
      </c>
      <c r="AF503">
        <v>1701390</v>
      </c>
      <c r="AG503">
        <v>1</v>
      </c>
      <c r="AH503">
        <v>1788317</v>
      </c>
      <c r="AI503" t="s">
        <v>49</v>
      </c>
      <c r="AJ503" t="s">
        <v>43</v>
      </c>
      <c r="AK503" t="s">
        <v>43</v>
      </c>
      <c r="AL503" t="s">
        <v>43</v>
      </c>
      <c r="AM503" t="s">
        <v>376</v>
      </c>
      <c r="AN503">
        <v>42005468</v>
      </c>
      <c r="AO503">
        <v>0</v>
      </c>
      <c r="AP503">
        <v>3</v>
      </c>
      <c r="AQ503">
        <v>0</v>
      </c>
    </row>
    <row r="504" spans="1:43" x14ac:dyDescent="0.45">
      <c r="A504">
        <v>885869</v>
      </c>
      <c r="B504" t="s">
        <v>43</v>
      </c>
      <c r="C504" t="s">
        <v>1746</v>
      </c>
      <c r="D504" s="1">
        <v>45293.734656712964</v>
      </c>
      <c r="E504" t="s">
        <v>1747</v>
      </c>
      <c r="F504" t="s">
        <v>1265</v>
      </c>
      <c r="G504">
        <v>40600</v>
      </c>
      <c r="H504" t="s">
        <v>43</v>
      </c>
      <c r="I504">
        <v>442061020</v>
      </c>
      <c r="J504" t="s">
        <v>43</v>
      </c>
      <c r="K504" t="s">
        <v>634</v>
      </c>
      <c r="L504" s="1">
        <v>45310.625419328702</v>
      </c>
      <c r="M504" t="s">
        <v>1748</v>
      </c>
      <c r="N504">
        <v>1701456</v>
      </c>
      <c r="P504" t="s">
        <v>43</v>
      </c>
      <c r="Q504" t="s">
        <v>43</v>
      </c>
      <c r="R504" t="s">
        <v>43</v>
      </c>
      <c r="S504" t="s">
        <v>43</v>
      </c>
      <c r="T504" t="s">
        <v>43</v>
      </c>
      <c r="U504" t="s">
        <v>43</v>
      </c>
      <c r="V504" t="s">
        <v>43</v>
      </c>
      <c r="W504" t="s">
        <v>43</v>
      </c>
      <c r="X504">
        <v>3</v>
      </c>
      <c r="Y504" s="1">
        <v>45313</v>
      </c>
      <c r="Z504" s="2">
        <v>0.41636574074074073</v>
      </c>
      <c r="AA504">
        <v>1701456</v>
      </c>
      <c r="AB504" t="s">
        <v>43</v>
      </c>
      <c r="AC504" t="s">
        <v>43</v>
      </c>
      <c r="AD504" t="s">
        <v>43</v>
      </c>
      <c r="AE504" t="s">
        <v>43</v>
      </c>
      <c r="AF504">
        <v>1701390</v>
      </c>
      <c r="AG504">
        <v>1</v>
      </c>
      <c r="AH504">
        <v>1788317</v>
      </c>
      <c r="AI504" t="s">
        <v>49</v>
      </c>
      <c r="AJ504" t="s">
        <v>43</v>
      </c>
      <c r="AK504" t="s">
        <v>43</v>
      </c>
      <c r="AL504" t="s">
        <v>43</v>
      </c>
      <c r="AM504" t="s">
        <v>376</v>
      </c>
      <c r="AN504">
        <v>42005468</v>
      </c>
      <c r="AO504">
        <v>0</v>
      </c>
      <c r="AP504">
        <v>2</v>
      </c>
      <c r="AQ504">
        <v>0</v>
      </c>
    </row>
    <row r="505" spans="1:43" x14ac:dyDescent="0.45">
      <c r="A505">
        <v>886410</v>
      </c>
      <c r="B505" t="s">
        <v>43</v>
      </c>
      <c r="C505" t="s">
        <v>1749</v>
      </c>
      <c r="D505" s="1">
        <v>45299.420437152781</v>
      </c>
      <c r="E505" t="s">
        <v>1750</v>
      </c>
      <c r="F505" t="s">
        <v>1265</v>
      </c>
      <c r="G505">
        <v>40600</v>
      </c>
      <c r="H505" t="s">
        <v>43</v>
      </c>
      <c r="I505">
        <v>442061020</v>
      </c>
      <c r="J505" t="s">
        <v>43</v>
      </c>
      <c r="K505" t="s">
        <v>634</v>
      </c>
      <c r="L505" s="1">
        <v>45309.48758645833</v>
      </c>
      <c r="M505" t="s">
        <v>1751</v>
      </c>
      <c r="N505">
        <v>1701456</v>
      </c>
      <c r="P505" t="s">
        <v>43</v>
      </c>
      <c r="Q505" t="s">
        <v>43</v>
      </c>
      <c r="R505" t="s">
        <v>43</v>
      </c>
      <c r="S505" t="s">
        <v>43</v>
      </c>
      <c r="T505" t="s">
        <v>43</v>
      </c>
      <c r="U505" t="s">
        <v>43</v>
      </c>
      <c r="V505" t="s">
        <v>43</v>
      </c>
      <c r="W505" t="s">
        <v>43</v>
      </c>
      <c r="X505">
        <v>3</v>
      </c>
      <c r="Y505" s="1">
        <v>45313</v>
      </c>
      <c r="Z505" s="2">
        <v>0.41636574074074073</v>
      </c>
      <c r="AA505">
        <v>1701456</v>
      </c>
      <c r="AB505" t="s">
        <v>43</v>
      </c>
      <c r="AC505" t="s">
        <v>43</v>
      </c>
      <c r="AD505" t="s">
        <v>43</v>
      </c>
      <c r="AE505" t="s">
        <v>43</v>
      </c>
      <c r="AF505">
        <v>1701390</v>
      </c>
      <c r="AG505">
        <v>1</v>
      </c>
      <c r="AH505">
        <v>1790908</v>
      </c>
      <c r="AI505" t="s">
        <v>49</v>
      </c>
      <c r="AJ505" t="s">
        <v>43</v>
      </c>
      <c r="AK505" t="s">
        <v>43</v>
      </c>
      <c r="AL505" t="s">
        <v>43</v>
      </c>
      <c r="AM505" t="s">
        <v>376</v>
      </c>
      <c r="AN505">
        <v>42005468</v>
      </c>
      <c r="AO505">
        <v>0</v>
      </c>
      <c r="AP505">
        <v>2</v>
      </c>
      <c r="AQ505">
        <v>0</v>
      </c>
    </row>
    <row r="506" spans="1:43" x14ac:dyDescent="0.45">
      <c r="A506">
        <v>886889</v>
      </c>
      <c r="B506" t="s">
        <v>43</v>
      </c>
      <c r="C506" t="s">
        <v>1752</v>
      </c>
      <c r="D506" s="1">
        <v>45302.613835185184</v>
      </c>
      <c r="E506" t="s">
        <v>1753</v>
      </c>
      <c r="F506" t="s">
        <v>1265</v>
      </c>
      <c r="G506">
        <v>40600</v>
      </c>
      <c r="H506" t="s">
        <v>43</v>
      </c>
      <c r="I506">
        <v>442061020</v>
      </c>
      <c r="J506" t="s">
        <v>43</v>
      </c>
      <c r="K506" t="s">
        <v>634</v>
      </c>
      <c r="L506" s="1">
        <v>45308.692211458336</v>
      </c>
      <c r="M506" t="s">
        <v>1754</v>
      </c>
      <c r="N506">
        <v>1701456</v>
      </c>
      <c r="P506" t="s">
        <v>43</v>
      </c>
      <c r="Q506" t="s">
        <v>43</v>
      </c>
      <c r="R506" t="s">
        <v>43</v>
      </c>
      <c r="S506" t="s">
        <v>43</v>
      </c>
      <c r="T506" t="s">
        <v>43</v>
      </c>
      <c r="U506" t="s">
        <v>43</v>
      </c>
      <c r="V506" t="s">
        <v>43</v>
      </c>
      <c r="W506" t="s">
        <v>43</v>
      </c>
      <c r="X506">
        <v>3</v>
      </c>
      <c r="Y506" s="1">
        <v>45313</v>
      </c>
      <c r="Z506" s="2">
        <v>0.41636574074074073</v>
      </c>
      <c r="AA506">
        <v>1701456</v>
      </c>
      <c r="AB506" t="s">
        <v>43</v>
      </c>
      <c r="AC506" t="s">
        <v>43</v>
      </c>
      <c r="AD506" t="s">
        <v>43</v>
      </c>
      <c r="AE506" t="s">
        <v>43</v>
      </c>
      <c r="AF506">
        <v>1701390</v>
      </c>
      <c r="AG506">
        <v>1</v>
      </c>
      <c r="AH506">
        <v>0</v>
      </c>
      <c r="AI506" t="s">
        <v>49</v>
      </c>
      <c r="AJ506" t="s">
        <v>43</v>
      </c>
      <c r="AK506" t="s">
        <v>43</v>
      </c>
      <c r="AL506" t="s">
        <v>43</v>
      </c>
      <c r="AM506" t="s">
        <v>376</v>
      </c>
      <c r="AN506">
        <v>42005468</v>
      </c>
      <c r="AO506">
        <v>0</v>
      </c>
      <c r="AP506">
        <v>2</v>
      </c>
      <c r="AQ506">
        <v>0</v>
      </c>
    </row>
    <row r="507" spans="1:43" x14ac:dyDescent="0.45">
      <c r="A507">
        <v>888655</v>
      </c>
      <c r="B507" t="s">
        <v>43</v>
      </c>
      <c r="C507" t="s">
        <v>1755</v>
      </c>
      <c r="D507" s="1">
        <v>45308.704118090274</v>
      </c>
      <c r="E507" t="s">
        <v>1756</v>
      </c>
      <c r="F507" t="s">
        <v>1265</v>
      </c>
      <c r="G507">
        <v>40600</v>
      </c>
      <c r="H507" t="s">
        <v>43</v>
      </c>
      <c r="I507">
        <v>442061020</v>
      </c>
      <c r="J507" t="s">
        <v>43</v>
      </c>
      <c r="K507" t="s">
        <v>634</v>
      </c>
      <c r="L507" s="1">
        <v>45329.738010451387</v>
      </c>
      <c r="M507" t="s">
        <v>1757</v>
      </c>
      <c r="N507">
        <v>1701456</v>
      </c>
      <c r="P507" t="s">
        <v>43</v>
      </c>
      <c r="Q507" t="s">
        <v>43</v>
      </c>
      <c r="R507" t="s">
        <v>43</v>
      </c>
      <c r="S507" t="s">
        <v>43</v>
      </c>
      <c r="T507" t="s">
        <v>43</v>
      </c>
      <c r="U507" t="s">
        <v>43</v>
      </c>
      <c r="V507" t="s">
        <v>43</v>
      </c>
      <c r="W507" t="s">
        <v>43</v>
      </c>
      <c r="X507">
        <v>3</v>
      </c>
      <c r="Y507" s="1">
        <v>45331</v>
      </c>
      <c r="Z507" s="2">
        <v>0.49428240740740742</v>
      </c>
      <c r="AA507">
        <v>1701456</v>
      </c>
      <c r="AB507" t="s">
        <v>43</v>
      </c>
      <c r="AC507" t="s">
        <v>43</v>
      </c>
      <c r="AD507" t="s">
        <v>43</v>
      </c>
      <c r="AE507" t="s">
        <v>43</v>
      </c>
      <c r="AF507">
        <v>1701390</v>
      </c>
      <c r="AG507">
        <v>1</v>
      </c>
      <c r="AH507">
        <v>0</v>
      </c>
      <c r="AI507" t="s">
        <v>49</v>
      </c>
      <c r="AJ507" t="s">
        <v>43</v>
      </c>
      <c r="AK507" t="s">
        <v>43</v>
      </c>
      <c r="AL507" t="s">
        <v>43</v>
      </c>
      <c r="AM507" t="s">
        <v>376</v>
      </c>
      <c r="AN507">
        <v>42005468</v>
      </c>
      <c r="AO507">
        <v>0</v>
      </c>
      <c r="AP507">
        <v>2</v>
      </c>
      <c r="AQ507">
        <v>0</v>
      </c>
    </row>
    <row r="508" spans="1:43" x14ac:dyDescent="0.45">
      <c r="A508">
        <v>888663</v>
      </c>
      <c r="B508" t="s">
        <v>43</v>
      </c>
      <c r="C508" t="s">
        <v>1758</v>
      </c>
      <c r="D508" s="1">
        <v>45308.724396215279</v>
      </c>
      <c r="E508" t="s">
        <v>1759</v>
      </c>
      <c r="F508" t="s">
        <v>1265</v>
      </c>
      <c r="G508">
        <v>40600</v>
      </c>
      <c r="H508" t="s">
        <v>43</v>
      </c>
      <c r="I508">
        <v>442061020</v>
      </c>
      <c r="J508" t="s">
        <v>43</v>
      </c>
      <c r="K508" t="s">
        <v>114</v>
      </c>
      <c r="L508" t="s">
        <v>43</v>
      </c>
      <c r="M508" t="s">
        <v>43</v>
      </c>
      <c r="N508" t="s">
        <v>43</v>
      </c>
      <c r="O508" t="s">
        <v>43</v>
      </c>
      <c r="P508" t="s">
        <v>43</v>
      </c>
      <c r="Q508" t="s">
        <v>43</v>
      </c>
      <c r="R508" t="s">
        <v>43</v>
      </c>
      <c r="S508" t="s">
        <v>43</v>
      </c>
      <c r="T508" t="s">
        <v>43</v>
      </c>
      <c r="U508" t="s">
        <v>43</v>
      </c>
      <c r="V508" t="s">
        <v>43</v>
      </c>
      <c r="W508" t="s">
        <v>43</v>
      </c>
      <c r="X508">
        <v>0</v>
      </c>
      <c r="Y508" s="1">
        <v>45308</v>
      </c>
      <c r="Z508" t="s">
        <v>43</v>
      </c>
      <c r="AA508" t="s">
        <v>43</v>
      </c>
      <c r="AB508" t="s">
        <v>43</v>
      </c>
      <c r="AC508" t="s">
        <v>43</v>
      </c>
      <c r="AD508" t="s">
        <v>43</v>
      </c>
      <c r="AE508" t="s">
        <v>43</v>
      </c>
      <c r="AF508">
        <v>1701390</v>
      </c>
      <c r="AG508">
        <v>1</v>
      </c>
      <c r="AH508">
        <v>1794951</v>
      </c>
      <c r="AI508" t="s">
        <v>49</v>
      </c>
      <c r="AJ508" t="s">
        <v>43</v>
      </c>
      <c r="AK508" t="s">
        <v>43</v>
      </c>
      <c r="AL508" t="s">
        <v>43</v>
      </c>
      <c r="AM508" t="s">
        <v>376</v>
      </c>
      <c r="AN508">
        <v>42005468</v>
      </c>
      <c r="AO508">
        <v>0</v>
      </c>
      <c r="AP508">
        <v>2</v>
      </c>
      <c r="AQ508">
        <v>0</v>
      </c>
    </row>
    <row r="509" spans="1:43" x14ac:dyDescent="0.45">
      <c r="A509">
        <v>891321</v>
      </c>
      <c r="B509" t="s">
        <v>43</v>
      </c>
      <c r="C509" t="s">
        <v>1760</v>
      </c>
      <c r="D509" s="1">
        <v>45314.409787303244</v>
      </c>
      <c r="E509" t="s">
        <v>1761</v>
      </c>
      <c r="F509" t="s">
        <v>1265</v>
      </c>
      <c r="G509">
        <v>40600</v>
      </c>
      <c r="H509" t="s">
        <v>43</v>
      </c>
      <c r="I509">
        <v>442061020</v>
      </c>
      <c r="J509" t="s">
        <v>43</v>
      </c>
      <c r="K509" t="s">
        <v>1762</v>
      </c>
      <c r="L509" s="1">
        <v>45316.613379363429</v>
      </c>
      <c r="M509" t="s">
        <v>1763</v>
      </c>
      <c r="N509">
        <v>1701456</v>
      </c>
      <c r="P509" t="s">
        <v>43</v>
      </c>
      <c r="Q509" t="s">
        <v>43</v>
      </c>
      <c r="R509" t="s">
        <v>43</v>
      </c>
      <c r="S509" t="s">
        <v>43</v>
      </c>
      <c r="T509" t="s">
        <v>43</v>
      </c>
      <c r="U509" t="s">
        <v>43</v>
      </c>
      <c r="V509" t="s">
        <v>43</v>
      </c>
      <c r="W509" t="s">
        <v>43</v>
      </c>
      <c r="X509">
        <v>3</v>
      </c>
      <c r="Y509" s="1">
        <v>45314</v>
      </c>
      <c r="Z509" t="s">
        <v>43</v>
      </c>
      <c r="AA509">
        <v>1701456</v>
      </c>
      <c r="AB509" t="s">
        <v>43</v>
      </c>
      <c r="AC509" t="s">
        <v>43</v>
      </c>
      <c r="AD509" t="s">
        <v>43</v>
      </c>
      <c r="AE509" t="s">
        <v>43</v>
      </c>
      <c r="AF509">
        <v>1701390</v>
      </c>
      <c r="AG509">
        <v>1</v>
      </c>
      <c r="AH509">
        <v>1797459</v>
      </c>
      <c r="AI509" t="s">
        <v>49</v>
      </c>
      <c r="AJ509" s="1">
        <v>45314.687743402777</v>
      </c>
      <c r="AK509" s="1">
        <v>45314.687743402777</v>
      </c>
      <c r="AL509">
        <v>1701390</v>
      </c>
      <c r="AM509" t="s">
        <v>376</v>
      </c>
      <c r="AN509">
        <v>42005468</v>
      </c>
      <c r="AO509">
        <v>0</v>
      </c>
      <c r="AP509">
        <v>1</v>
      </c>
      <c r="AQ509">
        <v>0</v>
      </c>
    </row>
    <row r="510" spans="1:43" x14ac:dyDescent="0.45">
      <c r="A510">
        <v>891544</v>
      </c>
      <c r="B510" t="s">
        <v>43</v>
      </c>
      <c r="C510" t="s">
        <v>1764</v>
      </c>
      <c r="D510" s="1">
        <v>45315.640731018517</v>
      </c>
      <c r="E510" t="s">
        <v>1765</v>
      </c>
      <c r="F510" t="s">
        <v>1265</v>
      </c>
      <c r="G510">
        <v>40600</v>
      </c>
      <c r="H510" t="s">
        <v>43</v>
      </c>
      <c r="I510">
        <v>442061020</v>
      </c>
      <c r="J510" t="s">
        <v>43</v>
      </c>
      <c r="K510" t="s">
        <v>460</v>
      </c>
      <c r="L510" s="1">
        <v>45335.511276192126</v>
      </c>
      <c r="M510" t="s">
        <v>1766</v>
      </c>
      <c r="N510">
        <v>1700250</v>
      </c>
      <c r="P510" t="s">
        <v>43</v>
      </c>
      <c r="Q510" t="s">
        <v>43</v>
      </c>
      <c r="R510" t="s">
        <v>43</v>
      </c>
      <c r="S510" t="s">
        <v>43</v>
      </c>
      <c r="T510" t="s">
        <v>43</v>
      </c>
      <c r="U510" t="s">
        <v>43</v>
      </c>
      <c r="V510" t="s">
        <v>43</v>
      </c>
      <c r="W510" t="s">
        <v>43</v>
      </c>
      <c r="X510">
        <v>3</v>
      </c>
      <c r="Y510" s="1">
        <v>45336</v>
      </c>
      <c r="Z510" s="2">
        <v>0.36987268518518518</v>
      </c>
      <c r="AA510">
        <v>1700250</v>
      </c>
      <c r="AB510" t="s">
        <v>43</v>
      </c>
      <c r="AC510" t="s">
        <v>43</v>
      </c>
      <c r="AD510" t="s">
        <v>43</v>
      </c>
      <c r="AE510" t="s">
        <v>43</v>
      </c>
      <c r="AF510">
        <v>1701390</v>
      </c>
      <c r="AG510">
        <v>1</v>
      </c>
      <c r="AH510">
        <v>1797459</v>
      </c>
      <c r="AI510" t="s">
        <v>49</v>
      </c>
      <c r="AJ510" t="s">
        <v>43</v>
      </c>
      <c r="AK510" t="s">
        <v>43</v>
      </c>
      <c r="AL510" t="s">
        <v>43</v>
      </c>
      <c r="AM510" t="s">
        <v>376</v>
      </c>
      <c r="AN510">
        <v>42005468</v>
      </c>
      <c r="AO510">
        <v>0</v>
      </c>
      <c r="AP510">
        <v>3</v>
      </c>
      <c r="AQ510">
        <v>0</v>
      </c>
    </row>
    <row r="511" spans="1:43" x14ac:dyDescent="0.45">
      <c r="A511">
        <v>891552</v>
      </c>
      <c r="B511" t="s">
        <v>43</v>
      </c>
      <c r="C511" t="s">
        <v>1767</v>
      </c>
      <c r="D511" s="1">
        <v>45315.660023032404</v>
      </c>
      <c r="E511" t="s">
        <v>1768</v>
      </c>
      <c r="F511" t="s">
        <v>1265</v>
      </c>
      <c r="G511">
        <v>40600</v>
      </c>
      <c r="H511" t="s">
        <v>43</v>
      </c>
      <c r="I511">
        <v>442061020</v>
      </c>
      <c r="J511" t="s">
        <v>43</v>
      </c>
      <c r="K511" t="s">
        <v>634</v>
      </c>
      <c r="L511" s="1">
        <v>45327.637015624998</v>
      </c>
      <c r="M511" t="s">
        <v>1769</v>
      </c>
      <c r="N511">
        <v>1701456</v>
      </c>
      <c r="P511" t="s">
        <v>43</v>
      </c>
      <c r="Q511" t="s">
        <v>43</v>
      </c>
      <c r="R511" t="s">
        <v>43</v>
      </c>
      <c r="S511" t="s">
        <v>43</v>
      </c>
      <c r="T511" t="s">
        <v>43</v>
      </c>
      <c r="U511" t="s">
        <v>43</v>
      </c>
      <c r="V511" t="s">
        <v>43</v>
      </c>
      <c r="W511" t="s">
        <v>43</v>
      </c>
      <c r="X511">
        <v>3</v>
      </c>
      <c r="Y511" s="1">
        <v>45331</v>
      </c>
      <c r="Z511" s="2">
        <v>0.49428240740740742</v>
      </c>
      <c r="AA511">
        <v>1701456</v>
      </c>
      <c r="AB511" t="s">
        <v>43</v>
      </c>
      <c r="AC511" t="s">
        <v>43</v>
      </c>
      <c r="AD511" t="s">
        <v>43</v>
      </c>
      <c r="AE511" t="s">
        <v>43</v>
      </c>
      <c r="AF511">
        <v>1701390</v>
      </c>
      <c r="AG511">
        <v>1</v>
      </c>
      <c r="AH511">
        <v>1797459</v>
      </c>
      <c r="AI511" t="s">
        <v>49</v>
      </c>
      <c r="AJ511" s="1">
        <v>45315.661975960647</v>
      </c>
      <c r="AK511" s="1">
        <v>45315.661975960647</v>
      </c>
      <c r="AL511">
        <v>1701390</v>
      </c>
      <c r="AM511" t="s">
        <v>376</v>
      </c>
      <c r="AN511">
        <v>42005468</v>
      </c>
      <c r="AO511">
        <v>0</v>
      </c>
      <c r="AP511">
        <v>2</v>
      </c>
      <c r="AQ511">
        <v>0</v>
      </c>
    </row>
    <row r="512" spans="1:43" x14ac:dyDescent="0.45">
      <c r="A512">
        <v>895194</v>
      </c>
      <c r="B512" t="s">
        <v>43</v>
      </c>
      <c r="C512" t="s">
        <v>1770</v>
      </c>
      <c r="D512" s="1">
        <v>45322.444788692126</v>
      </c>
      <c r="E512" t="s">
        <v>1771</v>
      </c>
      <c r="F512" t="s">
        <v>1265</v>
      </c>
      <c r="G512">
        <v>40600</v>
      </c>
      <c r="H512" t="s">
        <v>43</v>
      </c>
      <c r="I512">
        <v>442061020</v>
      </c>
      <c r="J512" t="s">
        <v>43</v>
      </c>
      <c r="K512" t="s">
        <v>634</v>
      </c>
      <c r="L512" s="1">
        <v>45325.4929466088</v>
      </c>
      <c r="M512" t="s">
        <v>1772</v>
      </c>
      <c r="N512">
        <v>1701456</v>
      </c>
      <c r="P512" t="s">
        <v>43</v>
      </c>
      <c r="Q512" t="s">
        <v>43</v>
      </c>
      <c r="R512" t="s">
        <v>43</v>
      </c>
      <c r="S512" t="s">
        <v>43</v>
      </c>
      <c r="T512" t="s">
        <v>43</v>
      </c>
      <c r="U512" t="s">
        <v>43</v>
      </c>
      <c r="V512" t="s">
        <v>43</v>
      </c>
      <c r="W512" t="s">
        <v>43</v>
      </c>
      <c r="X512">
        <v>3</v>
      </c>
      <c r="Y512" s="1">
        <v>45331</v>
      </c>
      <c r="Z512" s="2">
        <v>0.49428240740740742</v>
      </c>
      <c r="AA512">
        <v>1701456</v>
      </c>
      <c r="AB512" t="s">
        <v>43</v>
      </c>
      <c r="AC512" t="s">
        <v>43</v>
      </c>
      <c r="AD512" t="s">
        <v>43</v>
      </c>
      <c r="AE512" t="s">
        <v>43</v>
      </c>
      <c r="AF512">
        <v>1701390</v>
      </c>
      <c r="AG512">
        <v>1</v>
      </c>
      <c r="AH512">
        <v>0</v>
      </c>
      <c r="AI512" t="s">
        <v>49</v>
      </c>
      <c r="AJ512" t="s">
        <v>43</v>
      </c>
      <c r="AK512" t="s">
        <v>43</v>
      </c>
      <c r="AL512" t="s">
        <v>43</v>
      </c>
      <c r="AM512" t="s">
        <v>376</v>
      </c>
      <c r="AN512">
        <v>42005468</v>
      </c>
      <c r="AO512">
        <v>0</v>
      </c>
      <c r="AP512">
        <v>2</v>
      </c>
      <c r="AQ512">
        <v>0</v>
      </c>
    </row>
    <row r="513" spans="1:43" x14ac:dyDescent="0.45">
      <c r="A513">
        <v>895277</v>
      </c>
      <c r="B513" t="s">
        <v>43</v>
      </c>
      <c r="C513" t="s">
        <v>1773</v>
      </c>
      <c r="D513" s="1">
        <v>45322.613088229169</v>
      </c>
      <c r="E513" t="s">
        <v>1774</v>
      </c>
      <c r="F513" t="s">
        <v>1265</v>
      </c>
      <c r="G513">
        <v>40600</v>
      </c>
      <c r="H513" t="s">
        <v>43</v>
      </c>
      <c r="I513">
        <v>442061020</v>
      </c>
      <c r="J513" t="s">
        <v>43</v>
      </c>
      <c r="K513" t="s">
        <v>460</v>
      </c>
      <c r="L513" s="1">
        <v>45351.510054976854</v>
      </c>
      <c r="M513" t="s">
        <v>1775</v>
      </c>
      <c r="N513">
        <v>1700250</v>
      </c>
      <c r="P513" t="s">
        <v>43</v>
      </c>
      <c r="Q513" t="s">
        <v>43</v>
      </c>
      <c r="R513" t="s">
        <v>43</v>
      </c>
      <c r="S513" t="s">
        <v>43</v>
      </c>
      <c r="T513" t="s">
        <v>43</v>
      </c>
      <c r="U513" t="s">
        <v>43</v>
      </c>
      <c r="V513" t="s">
        <v>43</v>
      </c>
      <c r="W513" t="s">
        <v>43</v>
      </c>
      <c r="X513">
        <v>3</v>
      </c>
      <c r="Y513" s="1">
        <v>45355</v>
      </c>
      <c r="Z513" s="2">
        <v>0.36383101851851851</v>
      </c>
      <c r="AA513">
        <v>1700250</v>
      </c>
      <c r="AB513" t="s">
        <v>43</v>
      </c>
      <c r="AC513" t="s">
        <v>43</v>
      </c>
      <c r="AD513" t="s">
        <v>43</v>
      </c>
      <c r="AE513" t="s">
        <v>43</v>
      </c>
      <c r="AF513">
        <v>1701390</v>
      </c>
      <c r="AG513">
        <v>1</v>
      </c>
      <c r="AH513">
        <v>0</v>
      </c>
      <c r="AI513" t="s">
        <v>49</v>
      </c>
      <c r="AJ513" t="s">
        <v>43</v>
      </c>
      <c r="AK513" t="s">
        <v>43</v>
      </c>
      <c r="AL513" t="s">
        <v>43</v>
      </c>
      <c r="AM513" t="s">
        <v>376</v>
      </c>
      <c r="AN513">
        <v>42005468</v>
      </c>
      <c r="AO513">
        <v>0</v>
      </c>
      <c r="AP513">
        <v>3</v>
      </c>
      <c r="AQ513">
        <v>0</v>
      </c>
    </row>
    <row r="514" spans="1:43" x14ac:dyDescent="0.45">
      <c r="A514">
        <v>895328</v>
      </c>
      <c r="B514" t="s">
        <v>43</v>
      </c>
      <c r="C514" t="s">
        <v>1776</v>
      </c>
      <c r="D514" s="1">
        <v>45322.723911076391</v>
      </c>
      <c r="E514" t="s">
        <v>1777</v>
      </c>
      <c r="F514" t="s">
        <v>1265</v>
      </c>
      <c r="G514">
        <v>40600</v>
      </c>
      <c r="H514" t="s">
        <v>43</v>
      </c>
      <c r="I514">
        <v>442061020</v>
      </c>
      <c r="J514" t="s">
        <v>43</v>
      </c>
      <c r="K514" t="s">
        <v>1778</v>
      </c>
      <c r="L514" s="1">
        <v>45335.449893090277</v>
      </c>
      <c r="M514" t="s">
        <v>1779</v>
      </c>
      <c r="N514">
        <v>1701456</v>
      </c>
      <c r="P514" t="s">
        <v>43</v>
      </c>
      <c r="Q514" t="s">
        <v>43</v>
      </c>
      <c r="R514" t="s">
        <v>43</v>
      </c>
      <c r="S514" t="s">
        <v>43</v>
      </c>
      <c r="T514" t="s">
        <v>43</v>
      </c>
      <c r="U514" t="s">
        <v>43</v>
      </c>
      <c r="V514" t="s">
        <v>43</v>
      </c>
      <c r="W514" t="s">
        <v>43</v>
      </c>
      <c r="X514">
        <v>3</v>
      </c>
      <c r="Y514" s="1">
        <v>45322</v>
      </c>
      <c r="Z514" t="s">
        <v>43</v>
      </c>
      <c r="AA514">
        <v>1701456</v>
      </c>
      <c r="AB514" t="s">
        <v>43</v>
      </c>
      <c r="AC514" t="s">
        <v>43</v>
      </c>
      <c r="AD514" t="s">
        <v>43</v>
      </c>
      <c r="AE514" t="s">
        <v>43</v>
      </c>
      <c r="AF514">
        <v>1701390</v>
      </c>
      <c r="AG514">
        <v>1</v>
      </c>
      <c r="AH514">
        <v>1799403</v>
      </c>
      <c r="AI514" t="s">
        <v>49</v>
      </c>
      <c r="AJ514" t="s">
        <v>43</v>
      </c>
      <c r="AK514" t="s">
        <v>43</v>
      </c>
      <c r="AL514" t="s">
        <v>43</v>
      </c>
      <c r="AM514" t="s">
        <v>376</v>
      </c>
      <c r="AN514">
        <v>42005468</v>
      </c>
      <c r="AO514">
        <v>0</v>
      </c>
      <c r="AP514">
        <v>1</v>
      </c>
      <c r="AQ514">
        <v>0</v>
      </c>
    </row>
    <row r="515" spans="1:43" x14ac:dyDescent="0.45">
      <c r="A515">
        <v>895360</v>
      </c>
      <c r="B515" t="s">
        <v>43</v>
      </c>
      <c r="C515" t="s">
        <v>1780</v>
      </c>
      <c r="D515" s="1">
        <v>45323.36735940972</v>
      </c>
      <c r="E515" t="s">
        <v>1781</v>
      </c>
      <c r="F515" t="s">
        <v>1265</v>
      </c>
      <c r="G515">
        <v>40600</v>
      </c>
      <c r="H515" t="s">
        <v>43</v>
      </c>
      <c r="I515">
        <v>442061020</v>
      </c>
      <c r="J515" t="s">
        <v>43</v>
      </c>
      <c r="K515" t="s">
        <v>1782</v>
      </c>
      <c r="L515" s="1">
        <v>45323.500142789351</v>
      </c>
      <c r="M515" t="s">
        <v>1783</v>
      </c>
      <c r="N515">
        <v>1700520</v>
      </c>
      <c r="P515" t="s">
        <v>43</v>
      </c>
      <c r="Q515" t="s">
        <v>43</v>
      </c>
      <c r="R515" t="s">
        <v>43</v>
      </c>
      <c r="S515" t="s">
        <v>43</v>
      </c>
      <c r="T515" t="s">
        <v>43</v>
      </c>
      <c r="U515" t="s">
        <v>43</v>
      </c>
      <c r="V515" t="s">
        <v>43</v>
      </c>
      <c r="W515" t="s">
        <v>43</v>
      </c>
      <c r="X515">
        <v>3</v>
      </c>
      <c r="Y515" s="1">
        <v>45323</v>
      </c>
      <c r="Z515" t="s">
        <v>43</v>
      </c>
      <c r="AA515">
        <v>1700520</v>
      </c>
      <c r="AB515" t="s">
        <v>43</v>
      </c>
      <c r="AC515" t="s">
        <v>43</v>
      </c>
      <c r="AD515" t="s">
        <v>43</v>
      </c>
      <c r="AE515" t="s">
        <v>43</v>
      </c>
      <c r="AF515">
        <v>1701390</v>
      </c>
      <c r="AG515">
        <v>1</v>
      </c>
      <c r="AH515">
        <v>1799403</v>
      </c>
      <c r="AI515" t="s">
        <v>49</v>
      </c>
      <c r="AJ515" t="s">
        <v>43</v>
      </c>
      <c r="AK515" t="s">
        <v>43</v>
      </c>
      <c r="AL515" t="s">
        <v>43</v>
      </c>
      <c r="AM515" t="s">
        <v>376</v>
      </c>
      <c r="AN515">
        <v>42005468</v>
      </c>
      <c r="AO515">
        <v>0</v>
      </c>
      <c r="AP515">
        <v>1</v>
      </c>
      <c r="AQ515">
        <v>0</v>
      </c>
    </row>
    <row r="516" spans="1:43" x14ac:dyDescent="0.45">
      <c r="A516">
        <v>895625</v>
      </c>
      <c r="B516" t="s">
        <v>43</v>
      </c>
      <c r="C516" t="s">
        <v>1784</v>
      </c>
      <c r="D516" s="1">
        <v>45324.689075312497</v>
      </c>
      <c r="E516" t="s">
        <v>1785</v>
      </c>
      <c r="F516" t="s">
        <v>1265</v>
      </c>
      <c r="G516">
        <v>40600</v>
      </c>
      <c r="H516" t="s">
        <v>43</v>
      </c>
      <c r="I516">
        <v>442061020</v>
      </c>
      <c r="J516" t="s">
        <v>43</v>
      </c>
      <c r="K516" t="s">
        <v>460</v>
      </c>
      <c r="L516" s="1">
        <v>45338.412871759261</v>
      </c>
      <c r="M516" t="s">
        <v>1786</v>
      </c>
      <c r="N516">
        <v>1700250</v>
      </c>
      <c r="P516" t="s">
        <v>43</v>
      </c>
      <c r="Q516" t="s">
        <v>43</v>
      </c>
      <c r="R516" t="s">
        <v>43</v>
      </c>
      <c r="S516" t="s">
        <v>43</v>
      </c>
      <c r="T516" t="s">
        <v>43</v>
      </c>
      <c r="U516" t="s">
        <v>43</v>
      </c>
      <c r="V516" t="s">
        <v>43</v>
      </c>
      <c r="W516" t="s">
        <v>43</v>
      </c>
      <c r="X516">
        <v>3</v>
      </c>
      <c r="Y516" s="1">
        <v>45355</v>
      </c>
      <c r="Z516" s="2">
        <v>0.36383101851851851</v>
      </c>
      <c r="AA516">
        <v>1700250</v>
      </c>
      <c r="AB516" t="s">
        <v>43</v>
      </c>
      <c r="AC516" t="s">
        <v>43</v>
      </c>
      <c r="AD516" t="s">
        <v>43</v>
      </c>
      <c r="AE516" t="s">
        <v>43</v>
      </c>
      <c r="AF516">
        <v>1701390</v>
      </c>
      <c r="AG516">
        <v>1</v>
      </c>
      <c r="AH516">
        <v>1799404</v>
      </c>
      <c r="AI516" t="s">
        <v>49</v>
      </c>
      <c r="AJ516" t="s">
        <v>43</v>
      </c>
      <c r="AK516" t="s">
        <v>43</v>
      </c>
      <c r="AL516" t="s">
        <v>43</v>
      </c>
      <c r="AM516" t="s">
        <v>376</v>
      </c>
      <c r="AN516">
        <v>42005468</v>
      </c>
      <c r="AO516">
        <v>0</v>
      </c>
      <c r="AP516">
        <v>3</v>
      </c>
      <c r="AQ516">
        <v>0</v>
      </c>
    </row>
    <row r="517" spans="1:43" x14ac:dyDescent="0.45">
      <c r="A517">
        <v>895626</v>
      </c>
      <c r="B517" t="s">
        <v>43</v>
      </c>
      <c r="C517" t="s">
        <v>1787</v>
      </c>
      <c r="D517" s="1">
        <v>45324.689438275462</v>
      </c>
      <c r="E517" t="s">
        <v>1785</v>
      </c>
      <c r="F517" t="s">
        <v>1265</v>
      </c>
      <c r="G517">
        <v>40600</v>
      </c>
      <c r="H517" t="s">
        <v>43</v>
      </c>
      <c r="I517">
        <v>442061020</v>
      </c>
      <c r="J517" t="s">
        <v>43</v>
      </c>
      <c r="K517" t="s">
        <v>634</v>
      </c>
      <c r="L517" s="1">
        <v>45342.614012233797</v>
      </c>
      <c r="M517" t="s">
        <v>1788</v>
      </c>
      <c r="N517">
        <v>1701456</v>
      </c>
      <c r="P517" t="s">
        <v>43</v>
      </c>
      <c r="Q517" t="s">
        <v>43</v>
      </c>
      <c r="R517" t="s">
        <v>43</v>
      </c>
      <c r="S517" t="s">
        <v>43</v>
      </c>
      <c r="T517" t="s">
        <v>43</v>
      </c>
      <c r="U517" t="s">
        <v>43</v>
      </c>
      <c r="V517" t="s">
        <v>43</v>
      </c>
      <c r="W517" t="s">
        <v>43</v>
      </c>
      <c r="X517">
        <v>3</v>
      </c>
      <c r="Y517" s="1">
        <v>45342</v>
      </c>
      <c r="Z517" s="2">
        <v>0.71978009259259257</v>
      </c>
      <c r="AA517">
        <v>1701456</v>
      </c>
      <c r="AB517" t="s">
        <v>43</v>
      </c>
      <c r="AC517" t="s">
        <v>43</v>
      </c>
      <c r="AD517" t="s">
        <v>43</v>
      </c>
      <c r="AE517" t="s">
        <v>43</v>
      </c>
      <c r="AF517">
        <v>1701390</v>
      </c>
      <c r="AG517">
        <v>1</v>
      </c>
      <c r="AH517">
        <v>1799404</v>
      </c>
      <c r="AI517" t="s">
        <v>49</v>
      </c>
      <c r="AJ517" t="s">
        <v>43</v>
      </c>
      <c r="AK517" t="s">
        <v>43</v>
      </c>
      <c r="AL517" t="s">
        <v>43</v>
      </c>
      <c r="AM517" t="s">
        <v>376</v>
      </c>
      <c r="AN517">
        <v>42005468</v>
      </c>
      <c r="AO517">
        <v>0</v>
      </c>
      <c r="AP517">
        <v>2</v>
      </c>
      <c r="AQ517">
        <v>0</v>
      </c>
    </row>
    <row r="518" spans="1:43" x14ac:dyDescent="0.45">
      <c r="A518">
        <v>895773</v>
      </c>
      <c r="B518" t="s">
        <v>43</v>
      </c>
      <c r="C518" t="s">
        <v>1789</v>
      </c>
      <c r="D518" s="1">
        <v>45327.438278622685</v>
      </c>
      <c r="E518" t="s">
        <v>1790</v>
      </c>
      <c r="F518" t="s">
        <v>1265</v>
      </c>
      <c r="G518">
        <v>40600</v>
      </c>
      <c r="H518" t="s">
        <v>43</v>
      </c>
      <c r="I518">
        <v>442061020</v>
      </c>
      <c r="J518" t="s">
        <v>43</v>
      </c>
      <c r="K518" t="s">
        <v>1778</v>
      </c>
      <c r="L518" s="1">
        <v>45330.47478329861</v>
      </c>
      <c r="M518" t="s">
        <v>1791</v>
      </c>
      <c r="N518">
        <v>1700250</v>
      </c>
      <c r="P518" t="s">
        <v>43</v>
      </c>
      <c r="Q518" t="s">
        <v>43</v>
      </c>
      <c r="R518" t="s">
        <v>43</v>
      </c>
      <c r="S518" t="s">
        <v>43</v>
      </c>
      <c r="T518" t="s">
        <v>43</v>
      </c>
      <c r="U518" t="s">
        <v>43</v>
      </c>
      <c r="V518" t="s">
        <v>43</v>
      </c>
      <c r="W518" t="s">
        <v>43</v>
      </c>
      <c r="X518">
        <v>3</v>
      </c>
      <c r="Y518" s="1">
        <v>45327</v>
      </c>
      <c r="Z518" t="s">
        <v>43</v>
      </c>
      <c r="AA518">
        <v>1700250</v>
      </c>
      <c r="AB518" t="s">
        <v>43</v>
      </c>
      <c r="AC518" t="s">
        <v>43</v>
      </c>
      <c r="AD518" t="s">
        <v>43</v>
      </c>
      <c r="AE518" t="s">
        <v>43</v>
      </c>
      <c r="AF518">
        <v>1701390</v>
      </c>
      <c r="AG518">
        <v>1</v>
      </c>
      <c r="AH518">
        <v>1800119</v>
      </c>
      <c r="AI518" t="s">
        <v>49</v>
      </c>
      <c r="AJ518" t="s">
        <v>43</v>
      </c>
      <c r="AK518" t="s">
        <v>43</v>
      </c>
      <c r="AL518" t="s">
        <v>43</v>
      </c>
      <c r="AM518" t="s">
        <v>376</v>
      </c>
      <c r="AN518">
        <v>42005468</v>
      </c>
      <c r="AO518">
        <v>0</v>
      </c>
      <c r="AP518">
        <v>1</v>
      </c>
      <c r="AQ518">
        <v>0</v>
      </c>
    </row>
    <row r="519" spans="1:43" x14ac:dyDescent="0.45">
      <c r="A519">
        <v>897439</v>
      </c>
      <c r="B519" t="s">
        <v>43</v>
      </c>
      <c r="C519" t="s">
        <v>1792</v>
      </c>
      <c r="D519" s="1">
        <v>45331.721810185183</v>
      </c>
      <c r="E519" t="s">
        <v>1793</v>
      </c>
      <c r="F519" t="s">
        <v>1265</v>
      </c>
      <c r="G519">
        <v>40600</v>
      </c>
      <c r="H519" t="s">
        <v>43</v>
      </c>
      <c r="I519">
        <v>442061020</v>
      </c>
      <c r="J519" t="s">
        <v>43</v>
      </c>
      <c r="K519" t="s">
        <v>1794</v>
      </c>
      <c r="L519" s="1">
        <v>45337.527116701393</v>
      </c>
      <c r="M519" t="s">
        <v>1795</v>
      </c>
      <c r="N519">
        <v>1701456</v>
      </c>
      <c r="P519" t="s">
        <v>43</v>
      </c>
      <c r="Q519" t="s">
        <v>43</v>
      </c>
      <c r="R519" t="s">
        <v>43</v>
      </c>
      <c r="S519" t="s">
        <v>43</v>
      </c>
      <c r="T519" t="s">
        <v>43</v>
      </c>
      <c r="U519" t="s">
        <v>43</v>
      </c>
      <c r="V519" t="s">
        <v>43</v>
      </c>
      <c r="W519" t="s">
        <v>43</v>
      </c>
      <c r="X519">
        <v>3</v>
      </c>
      <c r="Y519" s="1">
        <v>45342</v>
      </c>
      <c r="Z519" s="2">
        <v>0.71978009259259257</v>
      </c>
      <c r="AA519">
        <v>1701456</v>
      </c>
      <c r="AB519" t="s">
        <v>43</v>
      </c>
      <c r="AC519" t="s">
        <v>43</v>
      </c>
      <c r="AD519" t="s">
        <v>43</v>
      </c>
      <c r="AE519" t="s">
        <v>43</v>
      </c>
      <c r="AF519">
        <v>7300063</v>
      </c>
      <c r="AG519">
        <v>1</v>
      </c>
      <c r="AH519">
        <v>1800628</v>
      </c>
      <c r="AI519" t="s">
        <v>49</v>
      </c>
      <c r="AJ519" t="s">
        <v>43</v>
      </c>
      <c r="AK519" t="s">
        <v>43</v>
      </c>
      <c r="AL519" t="s">
        <v>43</v>
      </c>
      <c r="AM519" t="s">
        <v>376</v>
      </c>
      <c r="AN519">
        <v>42005468</v>
      </c>
      <c r="AO519">
        <v>0</v>
      </c>
      <c r="AP519">
        <v>2</v>
      </c>
      <c r="AQ519">
        <v>0</v>
      </c>
    </row>
    <row r="520" spans="1:43" x14ac:dyDescent="0.45">
      <c r="A520">
        <v>899890</v>
      </c>
      <c r="B520" t="s">
        <v>43</v>
      </c>
      <c r="C520" t="s">
        <v>1796</v>
      </c>
      <c r="D520" s="1">
        <v>45337.700070104169</v>
      </c>
      <c r="E520" t="s">
        <v>1797</v>
      </c>
      <c r="F520" t="s">
        <v>1265</v>
      </c>
      <c r="G520">
        <v>40600</v>
      </c>
      <c r="H520" t="s">
        <v>43</v>
      </c>
      <c r="I520">
        <v>442061020</v>
      </c>
      <c r="J520" t="s">
        <v>43</v>
      </c>
      <c r="K520" t="s">
        <v>1798</v>
      </c>
      <c r="L520" t="s">
        <v>43</v>
      </c>
      <c r="M520" t="s">
        <v>43</v>
      </c>
      <c r="N520" t="s">
        <v>43</v>
      </c>
      <c r="O520" t="s">
        <v>43</v>
      </c>
      <c r="P520" t="s">
        <v>43</v>
      </c>
      <c r="Q520" t="s">
        <v>43</v>
      </c>
      <c r="R520" t="s">
        <v>43</v>
      </c>
      <c r="S520" t="s">
        <v>43</v>
      </c>
      <c r="T520" t="s">
        <v>43</v>
      </c>
      <c r="U520" t="s">
        <v>43</v>
      </c>
      <c r="V520" t="s">
        <v>43</v>
      </c>
      <c r="W520" t="s">
        <v>43</v>
      </c>
      <c r="X520">
        <v>0</v>
      </c>
      <c r="Y520" s="1">
        <v>45337</v>
      </c>
      <c r="Z520" t="s">
        <v>43</v>
      </c>
      <c r="AA520" t="s">
        <v>43</v>
      </c>
      <c r="AB520" t="s">
        <v>43</v>
      </c>
      <c r="AC520" t="s">
        <v>43</v>
      </c>
      <c r="AD520" t="s">
        <v>43</v>
      </c>
      <c r="AE520" t="s">
        <v>43</v>
      </c>
      <c r="AF520">
        <v>1701390</v>
      </c>
      <c r="AG520">
        <v>1</v>
      </c>
      <c r="AH520">
        <v>1800628</v>
      </c>
      <c r="AI520" t="s">
        <v>49</v>
      </c>
      <c r="AJ520" t="s">
        <v>43</v>
      </c>
      <c r="AK520" t="s">
        <v>43</v>
      </c>
      <c r="AL520" t="s">
        <v>43</v>
      </c>
      <c r="AM520" t="s">
        <v>376</v>
      </c>
      <c r="AN520">
        <v>42005468</v>
      </c>
      <c r="AO520">
        <v>0</v>
      </c>
      <c r="AP520">
        <v>1</v>
      </c>
      <c r="AQ520">
        <v>0</v>
      </c>
    </row>
    <row r="521" spans="1:43" x14ac:dyDescent="0.45">
      <c r="A521">
        <v>899926</v>
      </c>
      <c r="B521" t="s">
        <v>43</v>
      </c>
      <c r="C521" t="s">
        <v>1799</v>
      </c>
      <c r="D521" s="1">
        <v>45338.384769756944</v>
      </c>
      <c r="E521" t="s">
        <v>1800</v>
      </c>
      <c r="F521" t="s">
        <v>1265</v>
      </c>
      <c r="G521">
        <v>40600</v>
      </c>
      <c r="H521" t="s">
        <v>43</v>
      </c>
      <c r="I521">
        <v>442061020</v>
      </c>
      <c r="J521" t="s">
        <v>43</v>
      </c>
      <c r="K521" t="s">
        <v>1801</v>
      </c>
      <c r="L521" t="s">
        <v>43</v>
      </c>
      <c r="M521" t="s">
        <v>43</v>
      </c>
      <c r="N521" t="s">
        <v>43</v>
      </c>
      <c r="O521" t="s">
        <v>43</v>
      </c>
      <c r="P521" t="s">
        <v>43</v>
      </c>
      <c r="Q521" t="s">
        <v>43</v>
      </c>
      <c r="R521" t="s">
        <v>43</v>
      </c>
      <c r="S521" t="s">
        <v>43</v>
      </c>
      <c r="T521" t="s">
        <v>43</v>
      </c>
      <c r="U521" t="s">
        <v>43</v>
      </c>
      <c r="V521" t="s">
        <v>43</v>
      </c>
      <c r="W521" t="s">
        <v>43</v>
      </c>
      <c r="X521">
        <v>0</v>
      </c>
      <c r="Y521" s="1">
        <v>45338</v>
      </c>
      <c r="Z521" t="s">
        <v>43</v>
      </c>
      <c r="AA521" t="s">
        <v>43</v>
      </c>
      <c r="AB521" t="s">
        <v>43</v>
      </c>
      <c r="AC521" t="s">
        <v>43</v>
      </c>
      <c r="AD521" t="s">
        <v>43</v>
      </c>
      <c r="AE521" t="s">
        <v>43</v>
      </c>
      <c r="AF521">
        <v>7300063</v>
      </c>
      <c r="AG521">
        <v>1</v>
      </c>
      <c r="AH521">
        <v>1802037</v>
      </c>
      <c r="AI521" t="s">
        <v>49</v>
      </c>
      <c r="AJ521" t="s">
        <v>43</v>
      </c>
      <c r="AK521" t="s">
        <v>43</v>
      </c>
      <c r="AL521" t="s">
        <v>43</v>
      </c>
      <c r="AM521" t="s">
        <v>376</v>
      </c>
      <c r="AN521">
        <v>42005468</v>
      </c>
      <c r="AO521">
        <v>0</v>
      </c>
      <c r="AP521">
        <v>1</v>
      </c>
      <c r="AQ521">
        <v>0</v>
      </c>
    </row>
    <row r="522" spans="1:43" x14ac:dyDescent="0.45">
      <c r="A522">
        <v>901219</v>
      </c>
      <c r="B522" t="s">
        <v>43</v>
      </c>
      <c r="C522" t="s">
        <v>1802</v>
      </c>
      <c r="D522" s="1">
        <v>45341.66053040509</v>
      </c>
      <c r="E522" t="s">
        <v>1803</v>
      </c>
      <c r="F522" t="s">
        <v>1265</v>
      </c>
      <c r="G522">
        <v>40600</v>
      </c>
      <c r="H522" t="s">
        <v>43</v>
      </c>
      <c r="I522">
        <v>442061020</v>
      </c>
      <c r="J522" t="s">
        <v>43</v>
      </c>
      <c r="K522" t="s">
        <v>173</v>
      </c>
      <c r="L522" s="1">
        <v>45342.683681631941</v>
      </c>
      <c r="M522" t="s">
        <v>1804</v>
      </c>
      <c r="N522">
        <v>1700217</v>
      </c>
      <c r="P522" t="s">
        <v>43</v>
      </c>
      <c r="Q522" t="s">
        <v>43</v>
      </c>
      <c r="R522" t="s">
        <v>43</v>
      </c>
      <c r="S522" t="s">
        <v>43</v>
      </c>
      <c r="T522" t="s">
        <v>43</v>
      </c>
      <c r="U522" t="s">
        <v>43</v>
      </c>
      <c r="V522" t="s">
        <v>43</v>
      </c>
      <c r="W522" t="s">
        <v>43</v>
      </c>
      <c r="X522">
        <v>3</v>
      </c>
      <c r="Y522" s="1">
        <v>45341</v>
      </c>
      <c r="Z522" t="s">
        <v>43</v>
      </c>
      <c r="AA522">
        <v>1700217</v>
      </c>
      <c r="AB522" t="s">
        <v>43</v>
      </c>
      <c r="AC522" t="s">
        <v>43</v>
      </c>
      <c r="AD522" t="s">
        <v>43</v>
      </c>
      <c r="AE522" t="s">
        <v>43</v>
      </c>
      <c r="AF522">
        <v>1701390</v>
      </c>
      <c r="AG522">
        <v>1</v>
      </c>
      <c r="AH522">
        <v>1802533</v>
      </c>
      <c r="AI522" t="s">
        <v>49</v>
      </c>
      <c r="AJ522" s="1">
        <v>45341.671236423608</v>
      </c>
      <c r="AK522" s="1">
        <v>45341.671236423608</v>
      </c>
      <c r="AL522">
        <v>1701390</v>
      </c>
      <c r="AM522" t="s">
        <v>376</v>
      </c>
      <c r="AN522">
        <v>42005468</v>
      </c>
      <c r="AO522">
        <v>0</v>
      </c>
      <c r="AP522">
        <v>1</v>
      </c>
      <c r="AQ522">
        <v>0</v>
      </c>
    </row>
    <row r="523" spans="1:43" x14ac:dyDescent="0.45">
      <c r="A523">
        <v>906820</v>
      </c>
      <c r="B523" t="s">
        <v>43</v>
      </c>
      <c r="C523" t="s">
        <v>1805</v>
      </c>
      <c r="D523" s="1">
        <v>45348.588680983798</v>
      </c>
      <c r="E523" t="s">
        <v>1806</v>
      </c>
      <c r="F523" t="s">
        <v>1265</v>
      </c>
      <c r="G523">
        <v>40600</v>
      </c>
      <c r="H523" t="s">
        <v>43</v>
      </c>
      <c r="I523">
        <v>442061020</v>
      </c>
      <c r="J523" t="s">
        <v>43</v>
      </c>
      <c r="K523" t="s">
        <v>634</v>
      </c>
      <c r="L523" s="1">
        <v>45357.46803880787</v>
      </c>
      <c r="M523" t="s">
        <v>1807</v>
      </c>
      <c r="N523">
        <v>1701456</v>
      </c>
      <c r="P523" t="s">
        <v>43</v>
      </c>
      <c r="Q523" t="s">
        <v>43</v>
      </c>
      <c r="R523" t="s">
        <v>43</v>
      </c>
      <c r="S523" t="s">
        <v>43</v>
      </c>
      <c r="T523" t="s">
        <v>43</v>
      </c>
      <c r="U523" t="s">
        <v>43</v>
      </c>
      <c r="V523" t="s">
        <v>43</v>
      </c>
      <c r="W523" t="s">
        <v>43</v>
      </c>
      <c r="X523">
        <v>3</v>
      </c>
      <c r="Y523" s="1">
        <v>45359</v>
      </c>
      <c r="Z523" s="2">
        <v>0.47559027777777779</v>
      </c>
      <c r="AA523">
        <v>1701456</v>
      </c>
      <c r="AB523" t="s">
        <v>43</v>
      </c>
      <c r="AC523" t="s">
        <v>43</v>
      </c>
      <c r="AD523" t="s">
        <v>43</v>
      </c>
      <c r="AE523" t="s">
        <v>43</v>
      </c>
      <c r="AF523">
        <v>1701390</v>
      </c>
      <c r="AG523">
        <v>1</v>
      </c>
      <c r="AH523">
        <v>1806052</v>
      </c>
      <c r="AI523" t="s">
        <v>49</v>
      </c>
      <c r="AJ523" t="s">
        <v>43</v>
      </c>
      <c r="AK523" t="s">
        <v>43</v>
      </c>
      <c r="AL523" t="s">
        <v>43</v>
      </c>
      <c r="AM523" t="s">
        <v>376</v>
      </c>
      <c r="AN523">
        <v>42005468</v>
      </c>
      <c r="AO523">
        <v>0</v>
      </c>
      <c r="AP523">
        <v>2</v>
      </c>
      <c r="AQ523">
        <v>0</v>
      </c>
    </row>
    <row r="524" spans="1:43" x14ac:dyDescent="0.45">
      <c r="A524">
        <v>906821</v>
      </c>
      <c r="B524" t="s">
        <v>43</v>
      </c>
      <c r="C524" t="s">
        <v>1808</v>
      </c>
      <c r="D524" s="1">
        <v>45348.589497106484</v>
      </c>
      <c r="E524" t="s">
        <v>1809</v>
      </c>
      <c r="F524" t="s">
        <v>1265</v>
      </c>
      <c r="G524">
        <v>40600</v>
      </c>
      <c r="H524" t="s">
        <v>43</v>
      </c>
      <c r="I524">
        <v>442061020</v>
      </c>
      <c r="J524" t="s">
        <v>43</v>
      </c>
      <c r="K524" t="s">
        <v>1810</v>
      </c>
      <c r="L524" s="1">
        <v>45358.437306331019</v>
      </c>
      <c r="M524" t="s">
        <v>1811</v>
      </c>
      <c r="N524">
        <v>1701456</v>
      </c>
      <c r="P524" t="s">
        <v>43</v>
      </c>
      <c r="Q524" t="s">
        <v>43</v>
      </c>
      <c r="R524" t="s">
        <v>43</v>
      </c>
      <c r="S524" t="s">
        <v>43</v>
      </c>
      <c r="T524" t="s">
        <v>43</v>
      </c>
      <c r="U524" t="s">
        <v>43</v>
      </c>
      <c r="V524" t="s">
        <v>43</v>
      </c>
      <c r="W524" t="s">
        <v>43</v>
      </c>
      <c r="X524">
        <v>3</v>
      </c>
      <c r="Y524" s="1">
        <v>45348</v>
      </c>
      <c r="Z524" t="s">
        <v>43</v>
      </c>
      <c r="AA524">
        <v>1701456</v>
      </c>
      <c r="AB524" t="s">
        <v>43</v>
      </c>
      <c r="AC524" t="s">
        <v>43</v>
      </c>
      <c r="AD524" t="s">
        <v>43</v>
      </c>
      <c r="AE524" t="s">
        <v>43</v>
      </c>
      <c r="AF524">
        <v>1701390</v>
      </c>
      <c r="AG524">
        <v>1</v>
      </c>
      <c r="AH524">
        <v>1806052</v>
      </c>
      <c r="AI524" t="s">
        <v>49</v>
      </c>
      <c r="AJ524" t="s">
        <v>43</v>
      </c>
      <c r="AK524" t="s">
        <v>43</v>
      </c>
      <c r="AL524" t="s">
        <v>43</v>
      </c>
      <c r="AM524" t="s">
        <v>376</v>
      </c>
      <c r="AN524">
        <v>42005468</v>
      </c>
      <c r="AO524">
        <v>0</v>
      </c>
      <c r="AP524">
        <v>1</v>
      </c>
      <c r="AQ524">
        <v>0</v>
      </c>
    </row>
    <row r="525" spans="1:43" x14ac:dyDescent="0.45">
      <c r="A525">
        <v>907064</v>
      </c>
      <c r="B525" t="s">
        <v>43</v>
      </c>
      <c r="C525" t="s">
        <v>1812</v>
      </c>
      <c r="D525" s="1">
        <v>45350.367435266206</v>
      </c>
      <c r="E525" t="s">
        <v>1813</v>
      </c>
      <c r="F525" t="s">
        <v>1265</v>
      </c>
      <c r="G525">
        <v>40600</v>
      </c>
      <c r="H525" t="s">
        <v>43</v>
      </c>
      <c r="I525">
        <v>442061020</v>
      </c>
      <c r="J525" t="s">
        <v>43</v>
      </c>
      <c r="K525" t="s">
        <v>581</v>
      </c>
      <c r="L525" s="1">
        <v>45350.372816469906</v>
      </c>
      <c r="M525" t="s">
        <v>1814</v>
      </c>
      <c r="N525">
        <v>1701456</v>
      </c>
      <c r="P525" t="s">
        <v>43</v>
      </c>
      <c r="Q525" t="s">
        <v>43</v>
      </c>
      <c r="R525" t="s">
        <v>43</v>
      </c>
      <c r="S525" t="s">
        <v>43</v>
      </c>
      <c r="T525" t="s">
        <v>43</v>
      </c>
      <c r="U525" t="s">
        <v>43</v>
      </c>
      <c r="V525" t="s">
        <v>43</v>
      </c>
      <c r="W525" t="s">
        <v>43</v>
      </c>
      <c r="X525">
        <v>3</v>
      </c>
      <c r="Y525" s="1">
        <v>45350</v>
      </c>
      <c r="Z525" t="s">
        <v>43</v>
      </c>
      <c r="AA525">
        <v>1701456</v>
      </c>
      <c r="AB525" t="s">
        <v>43</v>
      </c>
      <c r="AC525" t="s">
        <v>43</v>
      </c>
      <c r="AD525" t="s">
        <v>43</v>
      </c>
      <c r="AE525" t="s">
        <v>43</v>
      </c>
      <c r="AF525">
        <v>1701390</v>
      </c>
      <c r="AG525">
        <v>1</v>
      </c>
      <c r="AH525">
        <v>1806697</v>
      </c>
      <c r="AI525" t="s">
        <v>49</v>
      </c>
      <c r="AJ525" t="s">
        <v>43</v>
      </c>
      <c r="AK525" t="s">
        <v>43</v>
      </c>
      <c r="AL525" t="s">
        <v>43</v>
      </c>
      <c r="AM525" t="s">
        <v>376</v>
      </c>
      <c r="AN525">
        <v>42005468</v>
      </c>
      <c r="AO525">
        <v>0</v>
      </c>
      <c r="AP525">
        <v>1</v>
      </c>
      <c r="AQ525">
        <v>0</v>
      </c>
    </row>
    <row r="526" spans="1:43" x14ac:dyDescent="0.45">
      <c r="A526">
        <v>907066</v>
      </c>
      <c r="B526" t="s">
        <v>43</v>
      </c>
      <c r="C526" t="s">
        <v>1815</v>
      </c>
      <c r="D526" s="1">
        <v>45350.373965393519</v>
      </c>
      <c r="E526" t="s">
        <v>1816</v>
      </c>
      <c r="F526" t="s">
        <v>1265</v>
      </c>
      <c r="G526">
        <v>40600</v>
      </c>
      <c r="H526" t="s">
        <v>43</v>
      </c>
      <c r="I526">
        <v>442061020</v>
      </c>
      <c r="J526" t="s">
        <v>43</v>
      </c>
      <c r="K526" t="s">
        <v>460</v>
      </c>
      <c r="L526" s="1">
        <v>45351.668967557867</v>
      </c>
      <c r="M526" t="s">
        <v>1817</v>
      </c>
      <c r="N526">
        <v>1700250</v>
      </c>
      <c r="P526" t="s">
        <v>43</v>
      </c>
      <c r="Q526" t="s">
        <v>43</v>
      </c>
      <c r="R526" t="s">
        <v>43</v>
      </c>
      <c r="S526" t="s">
        <v>43</v>
      </c>
      <c r="T526" t="s">
        <v>43</v>
      </c>
      <c r="U526" t="s">
        <v>43</v>
      </c>
      <c r="V526" t="s">
        <v>43</v>
      </c>
      <c r="W526" t="s">
        <v>43</v>
      </c>
      <c r="X526">
        <v>3</v>
      </c>
      <c r="Y526" s="1">
        <v>45355</v>
      </c>
      <c r="Z526" s="2">
        <v>0.36383101851851851</v>
      </c>
      <c r="AA526">
        <v>1700250</v>
      </c>
      <c r="AB526" t="s">
        <v>43</v>
      </c>
      <c r="AC526" t="s">
        <v>43</v>
      </c>
      <c r="AD526" t="s">
        <v>43</v>
      </c>
      <c r="AE526" t="s">
        <v>43</v>
      </c>
      <c r="AF526">
        <v>1701390</v>
      </c>
      <c r="AG526">
        <v>1</v>
      </c>
      <c r="AH526">
        <v>1806697</v>
      </c>
      <c r="AI526" t="s">
        <v>49</v>
      </c>
      <c r="AJ526" t="s">
        <v>43</v>
      </c>
      <c r="AK526" t="s">
        <v>43</v>
      </c>
      <c r="AL526" t="s">
        <v>43</v>
      </c>
      <c r="AM526" t="s">
        <v>376</v>
      </c>
      <c r="AN526">
        <v>42005468</v>
      </c>
      <c r="AO526">
        <v>0</v>
      </c>
      <c r="AP526">
        <v>3</v>
      </c>
      <c r="AQ526">
        <v>0</v>
      </c>
    </row>
    <row r="527" spans="1:43" x14ac:dyDescent="0.45">
      <c r="A527">
        <v>907375</v>
      </c>
      <c r="B527" t="s">
        <v>43</v>
      </c>
      <c r="C527" t="s">
        <v>1818</v>
      </c>
      <c r="D527" s="1">
        <v>45352.39606269676</v>
      </c>
      <c r="E527" t="s">
        <v>1819</v>
      </c>
      <c r="F527" t="s">
        <v>1265</v>
      </c>
      <c r="G527">
        <v>40600</v>
      </c>
      <c r="H527" t="s">
        <v>43</v>
      </c>
      <c r="I527">
        <v>442061020</v>
      </c>
      <c r="J527" t="s">
        <v>43</v>
      </c>
      <c r="K527" t="s">
        <v>634</v>
      </c>
      <c r="L527" s="1">
        <v>45373.42629019676</v>
      </c>
      <c r="M527" t="s">
        <v>1820</v>
      </c>
      <c r="N527">
        <v>1701456</v>
      </c>
      <c r="P527" t="s">
        <v>43</v>
      </c>
      <c r="Q527" t="s">
        <v>43</v>
      </c>
      <c r="R527" t="s">
        <v>43</v>
      </c>
      <c r="S527" t="s">
        <v>43</v>
      </c>
      <c r="T527" t="s">
        <v>43</v>
      </c>
      <c r="U527" t="s">
        <v>43</v>
      </c>
      <c r="V527" t="s">
        <v>43</v>
      </c>
      <c r="W527" t="s">
        <v>43</v>
      </c>
      <c r="X527">
        <v>3</v>
      </c>
      <c r="Y527" s="1">
        <v>45373</v>
      </c>
      <c r="Z527" s="2">
        <v>0.6065625</v>
      </c>
      <c r="AA527">
        <v>1701456</v>
      </c>
      <c r="AB527" t="s">
        <v>43</v>
      </c>
      <c r="AC527" t="s">
        <v>43</v>
      </c>
      <c r="AD527" t="s">
        <v>43</v>
      </c>
      <c r="AE527" t="s">
        <v>43</v>
      </c>
      <c r="AF527">
        <v>1701390</v>
      </c>
      <c r="AG527">
        <v>1</v>
      </c>
      <c r="AH527">
        <v>0</v>
      </c>
      <c r="AI527" t="s">
        <v>49</v>
      </c>
      <c r="AJ527" t="s">
        <v>43</v>
      </c>
      <c r="AK527" t="s">
        <v>43</v>
      </c>
      <c r="AL527" t="s">
        <v>43</v>
      </c>
      <c r="AM527" t="s">
        <v>376</v>
      </c>
      <c r="AN527">
        <v>42005468</v>
      </c>
      <c r="AO527">
        <v>0</v>
      </c>
      <c r="AP527">
        <v>2</v>
      </c>
      <c r="AQ527">
        <v>0</v>
      </c>
    </row>
    <row r="528" spans="1:43" x14ac:dyDescent="0.45">
      <c r="A528">
        <v>908739</v>
      </c>
      <c r="B528" t="s">
        <v>43</v>
      </c>
      <c r="C528" t="s">
        <v>1821</v>
      </c>
      <c r="D528" s="1">
        <v>45355.776881909725</v>
      </c>
      <c r="E528" t="s">
        <v>1822</v>
      </c>
      <c r="F528" t="s">
        <v>1265</v>
      </c>
      <c r="G528">
        <v>40600</v>
      </c>
      <c r="H528" t="s">
        <v>43</v>
      </c>
      <c r="I528">
        <v>442061020</v>
      </c>
      <c r="J528" t="s">
        <v>43</v>
      </c>
      <c r="K528" t="e">
        <f>-side mirror -BRAKE ekzos -lining BRAKE</f>
        <v>#NAME?</v>
      </c>
      <c r="L528" s="1">
        <v>45357.721083530094</v>
      </c>
      <c r="M528" t="s">
        <v>1823</v>
      </c>
      <c r="N528">
        <v>1701456</v>
      </c>
      <c r="P528" t="s">
        <v>43</v>
      </c>
      <c r="Q528" t="s">
        <v>43</v>
      </c>
      <c r="R528" t="s">
        <v>43</v>
      </c>
      <c r="S528" t="s">
        <v>43</v>
      </c>
      <c r="T528" t="s">
        <v>43</v>
      </c>
      <c r="U528" t="s">
        <v>43</v>
      </c>
      <c r="V528" t="s">
        <v>43</v>
      </c>
      <c r="W528" t="s">
        <v>43</v>
      </c>
      <c r="X528">
        <v>3</v>
      </c>
      <c r="Y528" s="1">
        <v>45355</v>
      </c>
      <c r="Z528" t="s">
        <v>43</v>
      </c>
      <c r="AA528">
        <v>1701456</v>
      </c>
      <c r="AB528" t="s">
        <v>43</v>
      </c>
      <c r="AC528" t="s">
        <v>43</v>
      </c>
      <c r="AD528" t="s">
        <v>43</v>
      </c>
      <c r="AE528" t="s">
        <v>43</v>
      </c>
      <c r="AF528">
        <v>1701112</v>
      </c>
      <c r="AG528">
        <v>1</v>
      </c>
      <c r="AH528">
        <v>1808712</v>
      </c>
      <c r="AI528" t="s">
        <v>49</v>
      </c>
      <c r="AJ528" s="1">
        <v>45372.446698726853</v>
      </c>
      <c r="AK528" s="1">
        <v>45372.446698726853</v>
      </c>
      <c r="AL528">
        <v>1701051</v>
      </c>
      <c r="AM528" t="s">
        <v>376</v>
      </c>
      <c r="AN528">
        <v>42005468</v>
      </c>
      <c r="AO528">
        <v>0</v>
      </c>
      <c r="AP528">
        <v>1</v>
      </c>
      <c r="AQ528">
        <v>0</v>
      </c>
    </row>
    <row r="529" spans="1:43" x14ac:dyDescent="0.45">
      <c r="A529">
        <v>910213</v>
      </c>
      <c r="B529" t="s">
        <v>43</v>
      </c>
      <c r="C529" t="s">
        <v>1824</v>
      </c>
      <c r="D529" s="1">
        <v>45359.622064780095</v>
      </c>
      <c r="E529" t="s">
        <v>1825</v>
      </c>
      <c r="F529" t="s">
        <v>1265</v>
      </c>
      <c r="G529">
        <v>40600</v>
      </c>
      <c r="H529" t="s">
        <v>43</v>
      </c>
      <c r="I529">
        <v>442061020</v>
      </c>
      <c r="J529" t="s">
        <v>43</v>
      </c>
      <c r="K529" t="s">
        <v>460</v>
      </c>
      <c r="L529" s="1">
        <v>45380.673673530095</v>
      </c>
      <c r="M529" t="s">
        <v>1826</v>
      </c>
      <c r="N529">
        <v>1700250</v>
      </c>
      <c r="P529" t="s">
        <v>43</v>
      </c>
      <c r="Q529" t="s">
        <v>43</v>
      </c>
      <c r="R529" t="s">
        <v>43</v>
      </c>
      <c r="S529" t="s">
        <v>43</v>
      </c>
      <c r="T529" t="s">
        <v>43</v>
      </c>
      <c r="U529" t="s">
        <v>43</v>
      </c>
      <c r="V529" t="s">
        <v>43</v>
      </c>
      <c r="W529" t="s">
        <v>43</v>
      </c>
      <c r="X529">
        <v>3</v>
      </c>
      <c r="Y529" s="1">
        <v>45385</v>
      </c>
      <c r="Z529" s="2">
        <v>0.33990740740740738</v>
      </c>
      <c r="AA529">
        <v>1700250</v>
      </c>
      <c r="AB529" t="s">
        <v>43</v>
      </c>
      <c r="AC529" t="s">
        <v>43</v>
      </c>
      <c r="AD529" t="s">
        <v>43</v>
      </c>
      <c r="AE529" t="s">
        <v>43</v>
      </c>
      <c r="AF529">
        <v>1701390</v>
      </c>
      <c r="AG529">
        <v>1</v>
      </c>
      <c r="AH529">
        <v>1808721</v>
      </c>
      <c r="AI529" t="s">
        <v>49</v>
      </c>
      <c r="AJ529" t="s">
        <v>43</v>
      </c>
      <c r="AK529" t="s">
        <v>43</v>
      </c>
      <c r="AL529" t="s">
        <v>43</v>
      </c>
      <c r="AM529" t="s">
        <v>376</v>
      </c>
      <c r="AN529">
        <v>42005468</v>
      </c>
      <c r="AO529">
        <v>0</v>
      </c>
      <c r="AP529">
        <v>3</v>
      </c>
      <c r="AQ529">
        <v>0</v>
      </c>
    </row>
    <row r="530" spans="1:43" x14ac:dyDescent="0.45">
      <c r="A530">
        <v>910214</v>
      </c>
      <c r="B530" t="s">
        <v>43</v>
      </c>
      <c r="C530" t="s">
        <v>1827</v>
      </c>
      <c r="D530" s="1">
        <v>45359.6226340625</v>
      </c>
      <c r="E530" t="s">
        <v>1828</v>
      </c>
      <c r="F530" t="s">
        <v>1265</v>
      </c>
      <c r="G530">
        <v>40600</v>
      </c>
      <c r="H530" t="s">
        <v>43</v>
      </c>
      <c r="I530">
        <v>442061020</v>
      </c>
      <c r="J530" t="s">
        <v>43</v>
      </c>
      <c r="K530" t="s">
        <v>114</v>
      </c>
      <c r="L530" s="1">
        <v>45371.721002048609</v>
      </c>
      <c r="M530" t="s">
        <v>1829</v>
      </c>
      <c r="N530">
        <v>1701456</v>
      </c>
      <c r="P530" t="s">
        <v>43</v>
      </c>
      <c r="Q530" t="s">
        <v>43</v>
      </c>
      <c r="R530" t="s">
        <v>43</v>
      </c>
      <c r="S530" t="s">
        <v>43</v>
      </c>
      <c r="T530" t="s">
        <v>43</v>
      </c>
      <c r="U530" t="s">
        <v>43</v>
      </c>
      <c r="V530" t="s">
        <v>43</v>
      </c>
      <c r="W530" t="s">
        <v>43</v>
      </c>
      <c r="X530">
        <v>3</v>
      </c>
      <c r="Y530" s="1">
        <v>45373</v>
      </c>
      <c r="Z530" s="2">
        <v>0.6065625</v>
      </c>
      <c r="AA530">
        <v>1701456</v>
      </c>
      <c r="AB530" t="s">
        <v>43</v>
      </c>
      <c r="AC530" t="s">
        <v>43</v>
      </c>
      <c r="AD530" t="s">
        <v>43</v>
      </c>
      <c r="AE530" t="s">
        <v>43</v>
      </c>
      <c r="AF530">
        <v>1701390</v>
      </c>
      <c r="AG530">
        <v>1</v>
      </c>
      <c r="AH530">
        <v>1808721</v>
      </c>
      <c r="AI530" t="s">
        <v>49</v>
      </c>
      <c r="AJ530" t="s">
        <v>43</v>
      </c>
      <c r="AK530" t="s">
        <v>43</v>
      </c>
      <c r="AL530" t="s">
        <v>43</v>
      </c>
      <c r="AM530" t="s">
        <v>376</v>
      </c>
      <c r="AN530">
        <v>42005468</v>
      </c>
      <c r="AO530">
        <v>0</v>
      </c>
      <c r="AP530">
        <v>2</v>
      </c>
      <c r="AQ530">
        <v>0</v>
      </c>
    </row>
    <row r="531" spans="1:43" x14ac:dyDescent="0.45">
      <c r="A531">
        <v>910328</v>
      </c>
      <c r="B531" t="s">
        <v>43</v>
      </c>
      <c r="C531" t="s">
        <v>1830</v>
      </c>
      <c r="D531" s="1">
        <v>45360.722470914348</v>
      </c>
      <c r="E531" t="s">
        <v>1831</v>
      </c>
      <c r="F531" t="s">
        <v>1265</v>
      </c>
      <c r="G531">
        <v>40600</v>
      </c>
      <c r="H531" t="s">
        <v>43</v>
      </c>
      <c r="I531">
        <v>442061020</v>
      </c>
      <c r="J531" t="s">
        <v>43</v>
      </c>
      <c r="K531" t="s">
        <v>634</v>
      </c>
      <c r="L531" s="1">
        <v>45371.71219471065</v>
      </c>
      <c r="M531" t="s">
        <v>1832</v>
      </c>
      <c r="N531">
        <v>1701456</v>
      </c>
      <c r="P531" t="s">
        <v>43</v>
      </c>
      <c r="Q531" t="s">
        <v>43</v>
      </c>
      <c r="R531" t="s">
        <v>43</v>
      </c>
      <c r="S531" t="s">
        <v>43</v>
      </c>
      <c r="T531" t="s">
        <v>43</v>
      </c>
      <c r="U531" t="s">
        <v>43</v>
      </c>
      <c r="V531" t="s">
        <v>43</v>
      </c>
      <c r="W531" t="s">
        <v>43</v>
      </c>
      <c r="X531">
        <v>3</v>
      </c>
      <c r="Y531" s="1">
        <v>45373</v>
      </c>
      <c r="Z531" s="2">
        <v>0.6065625</v>
      </c>
      <c r="AA531">
        <v>1701456</v>
      </c>
      <c r="AB531" t="s">
        <v>43</v>
      </c>
      <c r="AC531" t="s">
        <v>43</v>
      </c>
      <c r="AD531" t="s">
        <v>43</v>
      </c>
      <c r="AE531" t="s">
        <v>43</v>
      </c>
      <c r="AF531">
        <v>1701390</v>
      </c>
      <c r="AG531">
        <v>1</v>
      </c>
      <c r="AH531">
        <v>0</v>
      </c>
      <c r="AI531" t="s">
        <v>49</v>
      </c>
      <c r="AJ531" t="s">
        <v>43</v>
      </c>
      <c r="AK531" t="s">
        <v>43</v>
      </c>
      <c r="AL531" t="s">
        <v>43</v>
      </c>
      <c r="AM531" t="s">
        <v>376</v>
      </c>
      <c r="AN531">
        <v>42005468</v>
      </c>
      <c r="AO531">
        <v>0</v>
      </c>
      <c r="AP531">
        <v>2</v>
      </c>
      <c r="AQ531">
        <v>0</v>
      </c>
    </row>
    <row r="532" spans="1:43" x14ac:dyDescent="0.45">
      <c r="A532">
        <v>910457</v>
      </c>
      <c r="B532" t="s">
        <v>43</v>
      </c>
      <c r="C532" t="s">
        <v>1833</v>
      </c>
      <c r="D532" s="1">
        <v>45362.652154131945</v>
      </c>
      <c r="E532" t="s">
        <v>1834</v>
      </c>
      <c r="F532" t="s">
        <v>1265</v>
      </c>
      <c r="G532">
        <v>40600</v>
      </c>
      <c r="H532" t="s">
        <v>43</v>
      </c>
      <c r="I532">
        <v>442061020</v>
      </c>
      <c r="J532" t="s">
        <v>43</v>
      </c>
      <c r="K532" t="s">
        <v>1835</v>
      </c>
      <c r="L532" s="1">
        <v>45371.675374155093</v>
      </c>
      <c r="M532" t="s">
        <v>1836</v>
      </c>
      <c r="N532">
        <v>1701456</v>
      </c>
      <c r="P532" t="s">
        <v>43</v>
      </c>
      <c r="Q532" t="s">
        <v>43</v>
      </c>
      <c r="R532" t="s">
        <v>43</v>
      </c>
      <c r="S532" t="s">
        <v>43</v>
      </c>
      <c r="T532" t="s">
        <v>43</v>
      </c>
      <c r="U532" t="s">
        <v>43</v>
      </c>
      <c r="V532" t="s">
        <v>43</v>
      </c>
      <c r="W532" t="s">
        <v>43</v>
      </c>
      <c r="X532">
        <v>3</v>
      </c>
      <c r="Y532" s="1">
        <v>45373</v>
      </c>
      <c r="Z532" s="2">
        <v>0.6065625</v>
      </c>
      <c r="AA532">
        <v>1701456</v>
      </c>
      <c r="AB532" t="s">
        <v>43</v>
      </c>
      <c r="AC532" t="s">
        <v>43</v>
      </c>
      <c r="AD532" t="s">
        <v>43</v>
      </c>
      <c r="AE532" t="s">
        <v>43</v>
      </c>
      <c r="AF532">
        <v>7300063</v>
      </c>
      <c r="AG532">
        <v>1</v>
      </c>
      <c r="AH532">
        <v>0</v>
      </c>
      <c r="AI532" t="s">
        <v>49</v>
      </c>
      <c r="AJ532" t="s">
        <v>43</v>
      </c>
      <c r="AK532" t="s">
        <v>43</v>
      </c>
      <c r="AL532" t="s">
        <v>43</v>
      </c>
      <c r="AM532" t="s">
        <v>376</v>
      </c>
      <c r="AN532">
        <v>42005468</v>
      </c>
      <c r="AO532">
        <v>0</v>
      </c>
      <c r="AP532">
        <v>2</v>
      </c>
      <c r="AQ532">
        <v>0</v>
      </c>
    </row>
    <row r="533" spans="1:43" x14ac:dyDescent="0.45">
      <c r="A533">
        <v>913761</v>
      </c>
      <c r="B533" t="s">
        <v>43</v>
      </c>
      <c r="C533" t="s">
        <v>1837</v>
      </c>
      <c r="D533" s="1">
        <v>45365.401945682868</v>
      </c>
      <c r="E533" t="s">
        <v>1838</v>
      </c>
      <c r="F533" t="s">
        <v>1265</v>
      </c>
      <c r="G533">
        <v>40600</v>
      </c>
      <c r="H533" t="s">
        <v>43</v>
      </c>
      <c r="I533">
        <v>442061020</v>
      </c>
      <c r="J533" t="s">
        <v>43</v>
      </c>
      <c r="K533" t="s">
        <v>1835</v>
      </c>
      <c r="L533" s="1">
        <v>45371.603223726852</v>
      </c>
      <c r="M533" t="s">
        <v>1839</v>
      </c>
      <c r="N533">
        <v>1701456</v>
      </c>
      <c r="P533" t="s">
        <v>43</v>
      </c>
      <c r="Q533" t="s">
        <v>43</v>
      </c>
      <c r="R533" t="s">
        <v>43</v>
      </c>
      <c r="S533" t="s">
        <v>43</v>
      </c>
      <c r="T533" t="s">
        <v>43</v>
      </c>
      <c r="U533" t="s">
        <v>43</v>
      </c>
      <c r="V533" t="s">
        <v>43</v>
      </c>
      <c r="W533" t="s">
        <v>43</v>
      </c>
      <c r="X533">
        <v>3</v>
      </c>
      <c r="Y533" s="1">
        <v>45373</v>
      </c>
      <c r="Z533" s="2">
        <v>0.6065625</v>
      </c>
      <c r="AA533">
        <v>1701456</v>
      </c>
      <c r="AB533" t="s">
        <v>43</v>
      </c>
      <c r="AC533" t="s">
        <v>43</v>
      </c>
      <c r="AD533" t="s">
        <v>43</v>
      </c>
      <c r="AE533" t="s">
        <v>43</v>
      </c>
      <c r="AF533">
        <v>7300063</v>
      </c>
      <c r="AG533">
        <v>1</v>
      </c>
      <c r="AH533">
        <v>0</v>
      </c>
      <c r="AI533" t="s">
        <v>49</v>
      </c>
      <c r="AJ533" t="s">
        <v>43</v>
      </c>
      <c r="AK533" t="s">
        <v>43</v>
      </c>
      <c r="AL533" t="s">
        <v>43</v>
      </c>
      <c r="AM533" t="s">
        <v>376</v>
      </c>
      <c r="AN533">
        <v>42005468</v>
      </c>
      <c r="AO533">
        <v>0</v>
      </c>
      <c r="AP533">
        <v>2</v>
      </c>
      <c r="AQ533">
        <v>0</v>
      </c>
    </row>
    <row r="534" spans="1:43" x14ac:dyDescent="0.45">
      <c r="A534">
        <v>913969</v>
      </c>
      <c r="B534" t="s">
        <v>43</v>
      </c>
      <c r="C534" t="s">
        <v>1840</v>
      </c>
      <c r="D534" s="1">
        <v>45366.466006053241</v>
      </c>
      <c r="E534" t="s">
        <v>1841</v>
      </c>
      <c r="F534" t="s">
        <v>1265</v>
      </c>
      <c r="G534">
        <v>40600</v>
      </c>
      <c r="H534" t="s">
        <v>43</v>
      </c>
      <c r="I534">
        <v>442061020</v>
      </c>
      <c r="J534" t="s">
        <v>43</v>
      </c>
      <c r="K534" t="s">
        <v>1842</v>
      </c>
      <c r="L534" s="1">
        <v>45378.518293437497</v>
      </c>
      <c r="M534" t="s">
        <v>1843</v>
      </c>
      <c r="N534">
        <v>1700250</v>
      </c>
      <c r="P534" t="s">
        <v>43</v>
      </c>
      <c r="Q534" t="s">
        <v>43</v>
      </c>
      <c r="R534" t="s">
        <v>43</v>
      </c>
      <c r="S534" t="s">
        <v>43</v>
      </c>
      <c r="T534" t="s">
        <v>43</v>
      </c>
      <c r="U534" t="s">
        <v>43</v>
      </c>
      <c r="V534" t="s">
        <v>43</v>
      </c>
      <c r="W534" t="s">
        <v>43</v>
      </c>
      <c r="X534">
        <v>3</v>
      </c>
      <c r="Y534" s="1">
        <v>45366</v>
      </c>
      <c r="Z534" t="s">
        <v>43</v>
      </c>
      <c r="AA534">
        <v>1700250</v>
      </c>
      <c r="AB534" t="s">
        <v>43</v>
      </c>
      <c r="AC534" t="s">
        <v>43</v>
      </c>
      <c r="AD534" t="s">
        <v>43</v>
      </c>
      <c r="AE534" t="s">
        <v>43</v>
      </c>
      <c r="AF534">
        <v>1701390</v>
      </c>
      <c r="AG534">
        <v>1</v>
      </c>
      <c r="AH534">
        <v>0</v>
      </c>
      <c r="AI534" t="s">
        <v>49</v>
      </c>
      <c r="AJ534" t="s">
        <v>43</v>
      </c>
      <c r="AK534" t="s">
        <v>43</v>
      </c>
      <c r="AL534" t="s">
        <v>43</v>
      </c>
      <c r="AM534" t="s">
        <v>376</v>
      </c>
      <c r="AN534">
        <v>42005468</v>
      </c>
      <c r="AO534">
        <v>0</v>
      </c>
      <c r="AP534">
        <v>2</v>
      </c>
      <c r="AQ534">
        <v>0</v>
      </c>
    </row>
    <row r="535" spans="1:43" x14ac:dyDescent="0.45">
      <c r="A535">
        <v>914064</v>
      </c>
      <c r="B535" t="s">
        <v>43</v>
      </c>
      <c r="C535" t="s">
        <v>1844</v>
      </c>
      <c r="D535" s="1">
        <v>45366.733212187501</v>
      </c>
      <c r="E535" t="s">
        <v>1845</v>
      </c>
      <c r="F535" t="s">
        <v>1846</v>
      </c>
      <c r="G535">
        <v>40600</v>
      </c>
      <c r="H535" t="s">
        <v>43</v>
      </c>
      <c r="I535">
        <v>442061020</v>
      </c>
      <c r="J535" t="s">
        <v>43</v>
      </c>
      <c r="K535" t="s">
        <v>1835</v>
      </c>
      <c r="L535" s="1">
        <v>45370.417366585651</v>
      </c>
      <c r="M535" t="s">
        <v>1847</v>
      </c>
      <c r="N535">
        <v>1701456</v>
      </c>
      <c r="P535" t="s">
        <v>43</v>
      </c>
      <c r="Q535" t="s">
        <v>43</v>
      </c>
      <c r="R535" t="s">
        <v>43</v>
      </c>
      <c r="S535" t="s">
        <v>43</v>
      </c>
      <c r="T535" t="s">
        <v>43</v>
      </c>
      <c r="U535" t="s">
        <v>43</v>
      </c>
      <c r="V535" t="s">
        <v>43</v>
      </c>
      <c r="W535" t="s">
        <v>43</v>
      </c>
      <c r="X535">
        <v>3</v>
      </c>
      <c r="Y535" s="1">
        <v>45373</v>
      </c>
      <c r="Z535" s="2">
        <v>0.6065625</v>
      </c>
      <c r="AA535">
        <v>1701456</v>
      </c>
      <c r="AB535" t="s">
        <v>43</v>
      </c>
      <c r="AC535" t="s">
        <v>43</v>
      </c>
      <c r="AD535" t="s">
        <v>43</v>
      </c>
      <c r="AE535" t="s">
        <v>43</v>
      </c>
      <c r="AF535">
        <v>7300063</v>
      </c>
      <c r="AG535">
        <v>1</v>
      </c>
      <c r="AH535">
        <v>0</v>
      </c>
      <c r="AI535" t="s">
        <v>49</v>
      </c>
      <c r="AJ535" t="s">
        <v>43</v>
      </c>
      <c r="AK535" t="s">
        <v>43</v>
      </c>
      <c r="AL535" t="s">
        <v>43</v>
      </c>
      <c r="AM535" t="s">
        <v>376</v>
      </c>
      <c r="AN535">
        <v>42005468</v>
      </c>
      <c r="AO535">
        <v>0</v>
      </c>
      <c r="AP535">
        <v>2</v>
      </c>
      <c r="AQ535">
        <v>0</v>
      </c>
    </row>
    <row r="536" spans="1:43" x14ac:dyDescent="0.45">
      <c r="A536">
        <v>915420</v>
      </c>
      <c r="B536" t="s">
        <v>43</v>
      </c>
      <c r="C536" t="s">
        <v>1848</v>
      </c>
      <c r="D536" s="1">
        <v>45370.621723298609</v>
      </c>
      <c r="E536" t="s">
        <v>1849</v>
      </c>
      <c r="F536" t="s">
        <v>1265</v>
      </c>
      <c r="G536">
        <v>40600</v>
      </c>
      <c r="H536" t="s">
        <v>43</v>
      </c>
      <c r="I536">
        <v>442061020</v>
      </c>
      <c r="J536" t="s">
        <v>43</v>
      </c>
      <c r="K536" t="s">
        <v>1835</v>
      </c>
      <c r="L536" s="1">
        <v>45398.748411956018</v>
      </c>
      <c r="M536" t="s">
        <v>1850</v>
      </c>
      <c r="N536">
        <v>1701456</v>
      </c>
      <c r="P536" t="s">
        <v>43</v>
      </c>
      <c r="Q536" t="s">
        <v>43</v>
      </c>
      <c r="R536" t="s">
        <v>43</v>
      </c>
      <c r="S536" t="s">
        <v>43</v>
      </c>
      <c r="T536" t="s">
        <v>43</v>
      </c>
      <c r="U536" t="s">
        <v>43</v>
      </c>
      <c r="V536" t="s">
        <v>43</v>
      </c>
      <c r="W536" t="s">
        <v>43</v>
      </c>
      <c r="X536">
        <v>3</v>
      </c>
      <c r="Y536" s="1">
        <v>45399</v>
      </c>
      <c r="Z536" s="2">
        <v>0.42371527777777779</v>
      </c>
      <c r="AA536">
        <v>1701456</v>
      </c>
      <c r="AB536" t="s">
        <v>43</v>
      </c>
      <c r="AC536" t="s">
        <v>43</v>
      </c>
      <c r="AD536" t="s">
        <v>43</v>
      </c>
      <c r="AE536" t="s">
        <v>43</v>
      </c>
      <c r="AF536">
        <v>7300063</v>
      </c>
      <c r="AG536">
        <v>1</v>
      </c>
      <c r="AH536">
        <v>0</v>
      </c>
      <c r="AI536" t="s">
        <v>49</v>
      </c>
      <c r="AJ536" t="s">
        <v>43</v>
      </c>
      <c r="AK536" t="s">
        <v>43</v>
      </c>
      <c r="AL536" t="s">
        <v>43</v>
      </c>
      <c r="AM536" t="s">
        <v>376</v>
      </c>
      <c r="AN536">
        <v>42005468</v>
      </c>
      <c r="AO536">
        <v>0</v>
      </c>
      <c r="AP536">
        <v>2</v>
      </c>
      <c r="AQ536">
        <v>0</v>
      </c>
    </row>
    <row r="537" spans="1:43" x14ac:dyDescent="0.45">
      <c r="A537">
        <v>915480</v>
      </c>
      <c r="B537" t="s">
        <v>43</v>
      </c>
      <c r="C537" t="s">
        <v>1851</v>
      </c>
      <c r="D537" s="1">
        <v>45371.408146678237</v>
      </c>
      <c r="E537" t="s">
        <v>1852</v>
      </c>
      <c r="F537" t="s">
        <v>1265</v>
      </c>
      <c r="G537">
        <v>40600</v>
      </c>
      <c r="H537" t="s">
        <v>43</v>
      </c>
      <c r="I537">
        <v>442061020</v>
      </c>
      <c r="J537" t="s">
        <v>43</v>
      </c>
      <c r="K537" t="s">
        <v>1853</v>
      </c>
      <c r="L537" t="s">
        <v>43</v>
      </c>
      <c r="M537" t="s">
        <v>43</v>
      </c>
      <c r="N537" t="s">
        <v>43</v>
      </c>
      <c r="O537" t="s">
        <v>43</v>
      </c>
      <c r="P537" t="s">
        <v>43</v>
      </c>
      <c r="Q537" t="s">
        <v>43</v>
      </c>
      <c r="R537" t="s">
        <v>43</v>
      </c>
      <c r="S537" t="s">
        <v>43</v>
      </c>
      <c r="T537" t="s">
        <v>43</v>
      </c>
      <c r="U537" t="s">
        <v>43</v>
      </c>
      <c r="V537" t="s">
        <v>43</v>
      </c>
      <c r="W537" t="s">
        <v>43</v>
      </c>
      <c r="X537">
        <v>0</v>
      </c>
      <c r="Y537" s="1">
        <v>45371</v>
      </c>
      <c r="Z537" t="s">
        <v>43</v>
      </c>
      <c r="AA537" t="s">
        <v>43</v>
      </c>
      <c r="AB537" t="s">
        <v>43</v>
      </c>
      <c r="AC537" t="s">
        <v>43</v>
      </c>
      <c r="AD537" t="s">
        <v>43</v>
      </c>
      <c r="AE537" t="s">
        <v>43</v>
      </c>
      <c r="AF537">
        <v>1701390</v>
      </c>
      <c r="AG537">
        <v>1</v>
      </c>
      <c r="AH537">
        <v>1812982</v>
      </c>
      <c r="AI537" t="s">
        <v>49</v>
      </c>
      <c r="AJ537" t="s">
        <v>43</v>
      </c>
      <c r="AK537" t="s">
        <v>43</v>
      </c>
      <c r="AL537" t="s">
        <v>43</v>
      </c>
      <c r="AM537" t="s">
        <v>376</v>
      </c>
      <c r="AN537">
        <v>42005468</v>
      </c>
      <c r="AO537">
        <v>0</v>
      </c>
      <c r="AP537">
        <v>1</v>
      </c>
      <c r="AQ537">
        <v>0</v>
      </c>
    </row>
    <row r="538" spans="1:43" x14ac:dyDescent="0.45">
      <c r="A538">
        <v>915481</v>
      </c>
      <c r="B538" t="s">
        <v>43</v>
      </c>
      <c r="C538" t="s">
        <v>1854</v>
      </c>
      <c r="D538" s="1">
        <v>45371.408532951391</v>
      </c>
      <c r="E538" t="s">
        <v>1855</v>
      </c>
      <c r="F538" t="s">
        <v>1265</v>
      </c>
      <c r="G538">
        <v>40600</v>
      </c>
      <c r="H538" t="s">
        <v>43</v>
      </c>
      <c r="I538">
        <v>442061020</v>
      </c>
      <c r="J538" t="s">
        <v>43</v>
      </c>
      <c r="K538" t="s">
        <v>634</v>
      </c>
      <c r="L538" s="1">
        <v>45398.743910185185</v>
      </c>
      <c r="M538" t="s">
        <v>1856</v>
      </c>
      <c r="N538">
        <v>1701456</v>
      </c>
      <c r="P538" t="s">
        <v>43</v>
      </c>
      <c r="Q538" t="s">
        <v>43</v>
      </c>
      <c r="R538" t="s">
        <v>43</v>
      </c>
      <c r="S538" t="s">
        <v>43</v>
      </c>
      <c r="T538" t="s">
        <v>43</v>
      </c>
      <c r="U538" t="s">
        <v>43</v>
      </c>
      <c r="V538" t="s">
        <v>43</v>
      </c>
      <c r="W538" t="s">
        <v>43</v>
      </c>
      <c r="X538">
        <v>3</v>
      </c>
      <c r="Y538" s="1">
        <v>45399</v>
      </c>
      <c r="Z538" s="2">
        <v>0.42371527777777779</v>
      </c>
      <c r="AA538">
        <v>1701456</v>
      </c>
      <c r="AB538" t="s">
        <v>43</v>
      </c>
      <c r="AC538" t="s">
        <v>43</v>
      </c>
      <c r="AD538" t="s">
        <v>43</v>
      </c>
      <c r="AE538" t="s">
        <v>43</v>
      </c>
      <c r="AF538">
        <v>1701390</v>
      </c>
      <c r="AG538">
        <v>1</v>
      </c>
      <c r="AH538">
        <v>1812982</v>
      </c>
      <c r="AI538" t="s">
        <v>49</v>
      </c>
      <c r="AJ538" t="s">
        <v>43</v>
      </c>
      <c r="AK538" t="s">
        <v>43</v>
      </c>
      <c r="AL538" t="s">
        <v>43</v>
      </c>
      <c r="AM538" t="s">
        <v>376</v>
      </c>
      <c r="AN538">
        <v>42005468</v>
      </c>
      <c r="AO538">
        <v>0</v>
      </c>
      <c r="AP538">
        <v>2</v>
      </c>
      <c r="AQ538">
        <v>0</v>
      </c>
    </row>
    <row r="539" spans="1:43" x14ac:dyDescent="0.45">
      <c r="A539">
        <v>915525</v>
      </c>
      <c r="B539" t="s">
        <v>43</v>
      </c>
      <c r="C539" t="s">
        <v>1857</v>
      </c>
      <c r="D539" s="1">
        <v>45371.528911655092</v>
      </c>
      <c r="E539" t="s">
        <v>1858</v>
      </c>
      <c r="F539" t="s">
        <v>1265</v>
      </c>
      <c r="G539">
        <v>40600</v>
      </c>
      <c r="H539" t="s">
        <v>43</v>
      </c>
      <c r="I539">
        <v>442061020</v>
      </c>
      <c r="J539" t="s">
        <v>43</v>
      </c>
      <c r="K539" t="s">
        <v>1859</v>
      </c>
      <c r="L539" s="1">
        <v>45383.368215856484</v>
      </c>
      <c r="M539" t="s">
        <v>1860</v>
      </c>
      <c r="N539">
        <v>1700250</v>
      </c>
      <c r="P539" t="s">
        <v>43</v>
      </c>
      <c r="Q539" t="s">
        <v>43</v>
      </c>
      <c r="R539" t="s">
        <v>43</v>
      </c>
      <c r="S539" t="s">
        <v>43</v>
      </c>
      <c r="T539" t="s">
        <v>43</v>
      </c>
      <c r="U539" t="s">
        <v>43</v>
      </c>
      <c r="V539" t="s">
        <v>43</v>
      </c>
      <c r="W539" t="s">
        <v>43</v>
      </c>
      <c r="X539">
        <v>3</v>
      </c>
      <c r="Y539" s="1">
        <v>45385</v>
      </c>
      <c r="Z539" s="2">
        <v>0.33990740740740738</v>
      </c>
      <c r="AA539">
        <v>1700250</v>
      </c>
      <c r="AB539" t="s">
        <v>43</v>
      </c>
      <c r="AC539" t="s">
        <v>43</v>
      </c>
      <c r="AD539" t="s">
        <v>43</v>
      </c>
      <c r="AE539" t="s">
        <v>43</v>
      </c>
      <c r="AF539">
        <v>7300063</v>
      </c>
      <c r="AG539">
        <v>1</v>
      </c>
      <c r="AH539">
        <v>1812982</v>
      </c>
      <c r="AI539" t="s">
        <v>49</v>
      </c>
      <c r="AJ539" t="s">
        <v>43</v>
      </c>
      <c r="AK539" t="s">
        <v>43</v>
      </c>
      <c r="AL539" t="s">
        <v>43</v>
      </c>
      <c r="AM539" t="s">
        <v>376</v>
      </c>
      <c r="AN539">
        <v>42005468</v>
      </c>
      <c r="AO539">
        <v>0</v>
      </c>
      <c r="AP539">
        <v>3</v>
      </c>
      <c r="AQ539">
        <v>0</v>
      </c>
    </row>
    <row r="540" spans="1:43" x14ac:dyDescent="0.45">
      <c r="A540">
        <v>915826</v>
      </c>
      <c r="B540" t="s">
        <v>43</v>
      </c>
      <c r="C540" t="s">
        <v>1861</v>
      </c>
      <c r="D540" s="1">
        <v>45373.655907905093</v>
      </c>
      <c r="E540" t="s">
        <v>1862</v>
      </c>
      <c r="F540" t="s">
        <v>1265</v>
      </c>
      <c r="G540">
        <v>40600</v>
      </c>
      <c r="H540" t="s">
        <v>43</v>
      </c>
      <c r="I540">
        <v>442061020</v>
      </c>
      <c r="J540" t="s">
        <v>43</v>
      </c>
      <c r="K540" t="s">
        <v>1863</v>
      </c>
      <c r="L540" t="s">
        <v>43</v>
      </c>
      <c r="M540" t="s">
        <v>43</v>
      </c>
      <c r="N540" t="s">
        <v>43</v>
      </c>
      <c r="O540" t="s">
        <v>43</v>
      </c>
      <c r="P540" t="s">
        <v>43</v>
      </c>
      <c r="Q540" t="s">
        <v>43</v>
      </c>
      <c r="R540" t="s">
        <v>43</v>
      </c>
      <c r="S540" t="s">
        <v>43</v>
      </c>
      <c r="T540" t="s">
        <v>43</v>
      </c>
      <c r="U540" t="s">
        <v>43</v>
      </c>
      <c r="V540" t="s">
        <v>43</v>
      </c>
      <c r="W540" t="s">
        <v>43</v>
      </c>
      <c r="X540">
        <v>0</v>
      </c>
      <c r="Y540" s="1">
        <v>45373</v>
      </c>
      <c r="Z540" t="s">
        <v>43</v>
      </c>
      <c r="AA540" t="s">
        <v>43</v>
      </c>
      <c r="AB540" t="s">
        <v>43</v>
      </c>
      <c r="AC540" t="s">
        <v>43</v>
      </c>
      <c r="AD540" t="s">
        <v>43</v>
      </c>
      <c r="AE540" t="s">
        <v>43</v>
      </c>
      <c r="AF540">
        <v>1701390</v>
      </c>
      <c r="AG540">
        <v>1</v>
      </c>
      <c r="AH540">
        <v>1814329</v>
      </c>
      <c r="AI540" t="s">
        <v>49</v>
      </c>
      <c r="AJ540" t="s">
        <v>43</v>
      </c>
      <c r="AK540" t="s">
        <v>43</v>
      </c>
      <c r="AL540" t="s">
        <v>43</v>
      </c>
      <c r="AM540" t="s">
        <v>376</v>
      </c>
      <c r="AN540">
        <v>42005468</v>
      </c>
      <c r="AO540">
        <v>0</v>
      </c>
      <c r="AP540">
        <v>1</v>
      </c>
      <c r="AQ540">
        <v>0</v>
      </c>
    </row>
    <row r="541" spans="1:43" x14ac:dyDescent="0.45">
      <c r="A541">
        <v>915947</v>
      </c>
      <c r="B541" t="s">
        <v>43</v>
      </c>
      <c r="C541" t="s">
        <v>1864</v>
      </c>
      <c r="D541" s="1">
        <v>45374.724167743057</v>
      </c>
      <c r="E541" t="s">
        <v>1865</v>
      </c>
      <c r="F541" t="s">
        <v>1265</v>
      </c>
      <c r="G541">
        <v>40600</v>
      </c>
      <c r="H541" t="s">
        <v>43</v>
      </c>
      <c r="I541">
        <v>442061020</v>
      </c>
      <c r="J541" t="s">
        <v>43</v>
      </c>
      <c r="K541" t="s">
        <v>634</v>
      </c>
      <c r="L541" s="1">
        <v>45397.6872028125</v>
      </c>
      <c r="M541" t="s">
        <v>1866</v>
      </c>
      <c r="N541">
        <v>1701456</v>
      </c>
      <c r="P541" t="s">
        <v>43</v>
      </c>
      <c r="Q541" t="s">
        <v>43</v>
      </c>
      <c r="R541" t="s">
        <v>43</v>
      </c>
      <c r="S541" t="s">
        <v>43</v>
      </c>
      <c r="T541" t="s">
        <v>43</v>
      </c>
      <c r="U541" t="s">
        <v>43</v>
      </c>
      <c r="V541" t="s">
        <v>43</v>
      </c>
      <c r="W541" t="s">
        <v>43</v>
      </c>
      <c r="X541">
        <v>3</v>
      </c>
      <c r="Y541" s="1">
        <v>45399</v>
      </c>
      <c r="Z541" s="2">
        <v>0.42371527777777779</v>
      </c>
      <c r="AA541">
        <v>1701456</v>
      </c>
      <c r="AB541" t="s">
        <v>43</v>
      </c>
      <c r="AC541" t="s">
        <v>43</v>
      </c>
      <c r="AD541" t="s">
        <v>43</v>
      </c>
      <c r="AE541" t="s">
        <v>43</v>
      </c>
      <c r="AF541">
        <v>1701390</v>
      </c>
      <c r="AG541">
        <v>1</v>
      </c>
      <c r="AH541">
        <v>0</v>
      </c>
      <c r="AI541" t="s">
        <v>49</v>
      </c>
      <c r="AJ541" t="s">
        <v>43</v>
      </c>
      <c r="AK541" t="s">
        <v>43</v>
      </c>
      <c r="AL541" t="s">
        <v>43</v>
      </c>
      <c r="AM541" t="s">
        <v>376</v>
      </c>
      <c r="AN541">
        <v>42005468</v>
      </c>
      <c r="AO541">
        <v>0</v>
      </c>
      <c r="AP541">
        <v>2</v>
      </c>
      <c r="AQ541">
        <v>0</v>
      </c>
    </row>
    <row r="542" spans="1:43" x14ac:dyDescent="0.45">
      <c r="A542">
        <v>916236</v>
      </c>
      <c r="B542" t="s">
        <v>43</v>
      </c>
      <c r="C542" t="s">
        <v>1867</v>
      </c>
      <c r="D542" s="1">
        <v>45377.484496990743</v>
      </c>
      <c r="E542" t="s">
        <v>1868</v>
      </c>
      <c r="F542" t="s">
        <v>1265</v>
      </c>
      <c r="G542">
        <v>40600</v>
      </c>
      <c r="H542" t="s">
        <v>43</v>
      </c>
      <c r="I542">
        <v>442061020</v>
      </c>
      <c r="J542" t="s">
        <v>43</v>
      </c>
      <c r="K542" t="s">
        <v>1835</v>
      </c>
      <c r="L542" s="1">
        <v>45397.476117557868</v>
      </c>
      <c r="M542" t="s">
        <v>1869</v>
      </c>
      <c r="N542">
        <v>1701456</v>
      </c>
      <c r="P542" t="s">
        <v>43</v>
      </c>
      <c r="Q542" t="s">
        <v>43</v>
      </c>
      <c r="R542" t="s">
        <v>43</v>
      </c>
      <c r="S542" t="s">
        <v>43</v>
      </c>
      <c r="T542" t="s">
        <v>43</v>
      </c>
      <c r="U542" t="s">
        <v>43</v>
      </c>
      <c r="V542" t="s">
        <v>43</v>
      </c>
      <c r="W542" t="s">
        <v>43</v>
      </c>
      <c r="X542">
        <v>3</v>
      </c>
      <c r="Y542" s="1">
        <v>45399</v>
      </c>
      <c r="Z542" s="2">
        <v>0.42371527777777779</v>
      </c>
      <c r="AA542">
        <v>1701456</v>
      </c>
      <c r="AB542" t="s">
        <v>43</v>
      </c>
      <c r="AC542" t="s">
        <v>43</v>
      </c>
      <c r="AD542" t="s">
        <v>43</v>
      </c>
      <c r="AE542" t="s">
        <v>43</v>
      </c>
      <c r="AF542">
        <v>7300063</v>
      </c>
      <c r="AG542">
        <v>1</v>
      </c>
      <c r="AH542">
        <v>0</v>
      </c>
      <c r="AI542" t="s">
        <v>49</v>
      </c>
      <c r="AJ542" t="s">
        <v>43</v>
      </c>
      <c r="AK542" t="s">
        <v>43</v>
      </c>
      <c r="AL542" t="s">
        <v>43</v>
      </c>
      <c r="AM542" t="s">
        <v>376</v>
      </c>
      <c r="AN542">
        <v>42005468</v>
      </c>
      <c r="AO542">
        <v>0</v>
      </c>
      <c r="AP542">
        <v>2</v>
      </c>
      <c r="AQ542">
        <v>0</v>
      </c>
    </row>
    <row r="543" spans="1:43" x14ac:dyDescent="0.45">
      <c r="A543">
        <v>916258</v>
      </c>
      <c r="B543" t="s">
        <v>43</v>
      </c>
      <c r="C543" t="s">
        <v>1870</v>
      </c>
      <c r="D543" s="1">
        <v>45377.614581331021</v>
      </c>
      <c r="E543" t="s">
        <v>1871</v>
      </c>
      <c r="F543" t="s">
        <v>1265</v>
      </c>
      <c r="G543">
        <v>40600</v>
      </c>
      <c r="H543" t="s">
        <v>43</v>
      </c>
      <c r="I543">
        <v>442061020</v>
      </c>
      <c r="J543" t="s">
        <v>43</v>
      </c>
      <c r="K543" t="s">
        <v>460</v>
      </c>
      <c r="L543" s="1">
        <v>45379.507178506945</v>
      </c>
      <c r="M543" t="s">
        <v>1872</v>
      </c>
      <c r="N543">
        <v>1700250</v>
      </c>
      <c r="P543" t="s">
        <v>43</v>
      </c>
      <c r="Q543" t="s">
        <v>43</v>
      </c>
      <c r="R543" t="s">
        <v>43</v>
      </c>
      <c r="S543" t="s">
        <v>43</v>
      </c>
      <c r="T543" t="s">
        <v>43</v>
      </c>
      <c r="U543" t="s">
        <v>43</v>
      </c>
      <c r="V543" t="s">
        <v>43</v>
      </c>
      <c r="W543" t="s">
        <v>43</v>
      </c>
      <c r="X543">
        <v>3</v>
      </c>
      <c r="Y543" s="1">
        <v>45385</v>
      </c>
      <c r="Z543" s="2">
        <v>0.33990740740740738</v>
      </c>
      <c r="AA543">
        <v>1700250</v>
      </c>
      <c r="AB543" t="s">
        <v>43</v>
      </c>
      <c r="AC543" t="s">
        <v>43</v>
      </c>
      <c r="AD543" t="s">
        <v>43</v>
      </c>
      <c r="AE543" t="s">
        <v>43</v>
      </c>
      <c r="AF543">
        <v>1701390</v>
      </c>
      <c r="AG543">
        <v>1</v>
      </c>
      <c r="AH543">
        <v>1815985</v>
      </c>
      <c r="AI543" t="s">
        <v>49</v>
      </c>
      <c r="AJ543" t="s">
        <v>43</v>
      </c>
      <c r="AK543" t="s">
        <v>43</v>
      </c>
      <c r="AL543" t="s">
        <v>43</v>
      </c>
      <c r="AM543" t="s">
        <v>376</v>
      </c>
      <c r="AN543">
        <v>42005468</v>
      </c>
      <c r="AO543">
        <v>0</v>
      </c>
      <c r="AP543">
        <v>1</v>
      </c>
      <c r="AQ543">
        <v>0</v>
      </c>
    </row>
    <row r="544" spans="1:43" x14ac:dyDescent="0.45">
      <c r="A544">
        <v>916927</v>
      </c>
      <c r="B544" t="s">
        <v>43</v>
      </c>
      <c r="C544" t="s">
        <v>1873</v>
      </c>
      <c r="D544" s="1">
        <v>45383.362449618056</v>
      </c>
      <c r="E544" t="s">
        <v>1874</v>
      </c>
      <c r="F544" t="s">
        <v>1875</v>
      </c>
      <c r="G544">
        <v>40600</v>
      </c>
      <c r="H544" t="s">
        <v>43</v>
      </c>
      <c r="I544">
        <v>442061020</v>
      </c>
      <c r="J544" t="s">
        <v>43</v>
      </c>
      <c r="K544" t="s">
        <v>1835</v>
      </c>
      <c r="L544" s="1">
        <v>45400.521825347219</v>
      </c>
      <c r="M544" t="s">
        <v>1876</v>
      </c>
      <c r="N544">
        <v>1701456</v>
      </c>
      <c r="P544" t="s">
        <v>43</v>
      </c>
      <c r="Q544" t="s">
        <v>43</v>
      </c>
      <c r="R544" t="s">
        <v>43</v>
      </c>
      <c r="S544" t="s">
        <v>43</v>
      </c>
      <c r="T544" t="s">
        <v>43</v>
      </c>
      <c r="U544" t="s">
        <v>43</v>
      </c>
      <c r="V544" t="s">
        <v>43</v>
      </c>
      <c r="W544" t="s">
        <v>43</v>
      </c>
      <c r="X544">
        <v>3</v>
      </c>
      <c r="Y544" s="1">
        <v>45400</v>
      </c>
      <c r="Z544" s="2">
        <v>0.62010416666666668</v>
      </c>
      <c r="AA544">
        <v>1701456</v>
      </c>
      <c r="AB544" t="s">
        <v>43</v>
      </c>
      <c r="AC544" t="s">
        <v>43</v>
      </c>
      <c r="AD544" t="s">
        <v>43</v>
      </c>
      <c r="AE544" t="s">
        <v>43</v>
      </c>
      <c r="AF544">
        <v>7300063</v>
      </c>
      <c r="AG544">
        <v>1</v>
      </c>
      <c r="AH544">
        <v>0</v>
      </c>
      <c r="AI544" t="s">
        <v>49</v>
      </c>
      <c r="AJ544" t="s">
        <v>43</v>
      </c>
      <c r="AK544" t="s">
        <v>43</v>
      </c>
      <c r="AL544" t="s">
        <v>43</v>
      </c>
      <c r="AM544" t="s">
        <v>376</v>
      </c>
      <c r="AN544">
        <v>42005468</v>
      </c>
      <c r="AO544">
        <v>0</v>
      </c>
      <c r="AP544">
        <v>2</v>
      </c>
      <c r="AQ544">
        <v>0</v>
      </c>
    </row>
    <row r="545" spans="1:43" x14ac:dyDescent="0.45">
      <c r="A545">
        <v>917010</v>
      </c>
      <c r="B545" t="s">
        <v>43</v>
      </c>
      <c r="C545" t="s">
        <v>1877</v>
      </c>
      <c r="D545" s="1">
        <v>45383.509831631942</v>
      </c>
      <c r="E545" t="s">
        <v>1878</v>
      </c>
      <c r="F545" t="s">
        <v>1265</v>
      </c>
      <c r="G545">
        <v>40600</v>
      </c>
      <c r="H545" t="s">
        <v>43</v>
      </c>
      <c r="I545">
        <v>442061020</v>
      </c>
      <c r="J545" t="s">
        <v>43</v>
      </c>
      <c r="K545" t="s">
        <v>460</v>
      </c>
      <c r="L545" s="1">
        <v>45415.439902395832</v>
      </c>
      <c r="M545" t="s">
        <v>1879</v>
      </c>
      <c r="N545">
        <v>1700250</v>
      </c>
      <c r="P545" t="s">
        <v>43</v>
      </c>
      <c r="Q545" t="s">
        <v>43</v>
      </c>
      <c r="R545" t="s">
        <v>43</v>
      </c>
      <c r="S545" t="s">
        <v>43</v>
      </c>
      <c r="T545" t="s">
        <v>43</v>
      </c>
      <c r="U545" t="s">
        <v>43</v>
      </c>
      <c r="V545" t="s">
        <v>43</v>
      </c>
      <c r="W545" t="s">
        <v>43</v>
      </c>
      <c r="X545">
        <v>3</v>
      </c>
      <c r="Y545" s="1">
        <v>45418</v>
      </c>
      <c r="Z545" s="2">
        <v>0.3460185185185185</v>
      </c>
      <c r="AA545">
        <v>1700250</v>
      </c>
      <c r="AB545" t="s">
        <v>43</v>
      </c>
      <c r="AC545" t="s">
        <v>43</v>
      </c>
      <c r="AD545" t="s">
        <v>43</v>
      </c>
      <c r="AE545" t="s">
        <v>43</v>
      </c>
      <c r="AF545">
        <v>1701390</v>
      </c>
      <c r="AG545">
        <v>1</v>
      </c>
      <c r="AH545">
        <v>1818763</v>
      </c>
      <c r="AI545" t="s">
        <v>49</v>
      </c>
      <c r="AJ545" t="s">
        <v>43</v>
      </c>
      <c r="AK545" t="s">
        <v>43</v>
      </c>
      <c r="AL545" t="s">
        <v>43</v>
      </c>
      <c r="AM545" t="s">
        <v>376</v>
      </c>
      <c r="AN545">
        <v>42005468</v>
      </c>
      <c r="AO545">
        <v>0</v>
      </c>
      <c r="AP545">
        <v>3</v>
      </c>
      <c r="AQ545">
        <v>0</v>
      </c>
    </row>
    <row r="546" spans="1:43" x14ac:dyDescent="0.45">
      <c r="A546">
        <v>917012</v>
      </c>
      <c r="B546" t="s">
        <v>43</v>
      </c>
      <c r="C546" t="s">
        <v>1880</v>
      </c>
      <c r="D546" s="1">
        <v>45383.510405636574</v>
      </c>
      <c r="E546" t="s">
        <v>1878</v>
      </c>
      <c r="F546" t="s">
        <v>1265</v>
      </c>
      <c r="G546">
        <v>40600</v>
      </c>
      <c r="H546" t="s">
        <v>43</v>
      </c>
      <c r="I546">
        <v>442061020</v>
      </c>
      <c r="J546" t="s">
        <v>43</v>
      </c>
      <c r="K546" t="s">
        <v>114</v>
      </c>
      <c r="L546" s="1">
        <v>45385.625897141203</v>
      </c>
      <c r="M546" t="s">
        <v>1881</v>
      </c>
      <c r="N546">
        <v>1701456</v>
      </c>
      <c r="P546" t="s">
        <v>43</v>
      </c>
      <c r="Q546" t="s">
        <v>43</v>
      </c>
      <c r="R546" t="s">
        <v>43</v>
      </c>
      <c r="S546" t="s">
        <v>43</v>
      </c>
      <c r="T546" t="s">
        <v>43</v>
      </c>
      <c r="U546" t="s">
        <v>43</v>
      </c>
      <c r="V546" t="s">
        <v>43</v>
      </c>
      <c r="W546" t="s">
        <v>43</v>
      </c>
      <c r="X546">
        <v>3</v>
      </c>
      <c r="Y546" s="1">
        <v>45399</v>
      </c>
      <c r="Z546" s="2">
        <v>0.42371527777777779</v>
      </c>
      <c r="AA546">
        <v>1701456</v>
      </c>
      <c r="AB546" t="s">
        <v>43</v>
      </c>
      <c r="AC546" t="s">
        <v>43</v>
      </c>
      <c r="AD546" t="s">
        <v>43</v>
      </c>
      <c r="AE546" t="s">
        <v>43</v>
      </c>
      <c r="AF546">
        <v>1701390</v>
      </c>
      <c r="AG546">
        <v>1</v>
      </c>
      <c r="AH546">
        <v>1818763</v>
      </c>
      <c r="AI546" t="s">
        <v>49</v>
      </c>
      <c r="AJ546" t="s">
        <v>43</v>
      </c>
      <c r="AK546" t="s">
        <v>43</v>
      </c>
      <c r="AL546" t="s">
        <v>43</v>
      </c>
      <c r="AM546" t="s">
        <v>376</v>
      </c>
      <c r="AN546">
        <v>42005468</v>
      </c>
      <c r="AO546">
        <v>0</v>
      </c>
      <c r="AP546">
        <v>2</v>
      </c>
      <c r="AQ546">
        <v>0</v>
      </c>
    </row>
    <row r="547" spans="1:43" x14ac:dyDescent="0.45">
      <c r="A547">
        <v>918355</v>
      </c>
      <c r="B547" t="s">
        <v>43</v>
      </c>
      <c r="C547" t="s">
        <v>1882</v>
      </c>
      <c r="D547" s="1">
        <v>45386.352162812502</v>
      </c>
      <c r="E547" t="s">
        <v>1883</v>
      </c>
      <c r="F547" t="s">
        <v>1265</v>
      </c>
      <c r="G547">
        <v>40600</v>
      </c>
      <c r="H547" t="s">
        <v>43</v>
      </c>
      <c r="I547">
        <v>442061020</v>
      </c>
      <c r="J547" t="s">
        <v>43</v>
      </c>
      <c r="K547" t="s">
        <v>1835</v>
      </c>
      <c r="L547" s="1">
        <v>45399.740507210649</v>
      </c>
      <c r="M547" t="s">
        <v>1884</v>
      </c>
      <c r="N547">
        <v>1701456</v>
      </c>
      <c r="P547" t="s">
        <v>43</v>
      </c>
      <c r="Q547" t="s">
        <v>43</v>
      </c>
      <c r="R547" t="s">
        <v>43</v>
      </c>
      <c r="S547" t="s">
        <v>43</v>
      </c>
      <c r="T547" t="s">
        <v>43</v>
      </c>
      <c r="U547" t="s">
        <v>43</v>
      </c>
      <c r="V547" t="s">
        <v>43</v>
      </c>
      <c r="W547" t="s">
        <v>43</v>
      </c>
      <c r="X547">
        <v>3</v>
      </c>
      <c r="Y547" s="1">
        <v>45400</v>
      </c>
      <c r="Z547" s="2">
        <v>0.62010416666666668</v>
      </c>
      <c r="AA547">
        <v>1701456</v>
      </c>
      <c r="AB547" t="s">
        <v>43</v>
      </c>
      <c r="AC547" t="s">
        <v>43</v>
      </c>
      <c r="AD547" t="s">
        <v>43</v>
      </c>
      <c r="AE547" t="s">
        <v>43</v>
      </c>
      <c r="AF547">
        <v>7300063</v>
      </c>
      <c r="AG547">
        <v>1</v>
      </c>
      <c r="AH547">
        <v>0</v>
      </c>
      <c r="AI547" t="s">
        <v>49</v>
      </c>
      <c r="AJ547" t="s">
        <v>43</v>
      </c>
      <c r="AK547" t="s">
        <v>43</v>
      </c>
      <c r="AL547" t="s">
        <v>43</v>
      </c>
      <c r="AM547" t="s">
        <v>376</v>
      </c>
      <c r="AN547">
        <v>42005468</v>
      </c>
      <c r="AO547">
        <v>0</v>
      </c>
      <c r="AP547">
        <v>2</v>
      </c>
      <c r="AQ547">
        <v>0</v>
      </c>
    </row>
    <row r="548" spans="1:43" x14ac:dyDescent="0.45">
      <c r="A548">
        <v>919589</v>
      </c>
      <c r="B548" t="s">
        <v>43</v>
      </c>
      <c r="C548" t="s">
        <v>1885</v>
      </c>
      <c r="D548" s="1">
        <v>45396.60014278935</v>
      </c>
      <c r="E548" t="s">
        <v>1886</v>
      </c>
      <c r="F548" t="s">
        <v>1265</v>
      </c>
      <c r="G548">
        <v>40600</v>
      </c>
      <c r="H548" t="s">
        <v>43</v>
      </c>
      <c r="I548">
        <v>442061020</v>
      </c>
      <c r="J548" t="s">
        <v>43</v>
      </c>
      <c r="K548" t="s">
        <v>1835</v>
      </c>
      <c r="L548" s="1">
        <v>45399.657060844911</v>
      </c>
      <c r="M548" t="s">
        <v>1887</v>
      </c>
      <c r="N548">
        <v>1701456</v>
      </c>
      <c r="P548" t="s">
        <v>43</v>
      </c>
      <c r="Q548" t="s">
        <v>43</v>
      </c>
      <c r="R548" t="s">
        <v>43</v>
      </c>
      <c r="S548" t="s">
        <v>43</v>
      </c>
      <c r="T548" t="s">
        <v>43</v>
      </c>
      <c r="U548" t="s">
        <v>43</v>
      </c>
      <c r="V548" t="s">
        <v>43</v>
      </c>
      <c r="W548" t="s">
        <v>43</v>
      </c>
      <c r="X548">
        <v>3</v>
      </c>
      <c r="Y548" s="1">
        <v>45400</v>
      </c>
      <c r="Z548" s="2">
        <v>0.62010416666666668</v>
      </c>
      <c r="AA548">
        <v>1701456</v>
      </c>
      <c r="AB548" t="s">
        <v>43</v>
      </c>
      <c r="AC548" t="s">
        <v>43</v>
      </c>
      <c r="AD548" t="s">
        <v>43</v>
      </c>
      <c r="AE548" t="s">
        <v>43</v>
      </c>
      <c r="AF548">
        <v>7300063</v>
      </c>
      <c r="AG548">
        <v>1</v>
      </c>
      <c r="AH548">
        <v>0</v>
      </c>
      <c r="AI548" t="s">
        <v>49</v>
      </c>
      <c r="AJ548" t="s">
        <v>43</v>
      </c>
      <c r="AK548" t="s">
        <v>43</v>
      </c>
      <c r="AL548" t="s">
        <v>43</v>
      </c>
      <c r="AM548" t="s">
        <v>376</v>
      </c>
      <c r="AN548">
        <v>42005468</v>
      </c>
      <c r="AO548">
        <v>0</v>
      </c>
      <c r="AP548">
        <v>2</v>
      </c>
      <c r="AQ548">
        <v>0</v>
      </c>
    </row>
    <row r="549" spans="1:43" x14ac:dyDescent="0.45">
      <c r="A549">
        <v>919656</v>
      </c>
      <c r="B549" t="s">
        <v>43</v>
      </c>
      <c r="C549" t="s">
        <v>1888</v>
      </c>
      <c r="D549" s="1">
        <v>45397.433792442127</v>
      </c>
      <c r="E549" t="s">
        <v>1889</v>
      </c>
      <c r="F549" t="s">
        <v>1265</v>
      </c>
      <c r="G549">
        <v>40600</v>
      </c>
      <c r="H549" t="s">
        <v>43</v>
      </c>
      <c r="I549">
        <v>442061020</v>
      </c>
      <c r="J549" t="s">
        <v>43</v>
      </c>
      <c r="K549" t="s">
        <v>460</v>
      </c>
      <c r="L549" s="1">
        <v>45415.388620219906</v>
      </c>
      <c r="M549" t="s">
        <v>1890</v>
      </c>
      <c r="N549">
        <v>1700250</v>
      </c>
      <c r="P549" t="s">
        <v>43</v>
      </c>
      <c r="Q549" t="s">
        <v>43</v>
      </c>
      <c r="R549" t="s">
        <v>43</v>
      </c>
      <c r="S549" t="s">
        <v>43</v>
      </c>
      <c r="T549" t="s">
        <v>43</v>
      </c>
      <c r="U549" t="s">
        <v>43</v>
      </c>
      <c r="V549" t="s">
        <v>43</v>
      </c>
      <c r="W549" t="s">
        <v>43</v>
      </c>
      <c r="X549">
        <v>3</v>
      </c>
      <c r="Y549" s="1">
        <v>45418</v>
      </c>
      <c r="Z549" s="2">
        <v>0.3460185185185185</v>
      </c>
      <c r="AA549">
        <v>1700250</v>
      </c>
      <c r="AB549" t="s">
        <v>43</v>
      </c>
      <c r="AC549" t="s">
        <v>43</v>
      </c>
      <c r="AD549" t="s">
        <v>43</v>
      </c>
      <c r="AE549" t="s">
        <v>43</v>
      </c>
      <c r="AF549">
        <v>1701390</v>
      </c>
      <c r="AG549">
        <v>1</v>
      </c>
      <c r="AH549">
        <v>1821190</v>
      </c>
      <c r="AI549" t="s">
        <v>49</v>
      </c>
      <c r="AJ549" t="s">
        <v>43</v>
      </c>
      <c r="AK549" t="s">
        <v>43</v>
      </c>
      <c r="AL549" t="s">
        <v>43</v>
      </c>
      <c r="AM549" t="s">
        <v>376</v>
      </c>
      <c r="AN549">
        <v>42005468</v>
      </c>
      <c r="AO549">
        <v>0</v>
      </c>
      <c r="AP549">
        <v>3</v>
      </c>
      <c r="AQ549">
        <v>0</v>
      </c>
    </row>
    <row r="550" spans="1:43" x14ac:dyDescent="0.45">
      <c r="A550">
        <v>919657</v>
      </c>
      <c r="B550" t="s">
        <v>43</v>
      </c>
      <c r="C550" t="s">
        <v>1891</v>
      </c>
      <c r="D550" s="1">
        <v>45397.434292824073</v>
      </c>
      <c r="E550" t="s">
        <v>1892</v>
      </c>
      <c r="F550" t="s">
        <v>1265</v>
      </c>
      <c r="G550">
        <v>40600</v>
      </c>
      <c r="H550" t="s">
        <v>43</v>
      </c>
      <c r="I550">
        <v>442061020</v>
      </c>
      <c r="J550" t="s">
        <v>43</v>
      </c>
      <c r="K550" t="s">
        <v>662</v>
      </c>
      <c r="L550" s="1">
        <v>45404.676867511575</v>
      </c>
      <c r="M550" t="s">
        <v>1893</v>
      </c>
      <c r="N550">
        <v>1700217</v>
      </c>
      <c r="P550" t="s">
        <v>43</v>
      </c>
      <c r="Q550" t="s">
        <v>43</v>
      </c>
      <c r="R550" t="s">
        <v>43</v>
      </c>
      <c r="S550" t="s">
        <v>43</v>
      </c>
      <c r="T550" t="s">
        <v>43</v>
      </c>
      <c r="U550" t="s">
        <v>43</v>
      </c>
      <c r="V550" t="s">
        <v>43</v>
      </c>
      <c r="W550" t="s">
        <v>43</v>
      </c>
      <c r="X550">
        <v>2</v>
      </c>
      <c r="Y550" s="1">
        <v>45397</v>
      </c>
      <c r="Z550" t="s">
        <v>43</v>
      </c>
      <c r="AA550">
        <v>1700217</v>
      </c>
      <c r="AB550" t="s">
        <v>43</v>
      </c>
      <c r="AC550" t="s">
        <v>43</v>
      </c>
      <c r="AD550" t="s">
        <v>43</v>
      </c>
      <c r="AE550" t="s">
        <v>43</v>
      </c>
      <c r="AF550">
        <v>1701390</v>
      </c>
      <c r="AG550">
        <v>1</v>
      </c>
      <c r="AH550">
        <v>1821190</v>
      </c>
      <c r="AI550" t="s">
        <v>49</v>
      </c>
      <c r="AJ550" t="s">
        <v>43</v>
      </c>
      <c r="AK550" t="s">
        <v>43</v>
      </c>
      <c r="AL550" t="s">
        <v>43</v>
      </c>
      <c r="AM550" t="s">
        <v>376</v>
      </c>
      <c r="AN550">
        <v>42005468</v>
      </c>
      <c r="AO550">
        <v>0</v>
      </c>
      <c r="AP550">
        <v>1</v>
      </c>
      <c r="AQ550">
        <v>0</v>
      </c>
    </row>
    <row r="551" spans="1:43" x14ac:dyDescent="0.45">
      <c r="A551">
        <v>919731</v>
      </c>
      <c r="B551" t="s">
        <v>43</v>
      </c>
      <c r="C551" t="s">
        <v>1894</v>
      </c>
      <c r="D551" s="1">
        <v>45397.596471493052</v>
      </c>
      <c r="E551" t="s">
        <v>1895</v>
      </c>
      <c r="F551" t="s">
        <v>1265</v>
      </c>
      <c r="G551">
        <v>40600</v>
      </c>
      <c r="H551" t="s">
        <v>43</v>
      </c>
      <c r="I551">
        <v>442061020</v>
      </c>
      <c r="J551" t="s">
        <v>43</v>
      </c>
      <c r="K551" t="s">
        <v>1896</v>
      </c>
      <c r="L551" s="1">
        <v>45491.51642994213</v>
      </c>
      <c r="M551" t="s">
        <v>1897</v>
      </c>
      <c r="N551">
        <v>1700250</v>
      </c>
      <c r="P551" t="s">
        <v>43</v>
      </c>
      <c r="Q551" t="s">
        <v>43</v>
      </c>
      <c r="R551" t="s">
        <v>43</v>
      </c>
      <c r="S551" t="s">
        <v>43</v>
      </c>
      <c r="T551" t="s">
        <v>43</v>
      </c>
      <c r="U551" t="s">
        <v>43</v>
      </c>
      <c r="V551" t="s">
        <v>43</v>
      </c>
      <c r="W551" t="s">
        <v>43</v>
      </c>
      <c r="X551">
        <v>3</v>
      </c>
      <c r="Y551" s="1">
        <v>45499</v>
      </c>
      <c r="Z551" s="2">
        <v>0.37456018518518519</v>
      </c>
      <c r="AA551">
        <v>1700250</v>
      </c>
      <c r="AB551" t="s">
        <v>43</v>
      </c>
      <c r="AC551" t="s">
        <v>43</v>
      </c>
      <c r="AD551" t="s">
        <v>43</v>
      </c>
      <c r="AE551" t="s">
        <v>43</v>
      </c>
      <c r="AF551">
        <v>1701390</v>
      </c>
      <c r="AG551">
        <v>1</v>
      </c>
      <c r="AH551">
        <v>0</v>
      </c>
      <c r="AI551" t="s">
        <v>49</v>
      </c>
      <c r="AJ551" t="s">
        <v>43</v>
      </c>
      <c r="AK551" t="s">
        <v>43</v>
      </c>
      <c r="AL551" t="s">
        <v>43</v>
      </c>
      <c r="AM551" t="s">
        <v>376</v>
      </c>
      <c r="AN551">
        <v>42005468</v>
      </c>
      <c r="AO551">
        <v>0</v>
      </c>
      <c r="AP551">
        <v>3</v>
      </c>
      <c r="AQ551">
        <v>0</v>
      </c>
    </row>
    <row r="552" spans="1:43" x14ac:dyDescent="0.45">
      <c r="A552">
        <v>920070</v>
      </c>
      <c r="B552" t="s">
        <v>43</v>
      </c>
      <c r="C552" t="s">
        <v>1898</v>
      </c>
      <c r="D552" s="1">
        <v>45399.726895717591</v>
      </c>
      <c r="E552" t="s">
        <v>1899</v>
      </c>
      <c r="F552" t="s">
        <v>1265</v>
      </c>
      <c r="G552">
        <v>40600</v>
      </c>
      <c r="H552" t="s">
        <v>43</v>
      </c>
      <c r="I552">
        <v>442061020</v>
      </c>
      <c r="J552" t="s">
        <v>43</v>
      </c>
      <c r="K552" t="s">
        <v>114</v>
      </c>
      <c r="L552" s="1">
        <v>45421.48899085648</v>
      </c>
      <c r="M552" t="s">
        <v>1900</v>
      </c>
      <c r="N552">
        <v>1701456</v>
      </c>
      <c r="P552" t="s">
        <v>43</v>
      </c>
      <c r="Q552" t="s">
        <v>43</v>
      </c>
      <c r="R552" t="s">
        <v>43</v>
      </c>
      <c r="S552" t="s">
        <v>43</v>
      </c>
      <c r="T552" t="s">
        <v>43</v>
      </c>
      <c r="U552" t="s">
        <v>43</v>
      </c>
      <c r="V552" t="s">
        <v>43</v>
      </c>
      <c r="W552" t="s">
        <v>43</v>
      </c>
      <c r="X552">
        <v>3</v>
      </c>
      <c r="Y552" s="1">
        <v>45422</v>
      </c>
      <c r="Z552" s="2">
        <v>0.39665509259259257</v>
      </c>
      <c r="AA552">
        <v>1701456</v>
      </c>
      <c r="AB552" t="s">
        <v>43</v>
      </c>
      <c r="AC552" t="s">
        <v>43</v>
      </c>
      <c r="AD552" t="s">
        <v>43</v>
      </c>
      <c r="AE552" t="s">
        <v>43</v>
      </c>
      <c r="AF552">
        <v>1701390</v>
      </c>
      <c r="AG552">
        <v>1</v>
      </c>
      <c r="AH552">
        <v>0</v>
      </c>
      <c r="AI552" t="s">
        <v>49</v>
      </c>
      <c r="AJ552" t="s">
        <v>43</v>
      </c>
      <c r="AK552" t="s">
        <v>43</v>
      </c>
      <c r="AL552" t="s">
        <v>43</v>
      </c>
      <c r="AM552" t="s">
        <v>376</v>
      </c>
      <c r="AN552">
        <v>42005468</v>
      </c>
      <c r="AO552">
        <v>0</v>
      </c>
      <c r="AP552">
        <v>2</v>
      </c>
      <c r="AQ552">
        <v>0</v>
      </c>
    </row>
    <row r="553" spans="1:43" x14ac:dyDescent="0.45">
      <c r="A553">
        <v>920261</v>
      </c>
      <c r="B553" t="s">
        <v>43</v>
      </c>
      <c r="C553" t="s">
        <v>1901</v>
      </c>
      <c r="D553" s="1">
        <v>45401.354910497685</v>
      </c>
      <c r="E553" t="s">
        <v>1902</v>
      </c>
      <c r="F553" t="s">
        <v>1265</v>
      </c>
      <c r="G553">
        <v>40600</v>
      </c>
      <c r="H553" t="s">
        <v>43</v>
      </c>
      <c r="I553">
        <v>442061020</v>
      </c>
      <c r="J553" t="s">
        <v>43</v>
      </c>
      <c r="K553" t="s">
        <v>460</v>
      </c>
      <c r="L553" s="1">
        <v>45407.446635682871</v>
      </c>
      <c r="M553" t="s">
        <v>1903</v>
      </c>
      <c r="N553">
        <v>1700250</v>
      </c>
      <c r="P553" t="s">
        <v>43</v>
      </c>
      <c r="Q553" t="s">
        <v>43</v>
      </c>
      <c r="R553" t="s">
        <v>43</v>
      </c>
      <c r="S553" t="s">
        <v>43</v>
      </c>
      <c r="T553" t="s">
        <v>43</v>
      </c>
      <c r="U553" t="s">
        <v>43</v>
      </c>
      <c r="V553" t="s">
        <v>43</v>
      </c>
      <c r="W553" t="s">
        <v>43</v>
      </c>
      <c r="X553">
        <v>3</v>
      </c>
      <c r="Y553" s="1">
        <v>45418</v>
      </c>
      <c r="Z553" s="2">
        <v>0.3460185185185185</v>
      </c>
      <c r="AA553">
        <v>1700250</v>
      </c>
      <c r="AB553" t="s">
        <v>43</v>
      </c>
      <c r="AC553" t="s">
        <v>43</v>
      </c>
      <c r="AD553" t="s">
        <v>43</v>
      </c>
      <c r="AE553" t="s">
        <v>43</v>
      </c>
      <c r="AF553">
        <v>1701390</v>
      </c>
      <c r="AG553">
        <v>1</v>
      </c>
      <c r="AH553">
        <v>1822801</v>
      </c>
      <c r="AI553" t="s">
        <v>49</v>
      </c>
      <c r="AJ553" t="s">
        <v>43</v>
      </c>
      <c r="AK553" t="s">
        <v>43</v>
      </c>
      <c r="AL553" t="s">
        <v>43</v>
      </c>
      <c r="AM553" t="s">
        <v>376</v>
      </c>
      <c r="AN553">
        <v>42005468</v>
      </c>
      <c r="AO553">
        <v>0</v>
      </c>
      <c r="AP553">
        <v>3</v>
      </c>
      <c r="AQ553">
        <v>0</v>
      </c>
    </row>
    <row r="554" spans="1:43" x14ac:dyDescent="0.45">
      <c r="A554">
        <v>920262</v>
      </c>
      <c r="B554" t="s">
        <v>43</v>
      </c>
      <c r="C554" t="s">
        <v>1904</v>
      </c>
      <c r="D554" s="1">
        <v>45401.355273993053</v>
      </c>
      <c r="E554" t="s">
        <v>1902</v>
      </c>
      <c r="F554" t="s">
        <v>1265</v>
      </c>
      <c r="G554">
        <v>40600</v>
      </c>
      <c r="H554" t="s">
        <v>43</v>
      </c>
      <c r="I554">
        <v>442061020</v>
      </c>
      <c r="J554" t="s">
        <v>43</v>
      </c>
      <c r="K554" t="s">
        <v>1905</v>
      </c>
      <c r="L554" s="1">
        <v>45402.443422951386</v>
      </c>
      <c r="M554" t="s">
        <v>1906</v>
      </c>
      <c r="N554">
        <v>1701456</v>
      </c>
      <c r="P554" t="s">
        <v>43</v>
      </c>
      <c r="Q554" t="s">
        <v>43</v>
      </c>
      <c r="R554" t="s">
        <v>43</v>
      </c>
      <c r="S554" t="s">
        <v>43</v>
      </c>
      <c r="T554" t="s">
        <v>43</v>
      </c>
      <c r="U554" t="s">
        <v>43</v>
      </c>
      <c r="V554" t="s">
        <v>43</v>
      </c>
      <c r="W554" t="s">
        <v>43</v>
      </c>
      <c r="X554">
        <v>3</v>
      </c>
      <c r="Y554" s="1">
        <v>45401</v>
      </c>
      <c r="Z554" t="s">
        <v>43</v>
      </c>
      <c r="AA554">
        <v>1701456</v>
      </c>
      <c r="AB554" t="s">
        <v>43</v>
      </c>
      <c r="AC554" t="s">
        <v>43</v>
      </c>
      <c r="AD554" t="s">
        <v>43</v>
      </c>
      <c r="AE554" t="s">
        <v>43</v>
      </c>
      <c r="AF554">
        <v>1701390</v>
      </c>
      <c r="AG554">
        <v>1</v>
      </c>
      <c r="AH554">
        <v>1822801</v>
      </c>
      <c r="AI554" t="s">
        <v>49</v>
      </c>
      <c r="AJ554" t="s">
        <v>43</v>
      </c>
      <c r="AK554" t="s">
        <v>43</v>
      </c>
      <c r="AL554" t="s">
        <v>43</v>
      </c>
      <c r="AM554" t="s">
        <v>376</v>
      </c>
      <c r="AN554">
        <v>42005468</v>
      </c>
      <c r="AO554">
        <v>0</v>
      </c>
      <c r="AP554">
        <v>1</v>
      </c>
      <c r="AQ554">
        <v>0</v>
      </c>
    </row>
    <row r="555" spans="1:43" x14ac:dyDescent="0.45">
      <c r="A555">
        <v>920320</v>
      </c>
      <c r="B555" t="s">
        <v>43</v>
      </c>
      <c r="C555" t="s">
        <v>1907</v>
      </c>
      <c r="D555" s="1">
        <v>45401.494449155092</v>
      </c>
      <c r="E555" t="s">
        <v>1908</v>
      </c>
      <c r="F555" t="s">
        <v>1265</v>
      </c>
      <c r="G555">
        <v>40600</v>
      </c>
      <c r="H555" t="s">
        <v>43</v>
      </c>
      <c r="I555">
        <v>442061020</v>
      </c>
      <c r="J555" t="s">
        <v>43</v>
      </c>
      <c r="K555" t="s">
        <v>1835</v>
      </c>
      <c r="L555" s="1">
        <v>45420.734162037035</v>
      </c>
      <c r="M555" t="s">
        <v>1909</v>
      </c>
      <c r="N555">
        <v>1701456</v>
      </c>
      <c r="P555" t="s">
        <v>43</v>
      </c>
      <c r="Q555" t="s">
        <v>43</v>
      </c>
      <c r="R555" t="s">
        <v>43</v>
      </c>
      <c r="S555" t="s">
        <v>43</v>
      </c>
      <c r="T555" t="s">
        <v>43</v>
      </c>
      <c r="U555" t="s">
        <v>43</v>
      </c>
      <c r="V555" t="s">
        <v>43</v>
      </c>
      <c r="W555" t="s">
        <v>43</v>
      </c>
      <c r="X555">
        <v>3</v>
      </c>
      <c r="Y555" s="1">
        <v>45422</v>
      </c>
      <c r="Z555" s="2">
        <v>0.39665509259259257</v>
      </c>
      <c r="AA555">
        <v>1701456</v>
      </c>
      <c r="AB555" t="s">
        <v>43</v>
      </c>
      <c r="AC555" t="s">
        <v>43</v>
      </c>
      <c r="AD555" t="s">
        <v>43</v>
      </c>
      <c r="AE555" t="s">
        <v>43</v>
      </c>
      <c r="AF555">
        <v>7300063</v>
      </c>
      <c r="AG555">
        <v>1</v>
      </c>
      <c r="AH555">
        <v>0</v>
      </c>
      <c r="AI555" t="s">
        <v>49</v>
      </c>
      <c r="AJ555" t="s">
        <v>43</v>
      </c>
      <c r="AK555" t="s">
        <v>43</v>
      </c>
      <c r="AL555" t="s">
        <v>43</v>
      </c>
      <c r="AM555" t="s">
        <v>376</v>
      </c>
      <c r="AN555">
        <v>42005468</v>
      </c>
      <c r="AO555">
        <v>0</v>
      </c>
      <c r="AP555">
        <v>2</v>
      </c>
      <c r="AQ555">
        <v>0</v>
      </c>
    </row>
    <row r="556" spans="1:43" x14ac:dyDescent="0.45">
      <c r="A556">
        <v>920590</v>
      </c>
      <c r="B556" t="s">
        <v>43</v>
      </c>
      <c r="C556" t="s">
        <v>1910</v>
      </c>
      <c r="D556" s="1">
        <v>45404.524082141201</v>
      </c>
      <c r="E556" t="s">
        <v>1911</v>
      </c>
      <c r="F556" t="s">
        <v>1912</v>
      </c>
      <c r="G556">
        <v>40600</v>
      </c>
      <c r="H556" t="s">
        <v>43</v>
      </c>
      <c r="I556">
        <v>442061020</v>
      </c>
      <c r="J556" t="s">
        <v>43</v>
      </c>
      <c r="K556" t="s">
        <v>1835</v>
      </c>
      <c r="L556" t="s">
        <v>43</v>
      </c>
      <c r="M556" t="s">
        <v>43</v>
      </c>
      <c r="N556" t="s">
        <v>43</v>
      </c>
      <c r="O556" t="s">
        <v>43</v>
      </c>
      <c r="P556" t="s">
        <v>43</v>
      </c>
      <c r="Q556" t="s">
        <v>43</v>
      </c>
      <c r="R556" t="s">
        <v>43</v>
      </c>
      <c r="S556" t="s">
        <v>43</v>
      </c>
      <c r="T556" t="s">
        <v>43</v>
      </c>
      <c r="U556" t="s">
        <v>43</v>
      </c>
      <c r="V556" t="s">
        <v>43</v>
      </c>
      <c r="W556" t="s">
        <v>43</v>
      </c>
      <c r="X556">
        <v>0</v>
      </c>
      <c r="Y556" s="1">
        <v>45404</v>
      </c>
      <c r="Z556" t="s">
        <v>43</v>
      </c>
      <c r="AA556" t="s">
        <v>43</v>
      </c>
      <c r="AB556" t="s">
        <v>43</v>
      </c>
      <c r="AC556" t="s">
        <v>43</v>
      </c>
      <c r="AD556" t="s">
        <v>43</v>
      </c>
      <c r="AE556" t="s">
        <v>43</v>
      </c>
      <c r="AF556">
        <v>7300063</v>
      </c>
      <c r="AG556">
        <v>1</v>
      </c>
      <c r="AH556">
        <v>0</v>
      </c>
      <c r="AI556" t="s">
        <v>49</v>
      </c>
      <c r="AJ556" t="s">
        <v>43</v>
      </c>
      <c r="AK556" t="s">
        <v>43</v>
      </c>
      <c r="AL556" t="s">
        <v>43</v>
      </c>
      <c r="AM556" t="s">
        <v>376</v>
      </c>
      <c r="AN556">
        <v>42005468</v>
      </c>
      <c r="AO556">
        <v>0</v>
      </c>
      <c r="AP556">
        <v>2</v>
      </c>
      <c r="AQ556">
        <v>0</v>
      </c>
    </row>
    <row r="557" spans="1:43" x14ac:dyDescent="0.45">
      <c r="A557">
        <v>920591</v>
      </c>
      <c r="B557" t="s">
        <v>43</v>
      </c>
      <c r="C557" t="s">
        <v>1913</v>
      </c>
      <c r="D557" s="1">
        <v>45404.524471874996</v>
      </c>
      <c r="E557" t="s">
        <v>1914</v>
      </c>
      <c r="F557" t="s">
        <v>1265</v>
      </c>
      <c r="G557">
        <v>40600</v>
      </c>
      <c r="H557" t="s">
        <v>43</v>
      </c>
      <c r="I557">
        <v>442061020</v>
      </c>
      <c r="J557" t="s">
        <v>43</v>
      </c>
      <c r="K557" t="s">
        <v>1835</v>
      </c>
      <c r="L557" s="1">
        <v>45419.727578437502</v>
      </c>
      <c r="M557" t="s">
        <v>1915</v>
      </c>
      <c r="N557">
        <v>1701456</v>
      </c>
      <c r="P557" t="s">
        <v>43</v>
      </c>
      <c r="Q557" t="s">
        <v>43</v>
      </c>
      <c r="R557" t="s">
        <v>43</v>
      </c>
      <c r="S557" t="s">
        <v>43</v>
      </c>
      <c r="T557" t="s">
        <v>43</v>
      </c>
      <c r="U557" t="s">
        <v>43</v>
      </c>
      <c r="V557" t="s">
        <v>43</v>
      </c>
      <c r="W557" t="s">
        <v>43</v>
      </c>
      <c r="X557">
        <v>3</v>
      </c>
      <c r="Y557" s="1">
        <v>45422</v>
      </c>
      <c r="Z557" s="2">
        <v>0.39665509259259257</v>
      </c>
      <c r="AA557">
        <v>1701456</v>
      </c>
      <c r="AB557" t="s">
        <v>43</v>
      </c>
      <c r="AC557" t="s">
        <v>43</v>
      </c>
      <c r="AD557" t="s">
        <v>43</v>
      </c>
      <c r="AE557" t="s">
        <v>43</v>
      </c>
      <c r="AF557">
        <v>7300063</v>
      </c>
      <c r="AG557">
        <v>1</v>
      </c>
      <c r="AH557">
        <v>0</v>
      </c>
      <c r="AI557" t="s">
        <v>49</v>
      </c>
      <c r="AJ557" t="s">
        <v>43</v>
      </c>
      <c r="AK557" t="s">
        <v>43</v>
      </c>
      <c r="AL557" t="s">
        <v>43</v>
      </c>
      <c r="AM557" t="s">
        <v>376</v>
      </c>
      <c r="AN557">
        <v>42005468</v>
      </c>
      <c r="AO557">
        <v>0</v>
      </c>
      <c r="AP557">
        <v>2</v>
      </c>
      <c r="AQ557">
        <v>0</v>
      </c>
    </row>
    <row r="558" spans="1:43" x14ac:dyDescent="0.45">
      <c r="A558">
        <v>920931</v>
      </c>
      <c r="B558" t="s">
        <v>43</v>
      </c>
      <c r="C558" t="s">
        <v>1916</v>
      </c>
      <c r="D558" s="1">
        <v>45406.688425462962</v>
      </c>
      <c r="E558" t="s">
        <v>1917</v>
      </c>
      <c r="F558" t="s">
        <v>1265</v>
      </c>
      <c r="G558">
        <v>40600</v>
      </c>
      <c r="H558" t="s">
        <v>43</v>
      </c>
      <c r="I558">
        <v>442061020</v>
      </c>
      <c r="J558" t="s">
        <v>43</v>
      </c>
      <c r="K558" t="s">
        <v>1918</v>
      </c>
      <c r="L558" s="1">
        <v>45419.49045902778</v>
      </c>
      <c r="M558" t="s">
        <v>1919</v>
      </c>
      <c r="N558">
        <v>1700250</v>
      </c>
      <c r="P558" t="s">
        <v>43</v>
      </c>
      <c r="Q558" t="s">
        <v>43</v>
      </c>
      <c r="R558" t="s">
        <v>43</v>
      </c>
      <c r="S558" t="s">
        <v>43</v>
      </c>
      <c r="T558" t="s">
        <v>43</v>
      </c>
      <c r="U558" t="s">
        <v>43</v>
      </c>
      <c r="V558" t="s">
        <v>43</v>
      </c>
      <c r="W558" t="s">
        <v>43</v>
      </c>
      <c r="X558">
        <v>2</v>
      </c>
      <c r="Y558" s="1">
        <v>45406</v>
      </c>
      <c r="Z558" t="s">
        <v>43</v>
      </c>
      <c r="AA558">
        <v>1700250</v>
      </c>
      <c r="AB558" t="s">
        <v>43</v>
      </c>
      <c r="AC558" t="s">
        <v>43</v>
      </c>
      <c r="AD558" t="s">
        <v>43</v>
      </c>
      <c r="AE558" t="s">
        <v>43</v>
      </c>
      <c r="AF558">
        <v>7300063</v>
      </c>
      <c r="AG558">
        <v>1</v>
      </c>
      <c r="AH558">
        <v>1825786</v>
      </c>
      <c r="AI558" t="s">
        <v>49</v>
      </c>
      <c r="AJ558" t="s">
        <v>43</v>
      </c>
      <c r="AK558" t="s">
        <v>43</v>
      </c>
      <c r="AL558" t="s">
        <v>43</v>
      </c>
      <c r="AM558" t="s">
        <v>376</v>
      </c>
      <c r="AN558">
        <v>42005468</v>
      </c>
      <c r="AO558">
        <v>0</v>
      </c>
      <c r="AP558">
        <v>1</v>
      </c>
      <c r="AQ558">
        <v>0</v>
      </c>
    </row>
    <row r="559" spans="1:43" x14ac:dyDescent="0.45">
      <c r="A559">
        <v>921423</v>
      </c>
      <c r="B559" t="s">
        <v>43</v>
      </c>
      <c r="C559" t="s">
        <v>1920</v>
      </c>
      <c r="D559" s="1">
        <v>45411.394202928241</v>
      </c>
      <c r="E559" t="s">
        <v>1921</v>
      </c>
      <c r="F559" t="s">
        <v>1846</v>
      </c>
      <c r="G559">
        <v>40600</v>
      </c>
      <c r="H559" t="s">
        <v>43</v>
      </c>
      <c r="I559">
        <v>442061020</v>
      </c>
      <c r="J559" t="s">
        <v>43</v>
      </c>
      <c r="K559" t="s">
        <v>1922</v>
      </c>
      <c r="L559" s="1">
        <v>45422.495001585645</v>
      </c>
      <c r="M559" t="s">
        <v>1923</v>
      </c>
      <c r="N559">
        <v>1701456</v>
      </c>
      <c r="P559" t="s">
        <v>43</v>
      </c>
      <c r="Q559" t="s">
        <v>43</v>
      </c>
      <c r="R559" t="s">
        <v>43</v>
      </c>
      <c r="S559" t="s">
        <v>43</v>
      </c>
      <c r="T559" t="s">
        <v>43</v>
      </c>
      <c r="U559" t="s">
        <v>43</v>
      </c>
      <c r="V559" t="s">
        <v>43</v>
      </c>
      <c r="W559" t="s">
        <v>43</v>
      </c>
      <c r="X559">
        <v>2</v>
      </c>
      <c r="Y559" s="1">
        <v>45411</v>
      </c>
      <c r="Z559" t="s">
        <v>43</v>
      </c>
      <c r="AA559">
        <v>1701456</v>
      </c>
      <c r="AB559" t="s">
        <v>43</v>
      </c>
      <c r="AC559" t="s">
        <v>43</v>
      </c>
      <c r="AD559" t="s">
        <v>43</v>
      </c>
      <c r="AE559" t="s">
        <v>43</v>
      </c>
      <c r="AF559">
        <v>7300063</v>
      </c>
      <c r="AG559">
        <v>1</v>
      </c>
      <c r="AH559">
        <v>0</v>
      </c>
      <c r="AI559" t="s">
        <v>49</v>
      </c>
      <c r="AJ559" t="s">
        <v>43</v>
      </c>
      <c r="AK559" t="s">
        <v>43</v>
      </c>
      <c r="AL559" t="s">
        <v>43</v>
      </c>
      <c r="AM559" t="s">
        <v>376</v>
      </c>
      <c r="AN559">
        <v>42005468</v>
      </c>
      <c r="AO559">
        <v>0</v>
      </c>
      <c r="AP559">
        <v>1</v>
      </c>
      <c r="AQ559">
        <v>0</v>
      </c>
    </row>
    <row r="560" spans="1:43" x14ac:dyDescent="0.45">
      <c r="A560">
        <v>921465</v>
      </c>
      <c r="B560" t="s">
        <v>43</v>
      </c>
      <c r="C560" t="s">
        <v>1924</v>
      </c>
      <c r="D560" s="1">
        <v>45411.454945868056</v>
      </c>
      <c r="E560" t="s">
        <v>1925</v>
      </c>
      <c r="F560" t="s">
        <v>1265</v>
      </c>
      <c r="G560">
        <v>40600</v>
      </c>
      <c r="H560" t="s">
        <v>43</v>
      </c>
      <c r="I560">
        <v>442061020</v>
      </c>
      <c r="J560" t="s">
        <v>43</v>
      </c>
      <c r="K560" t="s">
        <v>1835</v>
      </c>
      <c r="L560" s="1">
        <v>45414.518285532409</v>
      </c>
      <c r="M560" t="s">
        <v>1926</v>
      </c>
      <c r="N560">
        <v>1701456</v>
      </c>
      <c r="P560" t="s">
        <v>43</v>
      </c>
      <c r="Q560" t="s">
        <v>43</v>
      </c>
      <c r="R560" t="s">
        <v>43</v>
      </c>
      <c r="S560" t="s">
        <v>43</v>
      </c>
      <c r="T560" t="s">
        <v>43</v>
      </c>
      <c r="U560" t="s">
        <v>43</v>
      </c>
      <c r="V560" t="s">
        <v>43</v>
      </c>
      <c r="W560" t="s">
        <v>43</v>
      </c>
      <c r="X560">
        <v>3</v>
      </c>
      <c r="Y560" s="1">
        <v>45422</v>
      </c>
      <c r="Z560" s="2">
        <v>0.39665509259259257</v>
      </c>
      <c r="AA560">
        <v>1701456</v>
      </c>
      <c r="AB560" t="s">
        <v>43</v>
      </c>
      <c r="AC560" t="s">
        <v>43</v>
      </c>
      <c r="AD560" t="s">
        <v>43</v>
      </c>
      <c r="AE560" t="s">
        <v>43</v>
      </c>
      <c r="AF560">
        <v>7300063</v>
      </c>
      <c r="AG560">
        <v>1</v>
      </c>
      <c r="AH560">
        <v>0</v>
      </c>
      <c r="AI560" t="s">
        <v>49</v>
      </c>
      <c r="AJ560" t="s">
        <v>43</v>
      </c>
      <c r="AK560" t="s">
        <v>43</v>
      </c>
      <c r="AL560" t="s">
        <v>43</v>
      </c>
      <c r="AM560" t="s">
        <v>376</v>
      </c>
      <c r="AN560">
        <v>42005468</v>
      </c>
      <c r="AO560">
        <v>0</v>
      </c>
      <c r="AP560">
        <v>2</v>
      </c>
      <c r="AQ560">
        <v>0</v>
      </c>
    </row>
    <row r="561" spans="1:43" x14ac:dyDescent="0.45">
      <c r="A561">
        <v>921545</v>
      </c>
      <c r="B561" t="s">
        <v>43</v>
      </c>
      <c r="C561" t="s">
        <v>1927</v>
      </c>
      <c r="D561" s="1">
        <v>45411.606737847222</v>
      </c>
      <c r="E561" t="s">
        <v>1928</v>
      </c>
      <c r="F561" t="s">
        <v>1265</v>
      </c>
      <c r="G561">
        <v>40600</v>
      </c>
      <c r="H561" t="s">
        <v>43</v>
      </c>
      <c r="I561">
        <v>442061020</v>
      </c>
      <c r="J561" t="s">
        <v>43</v>
      </c>
      <c r="K561" t="s">
        <v>97</v>
      </c>
      <c r="L561" s="1">
        <v>45419.487255555556</v>
      </c>
      <c r="M561" t="s">
        <v>1929</v>
      </c>
      <c r="N561">
        <v>1700250</v>
      </c>
      <c r="P561" t="s">
        <v>43</v>
      </c>
      <c r="Q561" t="s">
        <v>43</v>
      </c>
      <c r="R561" t="s">
        <v>43</v>
      </c>
      <c r="S561" t="s">
        <v>43</v>
      </c>
      <c r="T561" t="s">
        <v>43</v>
      </c>
      <c r="U561" t="s">
        <v>43</v>
      </c>
      <c r="V561" t="s">
        <v>43</v>
      </c>
      <c r="W561" t="s">
        <v>43</v>
      </c>
      <c r="X561">
        <v>2</v>
      </c>
      <c r="Y561" s="1">
        <v>45411</v>
      </c>
      <c r="Z561" t="s">
        <v>43</v>
      </c>
      <c r="AA561">
        <v>1700250</v>
      </c>
      <c r="AB561" t="s">
        <v>43</v>
      </c>
      <c r="AC561" t="s">
        <v>43</v>
      </c>
      <c r="AD561" t="s">
        <v>43</v>
      </c>
      <c r="AE561" t="s">
        <v>43</v>
      </c>
      <c r="AF561">
        <v>1701390</v>
      </c>
      <c r="AG561">
        <v>1</v>
      </c>
      <c r="AH561">
        <v>1827880</v>
      </c>
      <c r="AI561" t="s">
        <v>49</v>
      </c>
      <c r="AJ561" t="s">
        <v>43</v>
      </c>
      <c r="AK561" t="s">
        <v>43</v>
      </c>
      <c r="AL561" t="s">
        <v>43</v>
      </c>
      <c r="AM561" t="s">
        <v>376</v>
      </c>
      <c r="AN561">
        <v>42005468</v>
      </c>
      <c r="AO561">
        <v>0</v>
      </c>
      <c r="AP561">
        <v>1</v>
      </c>
      <c r="AQ561">
        <v>0</v>
      </c>
    </row>
    <row r="562" spans="1:43" x14ac:dyDescent="0.45">
      <c r="A562">
        <v>923012</v>
      </c>
      <c r="B562" t="s">
        <v>43</v>
      </c>
      <c r="C562" t="s">
        <v>1930</v>
      </c>
      <c r="D562" s="1">
        <v>45415.385021030095</v>
      </c>
      <c r="E562" t="s">
        <v>1931</v>
      </c>
      <c r="F562" t="s">
        <v>1265</v>
      </c>
      <c r="G562">
        <v>40600</v>
      </c>
      <c r="H562" t="s">
        <v>43</v>
      </c>
      <c r="I562">
        <v>442061020</v>
      </c>
      <c r="J562" t="s">
        <v>43</v>
      </c>
      <c r="K562" t="s">
        <v>1835</v>
      </c>
      <c r="L562" s="1">
        <v>45433.686451307869</v>
      </c>
      <c r="M562" t="s">
        <v>1932</v>
      </c>
      <c r="N562">
        <v>1701456</v>
      </c>
      <c r="P562" t="s">
        <v>43</v>
      </c>
      <c r="Q562" t="s">
        <v>43</v>
      </c>
      <c r="R562" t="s">
        <v>43</v>
      </c>
      <c r="S562" t="s">
        <v>43</v>
      </c>
      <c r="T562" t="s">
        <v>43</v>
      </c>
      <c r="U562" t="s">
        <v>43</v>
      </c>
      <c r="V562" t="s">
        <v>43</v>
      </c>
      <c r="W562" t="s">
        <v>43</v>
      </c>
      <c r="X562">
        <v>3</v>
      </c>
      <c r="Y562" s="1">
        <v>45436</v>
      </c>
      <c r="Z562" s="2">
        <v>0.41246527777777775</v>
      </c>
      <c r="AA562">
        <v>1701456</v>
      </c>
      <c r="AB562" t="s">
        <v>43</v>
      </c>
      <c r="AC562" t="s">
        <v>43</v>
      </c>
      <c r="AD562" t="s">
        <v>43</v>
      </c>
      <c r="AE562" t="s">
        <v>43</v>
      </c>
      <c r="AF562">
        <v>7300063</v>
      </c>
      <c r="AG562">
        <v>1</v>
      </c>
      <c r="AH562">
        <v>0</v>
      </c>
      <c r="AI562" t="s">
        <v>49</v>
      </c>
      <c r="AJ562" t="s">
        <v>43</v>
      </c>
      <c r="AK562" t="s">
        <v>43</v>
      </c>
      <c r="AL562" t="s">
        <v>43</v>
      </c>
      <c r="AM562" t="s">
        <v>376</v>
      </c>
      <c r="AN562">
        <v>42005468</v>
      </c>
      <c r="AO562">
        <v>0</v>
      </c>
      <c r="AP562">
        <v>2</v>
      </c>
      <c r="AQ562">
        <v>0</v>
      </c>
    </row>
    <row r="563" spans="1:43" x14ac:dyDescent="0.45">
      <c r="A563">
        <v>923077</v>
      </c>
      <c r="B563" t="s">
        <v>43</v>
      </c>
      <c r="C563" t="s">
        <v>1933</v>
      </c>
      <c r="D563" s="1">
        <v>45415.701738159725</v>
      </c>
      <c r="E563" t="s">
        <v>1934</v>
      </c>
      <c r="F563" t="s">
        <v>1265</v>
      </c>
      <c r="G563">
        <v>40600</v>
      </c>
      <c r="H563" t="s">
        <v>43</v>
      </c>
      <c r="I563">
        <v>442061020</v>
      </c>
      <c r="J563" t="s">
        <v>43</v>
      </c>
      <c r="K563" t="s">
        <v>460</v>
      </c>
      <c r="L563" s="1">
        <v>45456.447018599538</v>
      </c>
      <c r="M563" t="s">
        <v>1935</v>
      </c>
      <c r="N563">
        <v>1700250</v>
      </c>
      <c r="P563" t="s">
        <v>43</v>
      </c>
      <c r="Q563" t="s">
        <v>43</v>
      </c>
      <c r="R563" t="s">
        <v>43</v>
      </c>
      <c r="S563" t="s">
        <v>43</v>
      </c>
      <c r="T563" t="s">
        <v>43</v>
      </c>
      <c r="U563" t="s">
        <v>43</v>
      </c>
      <c r="V563" t="s">
        <v>43</v>
      </c>
      <c r="W563" t="s">
        <v>43</v>
      </c>
      <c r="X563">
        <v>3</v>
      </c>
      <c r="Y563" s="1">
        <v>45458</v>
      </c>
      <c r="Z563" s="2">
        <v>0.46589120370370368</v>
      </c>
      <c r="AA563">
        <v>1700250</v>
      </c>
      <c r="AB563" t="s">
        <v>43</v>
      </c>
      <c r="AC563" t="s">
        <v>43</v>
      </c>
      <c r="AD563" t="s">
        <v>43</v>
      </c>
      <c r="AE563" t="s">
        <v>43</v>
      </c>
      <c r="AF563">
        <v>1701390</v>
      </c>
      <c r="AG563">
        <v>1</v>
      </c>
      <c r="AH563">
        <v>1830125</v>
      </c>
      <c r="AI563" t="s">
        <v>49</v>
      </c>
      <c r="AJ563" s="1">
        <v>45415.70186238426</v>
      </c>
      <c r="AK563" s="1">
        <v>45415.70186238426</v>
      </c>
      <c r="AL563">
        <v>1701390</v>
      </c>
      <c r="AM563" t="s">
        <v>376</v>
      </c>
      <c r="AN563">
        <v>42005468</v>
      </c>
      <c r="AO563">
        <v>0</v>
      </c>
      <c r="AP563">
        <v>1</v>
      </c>
      <c r="AQ563">
        <v>0</v>
      </c>
    </row>
    <row r="564" spans="1:43" x14ac:dyDescent="0.45">
      <c r="A564">
        <v>923375</v>
      </c>
      <c r="B564" t="s">
        <v>43</v>
      </c>
      <c r="C564" t="s">
        <v>1936</v>
      </c>
      <c r="D564" s="1">
        <v>45418.72807488426</v>
      </c>
      <c r="E564" t="s">
        <v>1937</v>
      </c>
      <c r="F564" t="s">
        <v>1265</v>
      </c>
      <c r="G564">
        <v>40600</v>
      </c>
      <c r="H564" t="s">
        <v>43</v>
      </c>
      <c r="I564">
        <v>442061020</v>
      </c>
      <c r="J564" t="s">
        <v>43</v>
      </c>
      <c r="K564" t="s">
        <v>1938</v>
      </c>
      <c r="L564" s="1">
        <v>45435.45852025463</v>
      </c>
      <c r="M564" t="s">
        <v>1939</v>
      </c>
      <c r="N564">
        <v>1701456</v>
      </c>
      <c r="P564" t="s">
        <v>43</v>
      </c>
      <c r="Q564" t="s">
        <v>43</v>
      </c>
      <c r="R564" t="s">
        <v>43</v>
      </c>
      <c r="S564" t="s">
        <v>43</v>
      </c>
      <c r="T564" t="s">
        <v>43</v>
      </c>
      <c r="U564" t="s">
        <v>43</v>
      </c>
      <c r="V564" t="s">
        <v>43</v>
      </c>
      <c r="W564" t="s">
        <v>43</v>
      </c>
      <c r="X564">
        <v>2</v>
      </c>
      <c r="Y564" s="1">
        <v>45418</v>
      </c>
      <c r="Z564" t="s">
        <v>43</v>
      </c>
      <c r="AA564">
        <v>1701456</v>
      </c>
      <c r="AB564" t="s">
        <v>43</v>
      </c>
      <c r="AC564" t="s">
        <v>43</v>
      </c>
      <c r="AD564" t="s">
        <v>43</v>
      </c>
      <c r="AE564" t="s">
        <v>43</v>
      </c>
      <c r="AF564">
        <v>7300063</v>
      </c>
      <c r="AG564">
        <v>1</v>
      </c>
      <c r="AH564">
        <v>1831655</v>
      </c>
      <c r="AI564" t="s">
        <v>49</v>
      </c>
      <c r="AJ564" t="s">
        <v>43</v>
      </c>
      <c r="AK564" t="s">
        <v>43</v>
      </c>
      <c r="AL564" t="s">
        <v>43</v>
      </c>
      <c r="AM564" t="s">
        <v>376</v>
      </c>
      <c r="AN564">
        <v>42005468</v>
      </c>
      <c r="AO564">
        <v>0</v>
      </c>
      <c r="AP564">
        <v>1</v>
      </c>
      <c r="AQ564">
        <v>0</v>
      </c>
    </row>
    <row r="565" spans="1:43" x14ac:dyDescent="0.45">
      <c r="A565">
        <v>924886</v>
      </c>
      <c r="B565" t="s">
        <v>43</v>
      </c>
      <c r="C565" t="s">
        <v>1940</v>
      </c>
      <c r="D565" s="1">
        <v>45421.698229861111</v>
      </c>
      <c r="E565" t="s">
        <v>1941</v>
      </c>
      <c r="F565" t="s">
        <v>1265</v>
      </c>
      <c r="G565">
        <v>40600</v>
      </c>
      <c r="H565" t="s">
        <v>43</v>
      </c>
      <c r="I565">
        <v>442061020</v>
      </c>
      <c r="J565" t="s">
        <v>43</v>
      </c>
      <c r="K565" t="s">
        <v>114</v>
      </c>
      <c r="L565" s="1">
        <v>45432.467285150466</v>
      </c>
      <c r="M565" t="s">
        <v>1942</v>
      </c>
      <c r="N565">
        <v>1701456</v>
      </c>
      <c r="P565" t="s">
        <v>43</v>
      </c>
      <c r="Q565" t="s">
        <v>43</v>
      </c>
      <c r="R565" t="s">
        <v>43</v>
      </c>
      <c r="S565" t="s">
        <v>43</v>
      </c>
      <c r="T565" t="s">
        <v>43</v>
      </c>
      <c r="U565" t="s">
        <v>43</v>
      </c>
      <c r="V565" t="s">
        <v>43</v>
      </c>
      <c r="W565" t="s">
        <v>43</v>
      </c>
      <c r="X565">
        <v>3</v>
      </c>
      <c r="Y565" s="1">
        <v>45436</v>
      </c>
      <c r="Z565" s="2">
        <v>0.41246527777777775</v>
      </c>
      <c r="AA565">
        <v>1701456</v>
      </c>
      <c r="AB565" t="s">
        <v>43</v>
      </c>
      <c r="AC565" t="s">
        <v>43</v>
      </c>
      <c r="AD565" t="s">
        <v>43</v>
      </c>
      <c r="AE565" t="s">
        <v>43</v>
      </c>
      <c r="AF565">
        <v>1701390</v>
      </c>
      <c r="AG565">
        <v>1</v>
      </c>
      <c r="AH565">
        <v>1831656</v>
      </c>
      <c r="AI565" t="s">
        <v>49</v>
      </c>
      <c r="AJ565" t="s">
        <v>43</v>
      </c>
      <c r="AK565" t="s">
        <v>43</v>
      </c>
      <c r="AL565" t="s">
        <v>43</v>
      </c>
      <c r="AM565" t="s">
        <v>376</v>
      </c>
      <c r="AN565">
        <v>42005468</v>
      </c>
      <c r="AO565">
        <v>0</v>
      </c>
      <c r="AP565">
        <v>2</v>
      </c>
      <c r="AQ565">
        <v>0</v>
      </c>
    </row>
    <row r="566" spans="1:43" x14ac:dyDescent="0.45">
      <c r="A566">
        <v>927128</v>
      </c>
      <c r="B566" t="s">
        <v>43</v>
      </c>
      <c r="C566" t="s">
        <v>1943</v>
      </c>
      <c r="D566" s="1">
        <v>45424.495687650466</v>
      </c>
      <c r="E566" t="s">
        <v>1944</v>
      </c>
      <c r="F566" t="s">
        <v>1265</v>
      </c>
      <c r="G566">
        <v>40600</v>
      </c>
      <c r="H566" t="s">
        <v>43</v>
      </c>
      <c r="I566">
        <v>442061020</v>
      </c>
      <c r="J566" t="s">
        <v>43</v>
      </c>
      <c r="K566" t="s">
        <v>1835</v>
      </c>
      <c r="L566" s="1">
        <v>45430.49505957176</v>
      </c>
      <c r="M566" t="s">
        <v>1945</v>
      </c>
      <c r="N566">
        <v>1701456</v>
      </c>
      <c r="P566" t="s">
        <v>43</v>
      </c>
      <c r="Q566" t="s">
        <v>43</v>
      </c>
      <c r="R566" t="s">
        <v>43</v>
      </c>
      <c r="S566" t="s">
        <v>43</v>
      </c>
      <c r="T566" t="s">
        <v>43</v>
      </c>
      <c r="U566" t="s">
        <v>43</v>
      </c>
      <c r="V566" t="s">
        <v>43</v>
      </c>
      <c r="W566" t="s">
        <v>43</v>
      </c>
      <c r="X566">
        <v>3</v>
      </c>
      <c r="Y566" s="1">
        <v>45436</v>
      </c>
      <c r="Z566" s="2">
        <v>0.41246527777777775</v>
      </c>
      <c r="AA566">
        <v>1701456</v>
      </c>
      <c r="AB566" t="s">
        <v>43</v>
      </c>
      <c r="AC566" t="s">
        <v>43</v>
      </c>
      <c r="AD566" t="s">
        <v>43</v>
      </c>
      <c r="AE566" t="s">
        <v>43</v>
      </c>
      <c r="AF566">
        <v>7300063</v>
      </c>
      <c r="AG566">
        <v>1</v>
      </c>
      <c r="AH566">
        <v>0</v>
      </c>
      <c r="AI566" t="s">
        <v>49</v>
      </c>
      <c r="AJ566" t="s">
        <v>43</v>
      </c>
      <c r="AK566" t="s">
        <v>43</v>
      </c>
      <c r="AL566" t="s">
        <v>43</v>
      </c>
      <c r="AM566" t="s">
        <v>376</v>
      </c>
      <c r="AN566">
        <v>42005468</v>
      </c>
      <c r="AO566">
        <v>0</v>
      </c>
      <c r="AP566">
        <v>2</v>
      </c>
      <c r="AQ566">
        <v>0</v>
      </c>
    </row>
    <row r="567" spans="1:43" x14ac:dyDescent="0.45">
      <c r="A567">
        <v>927565</v>
      </c>
      <c r="B567" t="s">
        <v>43</v>
      </c>
      <c r="C567" t="s">
        <v>1946</v>
      </c>
      <c r="D567" s="1">
        <v>45427.412910960651</v>
      </c>
      <c r="E567" t="s">
        <v>1947</v>
      </c>
      <c r="F567" t="s">
        <v>1265</v>
      </c>
      <c r="G567">
        <v>40600</v>
      </c>
      <c r="H567" t="s">
        <v>43</v>
      </c>
      <c r="I567">
        <v>442061020</v>
      </c>
      <c r="J567" t="s">
        <v>43</v>
      </c>
      <c r="K567" t="s">
        <v>1835</v>
      </c>
      <c r="L567" s="1">
        <v>45430.400181631943</v>
      </c>
      <c r="M567" t="s">
        <v>1948</v>
      </c>
      <c r="N567">
        <v>1701456</v>
      </c>
      <c r="P567" t="s">
        <v>43</v>
      </c>
      <c r="Q567" t="s">
        <v>43</v>
      </c>
      <c r="R567" t="s">
        <v>43</v>
      </c>
      <c r="S567" t="s">
        <v>43</v>
      </c>
      <c r="T567" t="s">
        <v>43</v>
      </c>
      <c r="U567" t="s">
        <v>43</v>
      </c>
      <c r="V567" t="s">
        <v>43</v>
      </c>
      <c r="W567" t="s">
        <v>43</v>
      </c>
      <c r="X567">
        <v>3</v>
      </c>
      <c r="Y567" s="1">
        <v>45436</v>
      </c>
      <c r="Z567" s="2">
        <v>0.41246527777777775</v>
      </c>
      <c r="AA567">
        <v>1701456</v>
      </c>
      <c r="AB567" t="s">
        <v>43</v>
      </c>
      <c r="AC567" t="s">
        <v>43</v>
      </c>
      <c r="AD567" t="s">
        <v>43</v>
      </c>
      <c r="AE567" t="s">
        <v>43</v>
      </c>
      <c r="AF567">
        <v>7300063</v>
      </c>
      <c r="AG567">
        <v>1</v>
      </c>
      <c r="AH567">
        <v>0</v>
      </c>
      <c r="AI567" t="s">
        <v>49</v>
      </c>
      <c r="AJ567" t="s">
        <v>43</v>
      </c>
      <c r="AK567" t="s">
        <v>43</v>
      </c>
      <c r="AL567" t="s">
        <v>43</v>
      </c>
      <c r="AM567" t="s">
        <v>376</v>
      </c>
      <c r="AN567">
        <v>42005468</v>
      </c>
      <c r="AO567">
        <v>0</v>
      </c>
      <c r="AP567">
        <v>2</v>
      </c>
      <c r="AQ567">
        <v>0</v>
      </c>
    </row>
    <row r="568" spans="1:43" x14ac:dyDescent="0.45">
      <c r="A568">
        <v>927860</v>
      </c>
      <c r="B568" t="s">
        <v>43</v>
      </c>
      <c r="C568" t="s">
        <v>1949</v>
      </c>
      <c r="D568" s="1">
        <v>45429.442392129633</v>
      </c>
      <c r="E568" t="s">
        <v>1950</v>
      </c>
      <c r="F568" t="s">
        <v>1265</v>
      </c>
      <c r="G568">
        <v>40600</v>
      </c>
      <c r="H568" t="s">
        <v>43</v>
      </c>
      <c r="I568">
        <v>442061020</v>
      </c>
      <c r="J568" t="s">
        <v>43</v>
      </c>
      <c r="K568" t="s">
        <v>571</v>
      </c>
      <c r="L568" s="1">
        <v>45457.446373923609</v>
      </c>
      <c r="M568" t="s">
        <v>1951</v>
      </c>
      <c r="N568">
        <v>1701456</v>
      </c>
      <c r="P568" t="s">
        <v>43</v>
      </c>
      <c r="Q568" t="s">
        <v>43</v>
      </c>
      <c r="R568" t="s">
        <v>43</v>
      </c>
      <c r="S568" t="s">
        <v>43</v>
      </c>
      <c r="T568" t="s">
        <v>43</v>
      </c>
      <c r="U568" t="s">
        <v>43</v>
      </c>
      <c r="V568" t="s">
        <v>43</v>
      </c>
      <c r="W568" t="s">
        <v>43</v>
      </c>
      <c r="X568">
        <v>3</v>
      </c>
      <c r="Y568" s="1">
        <v>45457</v>
      </c>
      <c r="Z568" s="2">
        <v>0.47745370370370371</v>
      </c>
      <c r="AA568">
        <v>1701456</v>
      </c>
      <c r="AB568" t="s">
        <v>43</v>
      </c>
      <c r="AC568" t="s">
        <v>43</v>
      </c>
      <c r="AD568" t="s">
        <v>43</v>
      </c>
      <c r="AE568" t="s">
        <v>43</v>
      </c>
      <c r="AF568">
        <v>1701390</v>
      </c>
      <c r="AG568">
        <v>1</v>
      </c>
      <c r="AH568">
        <v>1834916</v>
      </c>
      <c r="AI568" t="s">
        <v>49</v>
      </c>
      <c r="AJ568" t="s">
        <v>43</v>
      </c>
      <c r="AK568" t="s">
        <v>43</v>
      </c>
      <c r="AL568" t="s">
        <v>43</v>
      </c>
      <c r="AM568" t="s">
        <v>376</v>
      </c>
      <c r="AN568">
        <v>42005468</v>
      </c>
      <c r="AO568">
        <v>0</v>
      </c>
      <c r="AP568">
        <v>2</v>
      </c>
      <c r="AQ568">
        <v>0</v>
      </c>
    </row>
    <row r="569" spans="1:43" x14ac:dyDescent="0.45">
      <c r="A569">
        <v>927861</v>
      </c>
      <c r="B569" t="s">
        <v>43</v>
      </c>
      <c r="C569" t="s">
        <v>1952</v>
      </c>
      <c r="D569" s="1">
        <v>45429.442830127315</v>
      </c>
      <c r="E569" t="s">
        <v>1950</v>
      </c>
      <c r="F569" t="s">
        <v>1265</v>
      </c>
      <c r="G569">
        <v>40600</v>
      </c>
      <c r="H569" t="s">
        <v>43</v>
      </c>
      <c r="I569">
        <v>442061020</v>
      </c>
      <c r="J569" t="s">
        <v>43</v>
      </c>
      <c r="K569" t="s">
        <v>567</v>
      </c>
      <c r="L569" s="1">
        <v>45462.625008414354</v>
      </c>
      <c r="M569" t="s">
        <v>1953</v>
      </c>
      <c r="N569">
        <v>1701456</v>
      </c>
      <c r="P569" t="s">
        <v>43</v>
      </c>
      <c r="Q569" t="s">
        <v>43</v>
      </c>
      <c r="R569" t="s">
        <v>43</v>
      </c>
      <c r="S569" t="s">
        <v>43</v>
      </c>
      <c r="T569" t="s">
        <v>43</v>
      </c>
      <c r="U569" t="s">
        <v>43</v>
      </c>
      <c r="V569" t="s">
        <v>43</v>
      </c>
      <c r="W569" t="s">
        <v>43</v>
      </c>
      <c r="X569">
        <v>2</v>
      </c>
      <c r="Y569" s="1">
        <v>45429</v>
      </c>
      <c r="Z569" t="s">
        <v>43</v>
      </c>
      <c r="AA569">
        <v>1701456</v>
      </c>
      <c r="AB569" t="s">
        <v>43</v>
      </c>
      <c r="AC569" t="s">
        <v>43</v>
      </c>
      <c r="AD569" t="s">
        <v>43</v>
      </c>
      <c r="AE569" t="s">
        <v>43</v>
      </c>
      <c r="AF569">
        <v>1701390</v>
      </c>
      <c r="AG569">
        <v>1</v>
      </c>
      <c r="AH569">
        <v>1834916</v>
      </c>
      <c r="AI569" t="s">
        <v>49</v>
      </c>
      <c r="AJ569" t="s">
        <v>43</v>
      </c>
      <c r="AK569" t="s">
        <v>43</v>
      </c>
      <c r="AL569" t="s">
        <v>43</v>
      </c>
      <c r="AM569" t="s">
        <v>376</v>
      </c>
      <c r="AN569">
        <v>42005468</v>
      </c>
      <c r="AO569">
        <v>0</v>
      </c>
      <c r="AP569">
        <v>1</v>
      </c>
      <c r="AQ569">
        <v>0</v>
      </c>
    </row>
    <row r="570" spans="1:43" x14ac:dyDescent="0.45">
      <c r="A570">
        <v>927862</v>
      </c>
      <c r="B570" t="s">
        <v>43</v>
      </c>
      <c r="C570" t="s">
        <v>1954</v>
      </c>
      <c r="D570" s="1">
        <v>45429.443304513887</v>
      </c>
      <c r="E570" t="s">
        <v>1955</v>
      </c>
      <c r="F570" t="s">
        <v>1265</v>
      </c>
      <c r="G570">
        <v>40600</v>
      </c>
      <c r="H570" t="s">
        <v>43</v>
      </c>
      <c r="I570">
        <v>442061020</v>
      </c>
      <c r="J570" t="s">
        <v>43</v>
      </c>
      <c r="K570" t="s">
        <v>530</v>
      </c>
      <c r="L570" s="1">
        <v>45433.638869409719</v>
      </c>
      <c r="M570" t="s">
        <v>1956</v>
      </c>
      <c r="N570">
        <v>1700250</v>
      </c>
      <c r="P570" t="s">
        <v>43</v>
      </c>
      <c r="Q570" t="s">
        <v>43</v>
      </c>
      <c r="R570" t="s">
        <v>43</v>
      </c>
      <c r="S570" t="s">
        <v>43</v>
      </c>
      <c r="T570" t="s">
        <v>43</v>
      </c>
      <c r="U570" t="s">
        <v>43</v>
      </c>
      <c r="V570" t="s">
        <v>43</v>
      </c>
      <c r="W570" t="s">
        <v>43</v>
      </c>
      <c r="X570">
        <v>3</v>
      </c>
      <c r="Y570" s="1">
        <v>45458</v>
      </c>
      <c r="Z570" s="2">
        <v>0.46589120370370368</v>
      </c>
      <c r="AA570">
        <v>1700250</v>
      </c>
      <c r="AB570" t="s">
        <v>43</v>
      </c>
      <c r="AC570" t="s">
        <v>43</v>
      </c>
      <c r="AD570" t="s">
        <v>43</v>
      </c>
      <c r="AE570" t="s">
        <v>43</v>
      </c>
      <c r="AF570">
        <v>1701390</v>
      </c>
      <c r="AG570">
        <v>1</v>
      </c>
      <c r="AH570">
        <v>1834916</v>
      </c>
      <c r="AI570" t="s">
        <v>49</v>
      </c>
      <c r="AJ570" t="s">
        <v>43</v>
      </c>
      <c r="AK570" t="s">
        <v>43</v>
      </c>
      <c r="AL570" t="s">
        <v>43</v>
      </c>
      <c r="AM570" t="s">
        <v>376</v>
      </c>
      <c r="AN570">
        <v>42005468</v>
      </c>
      <c r="AO570">
        <v>0</v>
      </c>
      <c r="AP570">
        <v>3</v>
      </c>
      <c r="AQ570">
        <v>0</v>
      </c>
    </row>
    <row r="571" spans="1:43" x14ac:dyDescent="0.45">
      <c r="A571">
        <v>929192</v>
      </c>
      <c r="B571" t="s">
        <v>43</v>
      </c>
      <c r="C571" t="s">
        <v>1957</v>
      </c>
      <c r="D571" s="1">
        <v>45432.489905902781</v>
      </c>
      <c r="E571" t="s">
        <v>1958</v>
      </c>
      <c r="F571" t="s">
        <v>1265</v>
      </c>
      <c r="G571">
        <v>40600</v>
      </c>
      <c r="H571" t="s">
        <v>43</v>
      </c>
      <c r="I571">
        <v>442061020</v>
      </c>
      <c r="J571" t="s">
        <v>43</v>
      </c>
      <c r="K571" t="s">
        <v>1959</v>
      </c>
      <c r="L571" t="s">
        <v>43</v>
      </c>
      <c r="M571" t="s">
        <v>43</v>
      </c>
      <c r="N571" t="s">
        <v>43</v>
      </c>
      <c r="O571" t="s">
        <v>43</v>
      </c>
      <c r="P571" t="s">
        <v>43</v>
      </c>
      <c r="Q571" t="s">
        <v>43</v>
      </c>
      <c r="R571" t="s">
        <v>43</v>
      </c>
      <c r="S571" t="s">
        <v>43</v>
      </c>
      <c r="T571" t="s">
        <v>43</v>
      </c>
      <c r="U571" t="s">
        <v>43</v>
      </c>
      <c r="V571" t="s">
        <v>43</v>
      </c>
      <c r="W571" t="s">
        <v>43</v>
      </c>
      <c r="X571">
        <v>0</v>
      </c>
      <c r="Y571" s="1">
        <v>45432</v>
      </c>
      <c r="Z571" t="s">
        <v>43</v>
      </c>
      <c r="AA571" t="s">
        <v>43</v>
      </c>
      <c r="AB571" t="s">
        <v>43</v>
      </c>
      <c r="AC571" t="s">
        <v>43</v>
      </c>
      <c r="AD571" t="s">
        <v>43</v>
      </c>
      <c r="AE571" t="s">
        <v>43</v>
      </c>
      <c r="AF571">
        <v>1701390</v>
      </c>
      <c r="AG571">
        <v>1</v>
      </c>
      <c r="AH571">
        <v>1834916</v>
      </c>
      <c r="AI571" t="s">
        <v>49</v>
      </c>
      <c r="AJ571" t="s">
        <v>43</v>
      </c>
      <c r="AK571" t="s">
        <v>43</v>
      </c>
      <c r="AL571" t="s">
        <v>43</v>
      </c>
      <c r="AM571" t="s">
        <v>376</v>
      </c>
      <c r="AN571">
        <v>42005468</v>
      </c>
      <c r="AO571">
        <v>0</v>
      </c>
      <c r="AP571">
        <v>1</v>
      </c>
      <c r="AQ571">
        <v>0</v>
      </c>
    </row>
    <row r="572" spans="1:43" x14ac:dyDescent="0.45">
      <c r="A572">
        <v>930024</v>
      </c>
      <c r="B572" t="s">
        <v>43</v>
      </c>
      <c r="C572" t="s">
        <v>1960</v>
      </c>
      <c r="D572" s="1">
        <v>45439.343788425926</v>
      </c>
      <c r="E572" t="s">
        <v>1961</v>
      </c>
      <c r="F572" t="s">
        <v>1962</v>
      </c>
      <c r="G572">
        <v>40600</v>
      </c>
      <c r="H572" t="s">
        <v>43</v>
      </c>
      <c r="I572">
        <v>442061020</v>
      </c>
      <c r="J572" t="s">
        <v>43</v>
      </c>
      <c r="K572" t="s">
        <v>1963</v>
      </c>
      <c r="L572" s="1">
        <v>45468.471192708334</v>
      </c>
      <c r="M572" t="s">
        <v>1964</v>
      </c>
      <c r="N572">
        <v>1701456</v>
      </c>
      <c r="P572" t="s">
        <v>43</v>
      </c>
      <c r="Q572" t="s">
        <v>43</v>
      </c>
      <c r="R572" t="s">
        <v>43</v>
      </c>
      <c r="S572" t="s">
        <v>43</v>
      </c>
      <c r="T572" t="s">
        <v>43</v>
      </c>
      <c r="U572" t="s">
        <v>43</v>
      </c>
      <c r="V572" t="s">
        <v>43</v>
      </c>
      <c r="W572" t="s">
        <v>43</v>
      </c>
      <c r="X572">
        <v>2</v>
      </c>
      <c r="Y572" s="1">
        <v>45439</v>
      </c>
      <c r="Z572" t="s">
        <v>43</v>
      </c>
      <c r="AA572">
        <v>1701456</v>
      </c>
      <c r="AB572" t="s">
        <v>43</v>
      </c>
      <c r="AC572" t="s">
        <v>43</v>
      </c>
      <c r="AD572" t="s">
        <v>43</v>
      </c>
      <c r="AE572" t="s">
        <v>43</v>
      </c>
      <c r="AF572">
        <v>7300063</v>
      </c>
      <c r="AG572">
        <v>1</v>
      </c>
      <c r="AH572">
        <v>0</v>
      </c>
      <c r="AI572" t="s">
        <v>49</v>
      </c>
      <c r="AJ572" t="s">
        <v>43</v>
      </c>
      <c r="AK572" t="s">
        <v>43</v>
      </c>
      <c r="AL572" t="s">
        <v>43</v>
      </c>
      <c r="AM572" t="s">
        <v>376</v>
      </c>
      <c r="AN572">
        <v>42005468</v>
      </c>
      <c r="AO572">
        <v>0</v>
      </c>
      <c r="AP572">
        <v>1</v>
      </c>
      <c r="AQ572">
        <v>0</v>
      </c>
    </row>
    <row r="573" spans="1:43" x14ac:dyDescent="0.45">
      <c r="A573">
        <v>934875</v>
      </c>
      <c r="B573" t="s">
        <v>43</v>
      </c>
      <c r="C573" t="s">
        <v>1965</v>
      </c>
      <c r="D573" s="1">
        <v>45453.500244791663</v>
      </c>
      <c r="E573" t="s">
        <v>1966</v>
      </c>
      <c r="F573" t="s">
        <v>1265</v>
      </c>
      <c r="G573">
        <v>40600</v>
      </c>
      <c r="H573" t="s">
        <v>43</v>
      </c>
      <c r="I573">
        <v>442061020</v>
      </c>
      <c r="J573" t="s">
        <v>43</v>
      </c>
      <c r="K573" t="s">
        <v>634</v>
      </c>
      <c r="L573" s="1">
        <v>45469.718251192127</v>
      </c>
      <c r="M573" t="s">
        <v>1967</v>
      </c>
      <c r="N573">
        <v>1701456</v>
      </c>
      <c r="P573" t="s">
        <v>43</v>
      </c>
      <c r="Q573" t="s">
        <v>43</v>
      </c>
      <c r="R573" t="s">
        <v>43</v>
      </c>
      <c r="S573" t="s">
        <v>43</v>
      </c>
      <c r="T573" t="s">
        <v>43</v>
      </c>
      <c r="U573" t="s">
        <v>43</v>
      </c>
      <c r="V573" t="s">
        <v>43</v>
      </c>
      <c r="W573" t="s">
        <v>43</v>
      </c>
      <c r="X573">
        <v>3</v>
      </c>
      <c r="Y573" s="1">
        <v>45471</v>
      </c>
      <c r="Z573" s="2">
        <v>0.40292824074074074</v>
      </c>
      <c r="AA573">
        <v>1701456</v>
      </c>
      <c r="AB573" t="s">
        <v>43</v>
      </c>
      <c r="AC573" t="s">
        <v>43</v>
      </c>
      <c r="AD573" t="s">
        <v>43</v>
      </c>
      <c r="AE573" t="s">
        <v>43</v>
      </c>
      <c r="AF573">
        <v>1701390</v>
      </c>
      <c r="AG573">
        <v>1</v>
      </c>
      <c r="AH573">
        <v>0</v>
      </c>
      <c r="AI573" t="s">
        <v>49</v>
      </c>
      <c r="AJ573" t="s">
        <v>43</v>
      </c>
      <c r="AK573" t="s">
        <v>43</v>
      </c>
      <c r="AL573" t="s">
        <v>43</v>
      </c>
      <c r="AM573" t="s">
        <v>376</v>
      </c>
      <c r="AN573">
        <v>42005468</v>
      </c>
      <c r="AO573">
        <v>0</v>
      </c>
      <c r="AP573">
        <v>2</v>
      </c>
      <c r="AQ573">
        <v>0</v>
      </c>
    </row>
    <row r="574" spans="1:43" x14ac:dyDescent="0.45">
      <c r="A574">
        <v>935050</v>
      </c>
      <c r="B574" t="s">
        <v>43</v>
      </c>
      <c r="C574" t="s">
        <v>1968</v>
      </c>
      <c r="D574" s="1">
        <v>45454.500848263888</v>
      </c>
      <c r="E574" t="s">
        <v>1969</v>
      </c>
      <c r="F574" t="s">
        <v>1970</v>
      </c>
      <c r="G574">
        <v>40600</v>
      </c>
      <c r="H574" t="s">
        <v>43</v>
      </c>
      <c r="I574">
        <v>442061020</v>
      </c>
      <c r="J574" t="s">
        <v>43</v>
      </c>
      <c r="K574" t="s">
        <v>1835</v>
      </c>
      <c r="L574" s="1">
        <v>45469.607961111113</v>
      </c>
      <c r="M574" t="s">
        <v>1971</v>
      </c>
      <c r="N574">
        <v>1701456</v>
      </c>
      <c r="P574" t="s">
        <v>43</v>
      </c>
      <c r="Q574" t="s">
        <v>43</v>
      </c>
      <c r="R574" t="s">
        <v>43</v>
      </c>
      <c r="S574" t="s">
        <v>43</v>
      </c>
      <c r="T574" t="s">
        <v>43</v>
      </c>
      <c r="U574" t="s">
        <v>43</v>
      </c>
      <c r="V574" t="s">
        <v>43</v>
      </c>
      <c r="W574" t="s">
        <v>43</v>
      </c>
      <c r="X574">
        <v>3</v>
      </c>
      <c r="Y574" s="1">
        <v>45471</v>
      </c>
      <c r="Z574" s="2">
        <v>0.40292824074074074</v>
      </c>
      <c r="AA574">
        <v>1701456</v>
      </c>
      <c r="AB574" t="s">
        <v>43</v>
      </c>
      <c r="AC574" t="s">
        <v>43</v>
      </c>
      <c r="AD574" t="s">
        <v>43</v>
      </c>
      <c r="AE574" t="s">
        <v>43</v>
      </c>
      <c r="AF574">
        <v>7300063</v>
      </c>
      <c r="AG574">
        <v>1</v>
      </c>
      <c r="AH574">
        <v>0</v>
      </c>
      <c r="AI574" t="s">
        <v>49</v>
      </c>
      <c r="AJ574" t="s">
        <v>43</v>
      </c>
      <c r="AK574" t="s">
        <v>43</v>
      </c>
      <c r="AL574" t="s">
        <v>43</v>
      </c>
      <c r="AM574" t="s">
        <v>376</v>
      </c>
      <c r="AN574">
        <v>42005468</v>
      </c>
      <c r="AO574">
        <v>0</v>
      </c>
      <c r="AP574">
        <v>2</v>
      </c>
      <c r="AQ574">
        <v>0</v>
      </c>
    </row>
    <row r="575" spans="1:43" x14ac:dyDescent="0.45">
      <c r="A575">
        <v>935324</v>
      </c>
      <c r="B575" t="s">
        <v>43</v>
      </c>
      <c r="C575" t="s">
        <v>1972</v>
      </c>
      <c r="D575" s="1">
        <v>45456.428499305555</v>
      </c>
      <c r="E575" t="s">
        <v>1973</v>
      </c>
      <c r="F575" t="s">
        <v>1265</v>
      </c>
      <c r="G575">
        <v>40600</v>
      </c>
      <c r="H575" t="s">
        <v>43</v>
      </c>
      <c r="I575">
        <v>442061020</v>
      </c>
      <c r="J575" t="s">
        <v>43</v>
      </c>
      <c r="K575" t="s">
        <v>1974</v>
      </c>
      <c r="L575" s="1">
        <v>45456.450853159724</v>
      </c>
      <c r="M575" t="s">
        <v>1975</v>
      </c>
      <c r="N575">
        <v>1701456</v>
      </c>
      <c r="P575" t="s">
        <v>43</v>
      </c>
      <c r="Q575" t="s">
        <v>43</v>
      </c>
      <c r="R575" t="s">
        <v>43</v>
      </c>
      <c r="S575" t="s">
        <v>43</v>
      </c>
      <c r="T575" t="s">
        <v>43</v>
      </c>
      <c r="U575" t="s">
        <v>43</v>
      </c>
      <c r="V575" t="s">
        <v>43</v>
      </c>
      <c r="W575" t="s">
        <v>43</v>
      </c>
      <c r="X575">
        <v>2</v>
      </c>
      <c r="Y575" s="1">
        <v>45456</v>
      </c>
      <c r="Z575" t="s">
        <v>43</v>
      </c>
      <c r="AA575">
        <v>1701456</v>
      </c>
      <c r="AB575" t="s">
        <v>43</v>
      </c>
      <c r="AC575" t="s">
        <v>43</v>
      </c>
      <c r="AD575" t="s">
        <v>43</v>
      </c>
      <c r="AE575" t="s">
        <v>43</v>
      </c>
      <c r="AF575">
        <v>1701390</v>
      </c>
      <c r="AG575">
        <v>1</v>
      </c>
      <c r="AH575">
        <v>1837114</v>
      </c>
      <c r="AI575" t="s">
        <v>49</v>
      </c>
      <c r="AJ575" t="s">
        <v>43</v>
      </c>
      <c r="AK575" t="s">
        <v>43</v>
      </c>
      <c r="AL575" t="s">
        <v>43</v>
      </c>
      <c r="AM575" t="s">
        <v>376</v>
      </c>
      <c r="AN575">
        <v>42005468</v>
      </c>
      <c r="AO575">
        <v>0</v>
      </c>
      <c r="AP575">
        <v>1</v>
      </c>
      <c r="AQ575">
        <v>0</v>
      </c>
    </row>
    <row r="576" spans="1:43" x14ac:dyDescent="0.45">
      <c r="A576">
        <v>935394</v>
      </c>
      <c r="B576" t="s">
        <v>43</v>
      </c>
      <c r="C576" t="s">
        <v>1976</v>
      </c>
      <c r="D576" s="1">
        <v>45456.619954016205</v>
      </c>
      <c r="E576" t="s">
        <v>1977</v>
      </c>
      <c r="F576" t="s">
        <v>1978</v>
      </c>
      <c r="G576">
        <v>40600</v>
      </c>
      <c r="H576" t="s">
        <v>43</v>
      </c>
      <c r="I576">
        <v>442061020</v>
      </c>
      <c r="J576" t="s">
        <v>43</v>
      </c>
      <c r="K576" t="s">
        <v>1835</v>
      </c>
      <c r="L576" s="1">
        <v>45469.487113506948</v>
      </c>
      <c r="M576" t="s">
        <v>1979</v>
      </c>
      <c r="N576">
        <v>1701456</v>
      </c>
      <c r="P576" t="s">
        <v>43</v>
      </c>
      <c r="Q576" t="s">
        <v>43</v>
      </c>
      <c r="R576" t="s">
        <v>43</v>
      </c>
      <c r="S576" t="s">
        <v>43</v>
      </c>
      <c r="T576" t="s">
        <v>43</v>
      </c>
      <c r="U576" t="s">
        <v>43</v>
      </c>
      <c r="V576" t="s">
        <v>43</v>
      </c>
      <c r="W576" t="s">
        <v>43</v>
      </c>
      <c r="X576">
        <v>3</v>
      </c>
      <c r="Y576" s="1">
        <v>45471</v>
      </c>
      <c r="Z576" s="2">
        <v>0.40292824074074074</v>
      </c>
      <c r="AA576">
        <v>1701456</v>
      </c>
      <c r="AB576" t="s">
        <v>43</v>
      </c>
      <c r="AC576" t="s">
        <v>43</v>
      </c>
      <c r="AD576" t="s">
        <v>43</v>
      </c>
      <c r="AE576" t="s">
        <v>43</v>
      </c>
      <c r="AF576">
        <v>7300063</v>
      </c>
      <c r="AG576">
        <v>1</v>
      </c>
      <c r="AH576">
        <v>0</v>
      </c>
      <c r="AI576" t="s">
        <v>49</v>
      </c>
      <c r="AJ576" t="s">
        <v>43</v>
      </c>
      <c r="AK576" t="s">
        <v>43</v>
      </c>
      <c r="AL576" t="s">
        <v>43</v>
      </c>
      <c r="AM576" t="s">
        <v>376</v>
      </c>
      <c r="AN576">
        <v>42005468</v>
      </c>
      <c r="AO576">
        <v>0</v>
      </c>
      <c r="AP576">
        <v>2</v>
      </c>
      <c r="AQ576">
        <v>0</v>
      </c>
    </row>
    <row r="577" spans="1:43" x14ac:dyDescent="0.45">
      <c r="A577">
        <v>936679</v>
      </c>
      <c r="B577" t="s">
        <v>43</v>
      </c>
      <c r="C577" t="s">
        <v>1980</v>
      </c>
      <c r="D577" s="1">
        <v>45461.46779722222</v>
      </c>
      <c r="E577" t="s">
        <v>1981</v>
      </c>
      <c r="F577" t="s">
        <v>1265</v>
      </c>
      <c r="G577">
        <v>40600</v>
      </c>
      <c r="H577" t="s">
        <v>43</v>
      </c>
      <c r="I577">
        <v>442061020</v>
      </c>
      <c r="J577" t="s">
        <v>43</v>
      </c>
      <c r="K577" t="s">
        <v>634</v>
      </c>
      <c r="L577" s="1">
        <v>45478.64762693287</v>
      </c>
      <c r="M577" t="s">
        <v>1982</v>
      </c>
      <c r="N577">
        <v>1701456</v>
      </c>
      <c r="P577" t="s">
        <v>43</v>
      </c>
      <c r="Q577" t="s">
        <v>43</v>
      </c>
      <c r="R577" t="s">
        <v>43</v>
      </c>
      <c r="S577" t="s">
        <v>43</v>
      </c>
      <c r="T577" t="s">
        <v>43</v>
      </c>
      <c r="U577" t="s">
        <v>43</v>
      </c>
      <c r="V577" t="s">
        <v>43</v>
      </c>
      <c r="W577" t="s">
        <v>43</v>
      </c>
      <c r="X577">
        <v>3</v>
      </c>
      <c r="Y577" s="1">
        <v>45479</v>
      </c>
      <c r="Z577" s="2">
        <v>0.64263888888888887</v>
      </c>
      <c r="AA577">
        <v>1701456</v>
      </c>
      <c r="AB577" t="s">
        <v>43</v>
      </c>
      <c r="AC577" t="s">
        <v>43</v>
      </c>
      <c r="AD577" t="s">
        <v>43</v>
      </c>
      <c r="AE577" t="s">
        <v>43</v>
      </c>
      <c r="AF577">
        <v>1701390</v>
      </c>
      <c r="AG577">
        <v>1</v>
      </c>
      <c r="AH577">
        <v>0</v>
      </c>
      <c r="AI577" t="s">
        <v>49</v>
      </c>
      <c r="AJ577" t="s">
        <v>43</v>
      </c>
      <c r="AK577" t="s">
        <v>43</v>
      </c>
      <c r="AL577" t="s">
        <v>43</v>
      </c>
      <c r="AM577" t="s">
        <v>376</v>
      </c>
      <c r="AN577">
        <v>42005468</v>
      </c>
      <c r="AO577">
        <v>0</v>
      </c>
      <c r="AP577">
        <v>2</v>
      </c>
      <c r="AQ577">
        <v>0</v>
      </c>
    </row>
    <row r="578" spans="1:43" x14ac:dyDescent="0.45">
      <c r="A578">
        <v>936714</v>
      </c>
      <c r="B578" t="s">
        <v>43</v>
      </c>
      <c r="C578" t="s">
        <v>1983</v>
      </c>
      <c r="D578" s="1">
        <v>45461.66301369213</v>
      </c>
      <c r="E578" t="s">
        <v>1984</v>
      </c>
      <c r="F578" t="s">
        <v>1265</v>
      </c>
      <c r="G578">
        <v>40600</v>
      </c>
      <c r="H578" t="s">
        <v>43</v>
      </c>
      <c r="I578">
        <v>442061020</v>
      </c>
      <c r="J578" t="s">
        <v>43</v>
      </c>
      <c r="K578" t="s">
        <v>1798</v>
      </c>
      <c r="L578" t="s">
        <v>43</v>
      </c>
      <c r="M578" t="s">
        <v>43</v>
      </c>
      <c r="N578" t="s">
        <v>43</v>
      </c>
      <c r="O578" t="s">
        <v>43</v>
      </c>
      <c r="P578" t="s">
        <v>43</v>
      </c>
      <c r="Q578" t="s">
        <v>43</v>
      </c>
      <c r="R578" t="s">
        <v>43</v>
      </c>
      <c r="S578" t="s">
        <v>43</v>
      </c>
      <c r="T578" t="s">
        <v>43</v>
      </c>
      <c r="U578" t="s">
        <v>43</v>
      </c>
      <c r="V578" t="s">
        <v>43</v>
      </c>
      <c r="W578" t="s">
        <v>43</v>
      </c>
      <c r="X578">
        <v>0</v>
      </c>
      <c r="Y578" s="1">
        <v>45461</v>
      </c>
      <c r="Z578" t="s">
        <v>43</v>
      </c>
      <c r="AA578" t="s">
        <v>43</v>
      </c>
      <c r="AB578" t="s">
        <v>43</v>
      </c>
      <c r="AC578" t="s">
        <v>43</v>
      </c>
      <c r="AD578" t="s">
        <v>43</v>
      </c>
      <c r="AE578" t="s">
        <v>43</v>
      </c>
      <c r="AF578">
        <v>1701390</v>
      </c>
      <c r="AG578">
        <v>1</v>
      </c>
      <c r="AH578">
        <v>1838735</v>
      </c>
      <c r="AI578" t="s">
        <v>49</v>
      </c>
      <c r="AJ578" t="s">
        <v>43</v>
      </c>
      <c r="AK578" t="s">
        <v>43</v>
      </c>
      <c r="AL578" t="s">
        <v>43</v>
      </c>
      <c r="AM578" t="s">
        <v>376</v>
      </c>
      <c r="AN578">
        <v>42005468</v>
      </c>
      <c r="AO578">
        <v>0</v>
      </c>
      <c r="AP578">
        <v>1</v>
      </c>
      <c r="AQ578">
        <v>0</v>
      </c>
    </row>
    <row r="579" spans="1:43" x14ac:dyDescent="0.45">
      <c r="A579">
        <v>937927</v>
      </c>
      <c r="B579" t="s">
        <v>43</v>
      </c>
      <c r="C579" t="s">
        <v>1985</v>
      </c>
      <c r="D579" s="1">
        <v>45463.438035844905</v>
      </c>
      <c r="E579" t="s">
        <v>1986</v>
      </c>
      <c r="F579" t="s">
        <v>1261</v>
      </c>
      <c r="G579">
        <v>40600</v>
      </c>
      <c r="H579" t="s">
        <v>43</v>
      </c>
      <c r="I579">
        <v>442061020</v>
      </c>
      <c r="J579" t="s">
        <v>43</v>
      </c>
      <c r="K579" t="s">
        <v>1987</v>
      </c>
      <c r="L579" s="1">
        <v>45467.715092592596</v>
      </c>
      <c r="M579" t="s">
        <v>1988</v>
      </c>
      <c r="N579">
        <v>1701456</v>
      </c>
      <c r="P579" t="s">
        <v>43</v>
      </c>
      <c r="Q579" t="s">
        <v>43</v>
      </c>
      <c r="R579" t="s">
        <v>43</v>
      </c>
      <c r="S579" t="s">
        <v>43</v>
      </c>
      <c r="T579" t="s">
        <v>43</v>
      </c>
      <c r="U579" t="s">
        <v>43</v>
      </c>
      <c r="V579" t="s">
        <v>43</v>
      </c>
      <c r="W579" t="s">
        <v>43</v>
      </c>
      <c r="X579">
        <v>2</v>
      </c>
      <c r="Y579" s="1">
        <v>45456</v>
      </c>
      <c r="Z579" t="s">
        <v>43</v>
      </c>
      <c r="AA579">
        <v>1701456</v>
      </c>
      <c r="AB579" t="s">
        <v>43</v>
      </c>
      <c r="AC579" t="s">
        <v>43</v>
      </c>
      <c r="AD579" t="s">
        <v>43</v>
      </c>
      <c r="AE579" t="s">
        <v>43</v>
      </c>
      <c r="AF579">
        <v>1701390</v>
      </c>
      <c r="AG579">
        <v>1</v>
      </c>
      <c r="AH579">
        <v>1389499</v>
      </c>
      <c r="AI579" t="s">
        <v>49</v>
      </c>
      <c r="AJ579" t="s">
        <v>43</v>
      </c>
      <c r="AK579" t="s">
        <v>43</v>
      </c>
      <c r="AL579" t="s">
        <v>43</v>
      </c>
      <c r="AM579" t="s">
        <v>376</v>
      </c>
      <c r="AN579">
        <v>42005468</v>
      </c>
      <c r="AO579">
        <v>0</v>
      </c>
      <c r="AP579">
        <v>1</v>
      </c>
      <c r="AQ579">
        <v>0</v>
      </c>
    </row>
    <row r="580" spans="1:43" x14ac:dyDescent="0.45">
      <c r="A580">
        <v>937951</v>
      </c>
      <c r="B580" t="s">
        <v>43</v>
      </c>
      <c r="C580" t="s">
        <v>1989</v>
      </c>
      <c r="D580" s="1">
        <v>45463.473534062497</v>
      </c>
      <c r="E580" t="s">
        <v>1990</v>
      </c>
      <c r="F580" t="s">
        <v>1265</v>
      </c>
      <c r="G580">
        <v>40600</v>
      </c>
      <c r="H580" t="s">
        <v>43</v>
      </c>
      <c r="I580">
        <v>442061020</v>
      </c>
      <c r="J580" t="s">
        <v>43</v>
      </c>
      <c r="K580" t="s">
        <v>460</v>
      </c>
      <c r="L580" s="1">
        <v>45467.782413773151</v>
      </c>
      <c r="M580" t="s">
        <v>1991</v>
      </c>
      <c r="N580">
        <v>1700250</v>
      </c>
      <c r="P580" t="s">
        <v>43</v>
      </c>
      <c r="Q580" t="s">
        <v>43</v>
      </c>
      <c r="R580" t="s">
        <v>43</v>
      </c>
      <c r="S580" t="s">
        <v>43</v>
      </c>
      <c r="T580" t="s">
        <v>43</v>
      </c>
      <c r="U580" t="s">
        <v>43</v>
      </c>
      <c r="V580" t="s">
        <v>43</v>
      </c>
      <c r="W580" t="s">
        <v>43</v>
      </c>
      <c r="X580">
        <v>3</v>
      </c>
      <c r="Y580" s="1">
        <v>45485</v>
      </c>
      <c r="Z580" s="2">
        <v>0.45516203703703706</v>
      </c>
      <c r="AA580">
        <v>1700250</v>
      </c>
      <c r="AB580" t="s">
        <v>43</v>
      </c>
      <c r="AC580" t="s">
        <v>43</v>
      </c>
      <c r="AD580" t="s">
        <v>43</v>
      </c>
      <c r="AE580" t="s">
        <v>43</v>
      </c>
      <c r="AF580">
        <v>1701390</v>
      </c>
      <c r="AG580">
        <v>1</v>
      </c>
      <c r="AH580">
        <v>1389499</v>
      </c>
      <c r="AI580" t="s">
        <v>49</v>
      </c>
      <c r="AJ580" t="s">
        <v>43</v>
      </c>
      <c r="AK580" t="s">
        <v>43</v>
      </c>
      <c r="AL580" t="s">
        <v>43</v>
      </c>
      <c r="AM580" t="s">
        <v>376</v>
      </c>
      <c r="AN580">
        <v>42005468</v>
      </c>
      <c r="AO580">
        <v>0</v>
      </c>
      <c r="AP580">
        <v>3</v>
      </c>
      <c r="AQ580">
        <v>0</v>
      </c>
    </row>
    <row r="581" spans="1:43" x14ac:dyDescent="0.45">
      <c r="A581">
        <v>938140</v>
      </c>
      <c r="B581" t="s">
        <v>43</v>
      </c>
      <c r="C581" t="s">
        <v>1992</v>
      </c>
      <c r="D581" s="1">
        <v>45464.650062002314</v>
      </c>
      <c r="E581" t="s">
        <v>1993</v>
      </c>
      <c r="F581" t="s">
        <v>1994</v>
      </c>
      <c r="G581">
        <v>40600</v>
      </c>
      <c r="H581" t="s">
        <v>43</v>
      </c>
      <c r="I581">
        <v>442061020</v>
      </c>
      <c r="J581" t="s">
        <v>43</v>
      </c>
      <c r="K581" t="s">
        <v>1995</v>
      </c>
      <c r="L581" s="1">
        <v>45500.42427033565</v>
      </c>
      <c r="M581" t="s">
        <v>1996</v>
      </c>
      <c r="N581">
        <v>1700250</v>
      </c>
      <c r="P581" t="s">
        <v>43</v>
      </c>
      <c r="Q581" t="s">
        <v>43</v>
      </c>
      <c r="R581" t="s">
        <v>43</v>
      </c>
      <c r="S581" t="s">
        <v>43</v>
      </c>
      <c r="T581" t="s">
        <v>43</v>
      </c>
      <c r="U581" t="s">
        <v>43</v>
      </c>
      <c r="V581" t="s">
        <v>43</v>
      </c>
      <c r="W581" t="s">
        <v>43</v>
      </c>
      <c r="X581">
        <v>2</v>
      </c>
      <c r="Y581" s="1">
        <v>45464</v>
      </c>
      <c r="Z581" t="s">
        <v>43</v>
      </c>
      <c r="AA581">
        <v>1700250</v>
      </c>
      <c r="AB581" t="s">
        <v>43</v>
      </c>
      <c r="AC581" t="s">
        <v>43</v>
      </c>
      <c r="AD581" t="s">
        <v>43</v>
      </c>
      <c r="AE581" t="s">
        <v>43</v>
      </c>
      <c r="AF581">
        <v>7300063</v>
      </c>
      <c r="AG581">
        <v>1</v>
      </c>
      <c r="AH581">
        <v>1840169</v>
      </c>
      <c r="AI581" t="s">
        <v>49</v>
      </c>
      <c r="AJ581" t="s">
        <v>43</v>
      </c>
      <c r="AK581" t="s">
        <v>43</v>
      </c>
      <c r="AL581" t="s">
        <v>43</v>
      </c>
      <c r="AM581" t="s">
        <v>376</v>
      </c>
      <c r="AN581">
        <v>42005468</v>
      </c>
      <c r="AO581">
        <v>0</v>
      </c>
      <c r="AP581">
        <v>1</v>
      </c>
      <c r="AQ581">
        <v>0</v>
      </c>
    </row>
    <row r="582" spans="1:43" x14ac:dyDescent="0.45">
      <c r="A582">
        <v>938204</v>
      </c>
      <c r="B582" t="s">
        <v>43</v>
      </c>
      <c r="C582" t="s">
        <v>1997</v>
      </c>
      <c r="D582" s="1">
        <v>45465.41045239583</v>
      </c>
      <c r="E582" t="s">
        <v>1998</v>
      </c>
      <c r="F582" t="s">
        <v>1970</v>
      </c>
      <c r="G582">
        <v>40600</v>
      </c>
      <c r="H582" t="s">
        <v>43</v>
      </c>
      <c r="I582">
        <v>442061020</v>
      </c>
      <c r="J582" t="s">
        <v>43</v>
      </c>
      <c r="K582" t="s">
        <v>1835</v>
      </c>
      <c r="L582" s="1">
        <v>45477.724092627315</v>
      </c>
      <c r="M582" t="s">
        <v>1999</v>
      </c>
      <c r="N582">
        <v>1701456</v>
      </c>
      <c r="P582" t="s">
        <v>43</v>
      </c>
      <c r="Q582" t="s">
        <v>43</v>
      </c>
      <c r="R582" t="s">
        <v>43</v>
      </c>
      <c r="S582" t="s">
        <v>43</v>
      </c>
      <c r="T582" t="s">
        <v>43</v>
      </c>
      <c r="U582" t="s">
        <v>43</v>
      </c>
      <c r="V582" t="s">
        <v>43</v>
      </c>
      <c r="W582" t="s">
        <v>43</v>
      </c>
      <c r="X582">
        <v>3</v>
      </c>
      <c r="Y582" s="1">
        <v>45479</v>
      </c>
      <c r="Z582" s="2">
        <v>0.64263888888888887</v>
      </c>
      <c r="AA582">
        <v>1701456</v>
      </c>
      <c r="AB582" t="s">
        <v>43</v>
      </c>
      <c r="AC582" t="s">
        <v>43</v>
      </c>
      <c r="AD582" t="s">
        <v>43</v>
      </c>
      <c r="AE582" t="s">
        <v>43</v>
      </c>
      <c r="AF582">
        <v>7300063</v>
      </c>
      <c r="AG582">
        <v>1</v>
      </c>
      <c r="AH582">
        <v>0</v>
      </c>
      <c r="AI582" t="s">
        <v>49</v>
      </c>
      <c r="AJ582" t="s">
        <v>43</v>
      </c>
      <c r="AK582" t="s">
        <v>43</v>
      </c>
      <c r="AL582" t="s">
        <v>43</v>
      </c>
      <c r="AM582" t="s">
        <v>376</v>
      </c>
      <c r="AN582">
        <v>42005468</v>
      </c>
      <c r="AO582">
        <v>0</v>
      </c>
      <c r="AP582">
        <v>2</v>
      </c>
      <c r="AQ582">
        <v>0</v>
      </c>
    </row>
    <row r="583" spans="1:43" x14ac:dyDescent="0.45">
      <c r="A583">
        <v>938225</v>
      </c>
      <c r="B583" t="s">
        <v>43</v>
      </c>
      <c r="C583" t="s">
        <v>2000</v>
      </c>
      <c r="D583" s="1">
        <v>45465.478664386574</v>
      </c>
      <c r="E583" t="s">
        <v>2001</v>
      </c>
      <c r="F583" t="s">
        <v>1970</v>
      </c>
      <c r="G583">
        <v>40600</v>
      </c>
      <c r="H583" t="s">
        <v>43</v>
      </c>
      <c r="I583">
        <v>442061020</v>
      </c>
      <c r="J583" t="s">
        <v>43</v>
      </c>
      <c r="K583" t="s">
        <v>1859</v>
      </c>
      <c r="L583" s="1">
        <v>45483.678807094904</v>
      </c>
      <c r="M583" t="s">
        <v>2002</v>
      </c>
      <c r="N583">
        <v>1700250</v>
      </c>
      <c r="P583" t="s">
        <v>43</v>
      </c>
      <c r="Q583" t="s">
        <v>43</v>
      </c>
      <c r="R583" t="s">
        <v>43</v>
      </c>
      <c r="S583" t="s">
        <v>43</v>
      </c>
      <c r="T583" t="s">
        <v>43</v>
      </c>
      <c r="U583" t="s">
        <v>43</v>
      </c>
      <c r="V583" t="s">
        <v>43</v>
      </c>
      <c r="W583" t="s">
        <v>43</v>
      </c>
      <c r="X583">
        <v>3</v>
      </c>
      <c r="Y583" s="1">
        <v>45485</v>
      </c>
      <c r="Z583" s="2">
        <v>0.45516203703703706</v>
      </c>
      <c r="AA583">
        <v>1700250</v>
      </c>
      <c r="AB583" t="s">
        <v>43</v>
      </c>
      <c r="AC583" t="s">
        <v>43</v>
      </c>
      <c r="AD583" t="s">
        <v>43</v>
      </c>
      <c r="AE583" t="s">
        <v>43</v>
      </c>
      <c r="AF583">
        <v>7300063</v>
      </c>
      <c r="AG583">
        <v>1</v>
      </c>
      <c r="AH583">
        <v>1841169</v>
      </c>
      <c r="AI583" t="s">
        <v>49</v>
      </c>
      <c r="AJ583" t="s">
        <v>43</v>
      </c>
      <c r="AK583" t="s">
        <v>43</v>
      </c>
      <c r="AL583" t="s">
        <v>43</v>
      </c>
      <c r="AM583" t="s">
        <v>376</v>
      </c>
      <c r="AN583">
        <v>42005468</v>
      </c>
      <c r="AO583">
        <v>0</v>
      </c>
      <c r="AP583">
        <v>3</v>
      </c>
      <c r="AQ583">
        <v>0</v>
      </c>
    </row>
    <row r="584" spans="1:43" x14ac:dyDescent="0.45">
      <c r="A584">
        <v>939480</v>
      </c>
      <c r="B584" t="s">
        <v>43</v>
      </c>
      <c r="C584" t="s">
        <v>2003</v>
      </c>
      <c r="D584" s="1">
        <v>45468.42161099537</v>
      </c>
      <c r="E584" t="s">
        <v>2004</v>
      </c>
      <c r="F584" t="s">
        <v>1265</v>
      </c>
      <c r="G584">
        <v>40600</v>
      </c>
      <c r="H584" t="s">
        <v>43</v>
      </c>
      <c r="I584">
        <v>442061020</v>
      </c>
      <c r="J584" t="s">
        <v>43</v>
      </c>
      <c r="K584" t="s">
        <v>2005</v>
      </c>
      <c r="L584" s="1">
        <v>45470.676435069443</v>
      </c>
      <c r="M584" t="s">
        <v>2006</v>
      </c>
      <c r="N584">
        <v>1701456</v>
      </c>
      <c r="P584" t="s">
        <v>43</v>
      </c>
      <c r="Q584" t="s">
        <v>43</v>
      </c>
      <c r="R584" t="s">
        <v>43</v>
      </c>
      <c r="S584" t="s">
        <v>43</v>
      </c>
      <c r="T584" t="s">
        <v>43</v>
      </c>
      <c r="U584" t="s">
        <v>43</v>
      </c>
      <c r="V584" t="s">
        <v>43</v>
      </c>
      <c r="W584" t="s">
        <v>43</v>
      </c>
      <c r="X584">
        <v>2</v>
      </c>
      <c r="Y584" s="1">
        <v>45468</v>
      </c>
      <c r="Z584" t="s">
        <v>43</v>
      </c>
      <c r="AA584">
        <v>1701456</v>
      </c>
      <c r="AB584" t="s">
        <v>43</v>
      </c>
      <c r="AC584" t="s">
        <v>43</v>
      </c>
      <c r="AD584" t="s">
        <v>43</v>
      </c>
      <c r="AE584" t="s">
        <v>43</v>
      </c>
      <c r="AF584">
        <v>1701390</v>
      </c>
      <c r="AG584">
        <v>1</v>
      </c>
      <c r="AH584">
        <v>0</v>
      </c>
      <c r="AI584" t="s">
        <v>49</v>
      </c>
      <c r="AJ584" t="s">
        <v>43</v>
      </c>
      <c r="AK584" t="s">
        <v>43</v>
      </c>
      <c r="AL584" t="s">
        <v>43</v>
      </c>
      <c r="AM584" t="s">
        <v>376</v>
      </c>
      <c r="AN584">
        <v>42005468</v>
      </c>
      <c r="AO584">
        <v>0</v>
      </c>
      <c r="AP584">
        <v>1</v>
      </c>
      <c r="AQ584">
        <v>0</v>
      </c>
    </row>
    <row r="585" spans="1:43" x14ac:dyDescent="0.45">
      <c r="A585">
        <v>939600</v>
      </c>
      <c r="B585" t="s">
        <v>43</v>
      </c>
      <c r="C585" t="s">
        <v>2007</v>
      </c>
      <c r="D585" s="1">
        <v>45469.28960625</v>
      </c>
      <c r="E585" t="s">
        <v>2008</v>
      </c>
      <c r="F585" t="s">
        <v>1265</v>
      </c>
      <c r="G585">
        <v>40600</v>
      </c>
      <c r="H585" t="s">
        <v>43</v>
      </c>
      <c r="I585">
        <v>442061020</v>
      </c>
      <c r="J585" t="s">
        <v>43</v>
      </c>
      <c r="K585" t="s">
        <v>2009</v>
      </c>
      <c r="L585" s="1">
        <v>45566.925685034723</v>
      </c>
      <c r="M585" t="s">
        <v>2010</v>
      </c>
      <c r="N585">
        <v>1700250</v>
      </c>
      <c r="P585" t="s">
        <v>43</v>
      </c>
      <c r="Q585" t="s">
        <v>43</v>
      </c>
      <c r="R585" t="s">
        <v>43</v>
      </c>
      <c r="S585" t="s">
        <v>43</v>
      </c>
      <c r="T585" t="s">
        <v>43</v>
      </c>
      <c r="U585" t="s">
        <v>43</v>
      </c>
      <c r="V585" t="s">
        <v>43</v>
      </c>
      <c r="W585" t="s">
        <v>43</v>
      </c>
      <c r="X585">
        <v>3</v>
      </c>
      <c r="Y585" s="1">
        <v>45567</v>
      </c>
      <c r="Z585" s="2">
        <v>0.70387731481481486</v>
      </c>
      <c r="AA585">
        <v>1700250</v>
      </c>
      <c r="AB585" t="s">
        <v>43</v>
      </c>
      <c r="AC585" t="s">
        <v>43</v>
      </c>
      <c r="AD585" t="s">
        <v>43</v>
      </c>
      <c r="AE585" t="s">
        <v>43</v>
      </c>
      <c r="AF585">
        <v>1701390</v>
      </c>
      <c r="AG585">
        <v>1</v>
      </c>
      <c r="AH585">
        <v>0</v>
      </c>
      <c r="AI585" t="s">
        <v>49</v>
      </c>
      <c r="AJ585" t="s">
        <v>43</v>
      </c>
      <c r="AK585" t="s">
        <v>43</v>
      </c>
      <c r="AL585" t="s">
        <v>43</v>
      </c>
      <c r="AM585" t="s">
        <v>376</v>
      </c>
      <c r="AN585">
        <v>42005468</v>
      </c>
      <c r="AO585">
        <v>0</v>
      </c>
      <c r="AP585">
        <v>3</v>
      </c>
      <c r="AQ585">
        <v>0</v>
      </c>
    </row>
    <row r="586" spans="1:43" x14ac:dyDescent="0.45">
      <c r="A586">
        <v>940866</v>
      </c>
      <c r="B586" t="s">
        <v>43</v>
      </c>
      <c r="C586" t="s">
        <v>2011</v>
      </c>
      <c r="D586" s="1">
        <v>45470.650734108793</v>
      </c>
      <c r="E586" t="s">
        <v>2012</v>
      </c>
      <c r="F586" t="s">
        <v>1265</v>
      </c>
      <c r="G586">
        <v>40600</v>
      </c>
      <c r="H586" t="s">
        <v>43</v>
      </c>
      <c r="I586">
        <v>442061020</v>
      </c>
      <c r="J586" t="s">
        <v>43</v>
      </c>
      <c r="K586" t="s">
        <v>634</v>
      </c>
      <c r="L586" s="1">
        <v>45477.447264317132</v>
      </c>
      <c r="M586" t="s">
        <v>2013</v>
      </c>
      <c r="N586">
        <v>1701456</v>
      </c>
      <c r="P586" t="s">
        <v>43</v>
      </c>
      <c r="Q586" t="s">
        <v>43</v>
      </c>
      <c r="R586" t="s">
        <v>43</v>
      </c>
      <c r="S586" t="s">
        <v>43</v>
      </c>
      <c r="T586" t="s">
        <v>43</v>
      </c>
      <c r="U586" t="s">
        <v>43</v>
      </c>
      <c r="V586" t="s">
        <v>43</v>
      </c>
      <c r="W586" t="s">
        <v>43</v>
      </c>
      <c r="X586">
        <v>3</v>
      </c>
      <c r="Y586" s="1">
        <v>45479</v>
      </c>
      <c r="Z586" s="2">
        <v>0.64263888888888887</v>
      </c>
      <c r="AA586">
        <v>1701456</v>
      </c>
      <c r="AB586" t="s">
        <v>43</v>
      </c>
      <c r="AC586" t="s">
        <v>43</v>
      </c>
      <c r="AD586" t="s">
        <v>43</v>
      </c>
      <c r="AE586" t="s">
        <v>43</v>
      </c>
      <c r="AF586">
        <v>1701390</v>
      </c>
      <c r="AG586">
        <v>1</v>
      </c>
      <c r="AH586">
        <v>0</v>
      </c>
      <c r="AI586" t="s">
        <v>49</v>
      </c>
      <c r="AJ586" t="s">
        <v>43</v>
      </c>
      <c r="AK586" t="s">
        <v>43</v>
      </c>
      <c r="AL586" t="s">
        <v>43</v>
      </c>
      <c r="AM586" t="s">
        <v>376</v>
      </c>
      <c r="AN586">
        <v>42005468</v>
      </c>
      <c r="AO586">
        <v>0</v>
      </c>
      <c r="AP586">
        <v>2</v>
      </c>
      <c r="AQ586">
        <v>0</v>
      </c>
    </row>
    <row r="587" spans="1:43" x14ac:dyDescent="0.45">
      <c r="A587">
        <v>941064</v>
      </c>
      <c r="B587" t="s">
        <v>43</v>
      </c>
      <c r="C587" t="s">
        <v>2014</v>
      </c>
      <c r="D587" s="1">
        <v>45472.449914814817</v>
      </c>
      <c r="E587" t="s">
        <v>2015</v>
      </c>
      <c r="F587" t="s">
        <v>1265</v>
      </c>
      <c r="G587">
        <v>40600</v>
      </c>
      <c r="H587" t="s">
        <v>43</v>
      </c>
      <c r="I587">
        <v>442061020</v>
      </c>
      <c r="J587" t="s">
        <v>43</v>
      </c>
      <c r="K587" t="s">
        <v>2016</v>
      </c>
      <c r="L587" s="1">
        <v>45490.496979594907</v>
      </c>
      <c r="M587" t="s">
        <v>2017</v>
      </c>
      <c r="N587">
        <v>1701456</v>
      </c>
      <c r="P587" t="s">
        <v>43</v>
      </c>
      <c r="Q587" t="s">
        <v>43</v>
      </c>
      <c r="R587" t="s">
        <v>43</v>
      </c>
      <c r="S587" t="s">
        <v>43</v>
      </c>
      <c r="T587" t="s">
        <v>43</v>
      </c>
      <c r="U587" t="s">
        <v>43</v>
      </c>
      <c r="V587" t="s">
        <v>43</v>
      </c>
      <c r="W587" t="s">
        <v>43</v>
      </c>
      <c r="X587">
        <v>2</v>
      </c>
      <c r="Y587" s="1">
        <v>45472</v>
      </c>
      <c r="Z587" t="s">
        <v>43</v>
      </c>
      <c r="AA587">
        <v>1701456</v>
      </c>
      <c r="AB587" t="s">
        <v>43</v>
      </c>
      <c r="AC587" t="s">
        <v>43</v>
      </c>
      <c r="AD587" t="s">
        <v>43</v>
      </c>
      <c r="AE587" t="s">
        <v>43</v>
      </c>
      <c r="AF587">
        <v>1701390</v>
      </c>
      <c r="AG587">
        <v>1</v>
      </c>
      <c r="AH587">
        <v>1843130</v>
      </c>
      <c r="AI587" t="s">
        <v>49</v>
      </c>
      <c r="AJ587" t="s">
        <v>43</v>
      </c>
      <c r="AK587" t="s">
        <v>43</v>
      </c>
      <c r="AL587" t="s">
        <v>43</v>
      </c>
      <c r="AM587" t="s">
        <v>376</v>
      </c>
      <c r="AN587">
        <v>42005468</v>
      </c>
      <c r="AO587">
        <v>0</v>
      </c>
      <c r="AP587">
        <v>1</v>
      </c>
      <c r="AQ587">
        <v>0</v>
      </c>
    </row>
    <row r="588" spans="1:43" x14ac:dyDescent="0.45">
      <c r="A588">
        <v>941944</v>
      </c>
      <c r="B588" t="s">
        <v>43</v>
      </c>
      <c r="C588" t="s">
        <v>2018</v>
      </c>
      <c r="D588" s="1">
        <v>45478.465015393522</v>
      </c>
      <c r="E588" t="s">
        <v>2019</v>
      </c>
      <c r="F588" t="s">
        <v>2020</v>
      </c>
      <c r="G588">
        <v>40600</v>
      </c>
      <c r="H588" t="s">
        <v>43</v>
      </c>
      <c r="I588">
        <v>442061020</v>
      </c>
      <c r="J588" t="s">
        <v>43</v>
      </c>
      <c r="K588" t="s">
        <v>1859</v>
      </c>
      <c r="L588" s="1">
        <v>45506.48750466435</v>
      </c>
      <c r="M588" t="s">
        <v>2021</v>
      </c>
      <c r="N588">
        <v>1700250</v>
      </c>
      <c r="P588" t="s">
        <v>43</v>
      </c>
      <c r="Q588" t="s">
        <v>43</v>
      </c>
      <c r="R588" t="s">
        <v>43</v>
      </c>
      <c r="S588" t="s">
        <v>43</v>
      </c>
      <c r="T588" t="s">
        <v>43</v>
      </c>
      <c r="U588" t="s">
        <v>43</v>
      </c>
      <c r="V588" t="s">
        <v>43</v>
      </c>
      <c r="W588" t="s">
        <v>43</v>
      </c>
      <c r="X588">
        <v>3</v>
      </c>
      <c r="Y588" s="1">
        <v>45507</v>
      </c>
      <c r="Z588" s="2">
        <v>0.7283101851851852</v>
      </c>
      <c r="AA588">
        <v>1700250</v>
      </c>
      <c r="AB588" t="s">
        <v>43</v>
      </c>
      <c r="AC588" t="s">
        <v>43</v>
      </c>
      <c r="AD588" t="s">
        <v>43</v>
      </c>
      <c r="AE588" t="s">
        <v>43</v>
      </c>
      <c r="AF588">
        <v>7300063</v>
      </c>
      <c r="AG588">
        <v>1</v>
      </c>
      <c r="AH588">
        <v>1843600</v>
      </c>
      <c r="AI588" t="s">
        <v>49</v>
      </c>
      <c r="AJ588" t="s">
        <v>43</v>
      </c>
      <c r="AK588" t="s">
        <v>43</v>
      </c>
      <c r="AL588" t="s">
        <v>43</v>
      </c>
      <c r="AM588" t="s">
        <v>376</v>
      </c>
      <c r="AN588">
        <v>42005468</v>
      </c>
      <c r="AO588">
        <v>0</v>
      </c>
      <c r="AP588">
        <v>3</v>
      </c>
      <c r="AQ588">
        <v>0</v>
      </c>
    </row>
    <row r="589" spans="1:43" x14ac:dyDescent="0.45">
      <c r="A589">
        <v>941945</v>
      </c>
      <c r="B589" t="s">
        <v>43</v>
      </c>
      <c r="C589" t="s">
        <v>2022</v>
      </c>
      <c r="D589" s="1">
        <v>45478.46527523148</v>
      </c>
      <c r="E589" t="s">
        <v>2019</v>
      </c>
      <c r="F589" t="s">
        <v>2023</v>
      </c>
      <c r="G589">
        <v>40600</v>
      </c>
      <c r="H589" t="s">
        <v>43</v>
      </c>
      <c r="I589">
        <v>442061020</v>
      </c>
      <c r="J589" t="s">
        <v>43</v>
      </c>
      <c r="K589" t="s">
        <v>1794</v>
      </c>
      <c r="L589" s="1">
        <v>45492.76557033565</v>
      </c>
      <c r="M589" t="s">
        <v>2024</v>
      </c>
      <c r="N589">
        <v>1701456</v>
      </c>
      <c r="P589" t="s">
        <v>43</v>
      </c>
      <c r="Q589" t="s">
        <v>43</v>
      </c>
      <c r="R589" t="s">
        <v>43</v>
      </c>
      <c r="S589" t="s">
        <v>43</v>
      </c>
      <c r="T589" t="s">
        <v>43</v>
      </c>
      <c r="U589" t="s">
        <v>43</v>
      </c>
      <c r="V589" t="s">
        <v>43</v>
      </c>
      <c r="W589" t="s">
        <v>43</v>
      </c>
      <c r="X589">
        <v>3</v>
      </c>
      <c r="Y589" s="1">
        <v>45497</v>
      </c>
      <c r="Z589" s="2">
        <v>0.42378472222222224</v>
      </c>
      <c r="AA589">
        <v>1701456</v>
      </c>
      <c r="AB589" t="s">
        <v>43</v>
      </c>
      <c r="AC589" t="s">
        <v>43</v>
      </c>
      <c r="AD589" t="s">
        <v>43</v>
      </c>
      <c r="AE589" t="s">
        <v>43</v>
      </c>
      <c r="AF589">
        <v>7300063</v>
      </c>
      <c r="AG589">
        <v>1</v>
      </c>
      <c r="AH589">
        <v>0</v>
      </c>
      <c r="AI589" t="s">
        <v>49</v>
      </c>
      <c r="AJ589" t="s">
        <v>43</v>
      </c>
      <c r="AK589" t="s">
        <v>43</v>
      </c>
      <c r="AL589" t="s">
        <v>43</v>
      </c>
      <c r="AM589" t="s">
        <v>376</v>
      </c>
      <c r="AN589">
        <v>42005468</v>
      </c>
      <c r="AO589">
        <v>0</v>
      </c>
      <c r="AP589">
        <v>2</v>
      </c>
      <c r="AQ589">
        <v>0</v>
      </c>
    </row>
    <row r="590" spans="1:43" x14ac:dyDescent="0.45">
      <c r="A590">
        <v>942106</v>
      </c>
      <c r="B590" t="s">
        <v>43</v>
      </c>
      <c r="C590" t="s">
        <v>2025</v>
      </c>
      <c r="D590" s="1">
        <v>45481.614289236109</v>
      </c>
      <c r="E590" t="s">
        <v>2026</v>
      </c>
      <c r="F590" t="s">
        <v>2020</v>
      </c>
      <c r="G590">
        <v>40600</v>
      </c>
      <c r="H590" t="s">
        <v>43</v>
      </c>
      <c r="I590">
        <v>442061020</v>
      </c>
      <c r="J590" t="s">
        <v>43</v>
      </c>
      <c r="K590" t="s">
        <v>2027</v>
      </c>
      <c r="L590" s="1">
        <v>45493.469553784722</v>
      </c>
      <c r="M590" t="s">
        <v>2028</v>
      </c>
      <c r="N590">
        <v>1700250</v>
      </c>
      <c r="P590" t="s">
        <v>43</v>
      </c>
      <c r="Q590" t="s">
        <v>43</v>
      </c>
      <c r="R590" t="s">
        <v>43</v>
      </c>
      <c r="S590" t="s">
        <v>43</v>
      </c>
      <c r="T590" t="s">
        <v>43</v>
      </c>
      <c r="U590" t="s">
        <v>43</v>
      </c>
      <c r="V590" t="s">
        <v>43</v>
      </c>
      <c r="W590" t="s">
        <v>43</v>
      </c>
      <c r="X590">
        <v>2</v>
      </c>
      <c r="Y590" s="1">
        <v>45481</v>
      </c>
      <c r="Z590" t="s">
        <v>43</v>
      </c>
      <c r="AA590">
        <v>1700250</v>
      </c>
      <c r="AB590" t="s">
        <v>43</v>
      </c>
      <c r="AC590" t="s">
        <v>43</v>
      </c>
      <c r="AD590" t="s">
        <v>43</v>
      </c>
      <c r="AE590" t="s">
        <v>43</v>
      </c>
      <c r="AF590">
        <v>7300063</v>
      </c>
      <c r="AG590">
        <v>1</v>
      </c>
      <c r="AH590">
        <v>1844199</v>
      </c>
      <c r="AI590" t="s">
        <v>49</v>
      </c>
      <c r="AJ590" s="1">
        <v>45493.416876886571</v>
      </c>
      <c r="AK590" s="1">
        <v>45493.416876886571</v>
      </c>
      <c r="AL590">
        <v>1701051</v>
      </c>
      <c r="AM590" t="s">
        <v>376</v>
      </c>
      <c r="AN590">
        <v>42005468</v>
      </c>
      <c r="AO590">
        <v>0</v>
      </c>
      <c r="AP590">
        <v>1</v>
      </c>
      <c r="AQ590">
        <v>0</v>
      </c>
    </row>
    <row r="591" spans="1:43" x14ac:dyDescent="0.45">
      <c r="A591">
        <v>942113</v>
      </c>
      <c r="B591" t="s">
        <v>43</v>
      </c>
      <c r="C591" t="s">
        <v>2029</v>
      </c>
      <c r="D591" s="1">
        <v>45481.653441087961</v>
      </c>
      <c r="E591" t="s">
        <v>2030</v>
      </c>
      <c r="F591" t="s">
        <v>2020</v>
      </c>
      <c r="G591">
        <v>40600</v>
      </c>
      <c r="H591" t="s">
        <v>43</v>
      </c>
      <c r="I591">
        <v>442061020</v>
      </c>
      <c r="J591" t="s">
        <v>43</v>
      </c>
      <c r="K591" t="s">
        <v>2031</v>
      </c>
      <c r="L591" s="1">
        <v>45492.742722951392</v>
      </c>
      <c r="M591" t="s">
        <v>2032</v>
      </c>
      <c r="N591">
        <v>1701456</v>
      </c>
      <c r="P591" t="s">
        <v>43</v>
      </c>
      <c r="Q591" t="s">
        <v>43</v>
      </c>
      <c r="R591" t="s">
        <v>43</v>
      </c>
      <c r="S591" t="s">
        <v>43</v>
      </c>
      <c r="T591" t="s">
        <v>43</v>
      </c>
      <c r="U591" t="s">
        <v>43</v>
      </c>
      <c r="V591" t="s">
        <v>43</v>
      </c>
      <c r="W591" t="s">
        <v>43</v>
      </c>
      <c r="X591">
        <v>3</v>
      </c>
      <c r="Y591" s="1">
        <v>45497</v>
      </c>
      <c r="Z591" s="2">
        <v>0.42378472222222224</v>
      </c>
      <c r="AA591">
        <v>1701456</v>
      </c>
      <c r="AB591" t="s">
        <v>43</v>
      </c>
      <c r="AC591" t="s">
        <v>43</v>
      </c>
      <c r="AD591" t="s">
        <v>43</v>
      </c>
      <c r="AE591" t="s">
        <v>43</v>
      </c>
      <c r="AF591">
        <v>7300063</v>
      </c>
      <c r="AG591">
        <v>1</v>
      </c>
      <c r="AH591">
        <v>0</v>
      </c>
      <c r="AI591" t="s">
        <v>49</v>
      </c>
      <c r="AJ591" t="s">
        <v>43</v>
      </c>
      <c r="AK591" t="s">
        <v>43</v>
      </c>
      <c r="AL591" t="s">
        <v>43</v>
      </c>
      <c r="AM591" t="s">
        <v>376</v>
      </c>
      <c r="AN591">
        <v>42005468</v>
      </c>
      <c r="AO591">
        <v>0</v>
      </c>
      <c r="AP591">
        <v>2</v>
      </c>
      <c r="AQ591">
        <v>0</v>
      </c>
    </row>
    <row r="592" spans="1:43" x14ac:dyDescent="0.45">
      <c r="A592">
        <v>946070</v>
      </c>
      <c r="B592" t="s">
        <v>43</v>
      </c>
      <c r="C592" t="s">
        <v>2033</v>
      </c>
      <c r="D592" s="1">
        <v>45495.488514004632</v>
      </c>
      <c r="E592" t="s">
        <v>2034</v>
      </c>
      <c r="F592" t="s">
        <v>1265</v>
      </c>
      <c r="G592">
        <v>40600</v>
      </c>
      <c r="H592" t="s">
        <v>43</v>
      </c>
      <c r="I592">
        <v>442061020</v>
      </c>
      <c r="J592" t="s">
        <v>43</v>
      </c>
      <c r="K592" t="s">
        <v>114</v>
      </c>
      <c r="L592" s="1">
        <v>45512.453702002313</v>
      </c>
      <c r="M592" t="s">
        <v>2035</v>
      </c>
      <c r="N592">
        <v>1701456</v>
      </c>
      <c r="P592" t="s">
        <v>43</v>
      </c>
      <c r="Q592" t="s">
        <v>43</v>
      </c>
      <c r="R592" t="s">
        <v>43</v>
      </c>
      <c r="S592" t="s">
        <v>43</v>
      </c>
      <c r="T592" t="s">
        <v>43</v>
      </c>
      <c r="U592" t="s">
        <v>43</v>
      </c>
      <c r="V592" t="s">
        <v>43</v>
      </c>
      <c r="W592" t="s">
        <v>43</v>
      </c>
      <c r="X592">
        <v>3</v>
      </c>
      <c r="Y592" s="1">
        <v>45516</v>
      </c>
      <c r="Z592" s="2">
        <v>0.46754629629629629</v>
      </c>
      <c r="AA592">
        <v>1701456</v>
      </c>
      <c r="AB592" t="s">
        <v>43</v>
      </c>
      <c r="AC592" t="s">
        <v>43</v>
      </c>
      <c r="AD592" t="s">
        <v>43</v>
      </c>
      <c r="AE592" t="s">
        <v>43</v>
      </c>
      <c r="AF592">
        <v>1701390</v>
      </c>
      <c r="AG592">
        <v>1</v>
      </c>
      <c r="AH592">
        <v>1844200</v>
      </c>
      <c r="AI592" t="s">
        <v>49</v>
      </c>
      <c r="AJ592" t="s">
        <v>43</v>
      </c>
      <c r="AK592" t="s">
        <v>43</v>
      </c>
      <c r="AL592" t="s">
        <v>43</v>
      </c>
      <c r="AM592" t="s">
        <v>376</v>
      </c>
      <c r="AN592">
        <v>42005468</v>
      </c>
      <c r="AO592">
        <v>0</v>
      </c>
      <c r="AP592">
        <v>2</v>
      </c>
      <c r="AQ592">
        <v>0</v>
      </c>
    </row>
    <row r="593" spans="1:43" x14ac:dyDescent="0.45">
      <c r="A593">
        <v>946306</v>
      </c>
      <c r="B593" t="s">
        <v>43</v>
      </c>
      <c r="C593" t="s">
        <v>2036</v>
      </c>
      <c r="D593" s="1">
        <v>45496.598399849536</v>
      </c>
      <c r="E593" t="s">
        <v>2037</v>
      </c>
      <c r="F593" t="s">
        <v>1265</v>
      </c>
      <c r="G593">
        <v>40600</v>
      </c>
      <c r="H593" t="s">
        <v>43</v>
      </c>
      <c r="I593">
        <v>442061020</v>
      </c>
      <c r="J593" t="s">
        <v>43</v>
      </c>
      <c r="K593" t="s">
        <v>2038</v>
      </c>
      <c r="L593" s="1">
        <v>45518.73315378472</v>
      </c>
      <c r="M593" t="s">
        <v>2039</v>
      </c>
      <c r="N593">
        <v>1701456</v>
      </c>
      <c r="P593" t="s">
        <v>43</v>
      </c>
      <c r="Q593" t="s">
        <v>43</v>
      </c>
      <c r="R593" t="s">
        <v>43</v>
      </c>
      <c r="S593" t="s">
        <v>43</v>
      </c>
      <c r="T593" t="s">
        <v>43</v>
      </c>
      <c r="U593" t="s">
        <v>43</v>
      </c>
      <c r="V593" t="s">
        <v>43</v>
      </c>
      <c r="W593" t="s">
        <v>43</v>
      </c>
      <c r="X593">
        <v>2</v>
      </c>
      <c r="Y593" s="1">
        <v>45496</v>
      </c>
      <c r="Z593" t="s">
        <v>43</v>
      </c>
      <c r="AA593">
        <v>1701456</v>
      </c>
      <c r="AB593" t="s">
        <v>43</v>
      </c>
      <c r="AC593" t="s">
        <v>43</v>
      </c>
      <c r="AD593" t="s">
        <v>43</v>
      </c>
      <c r="AE593" t="s">
        <v>43</v>
      </c>
      <c r="AF593">
        <v>1701390</v>
      </c>
      <c r="AG593">
        <v>1</v>
      </c>
      <c r="AH593">
        <v>1844520</v>
      </c>
      <c r="AI593" t="s">
        <v>49</v>
      </c>
      <c r="AJ593" s="1">
        <v>45524.405361307872</v>
      </c>
      <c r="AK593" s="1">
        <v>45524.405361307872</v>
      </c>
      <c r="AL593">
        <v>1701390</v>
      </c>
      <c r="AM593" t="s">
        <v>376</v>
      </c>
      <c r="AN593">
        <v>42005468</v>
      </c>
      <c r="AO593">
        <v>0</v>
      </c>
      <c r="AP593">
        <v>1</v>
      </c>
      <c r="AQ593">
        <v>0</v>
      </c>
    </row>
    <row r="594" spans="1:43" x14ac:dyDescent="0.45">
      <c r="A594">
        <v>946504</v>
      </c>
      <c r="B594" t="s">
        <v>43</v>
      </c>
      <c r="C594" t="s">
        <v>2040</v>
      </c>
      <c r="D594" s="1">
        <v>45497.668811342592</v>
      </c>
      <c r="E594" t="s">
        <v>2041</v>
      </c>
      <c r="F594" t="s">
        <v>1265</v>
      </c>
      <c r="G594">
        <v>40600</v>
      </c>
      <c r="H594" t="s">
        <v>43</v>
      </c>
      <c r="I594">
        <v>442061020</v>
      </c>
      <c r="J594" t="s">
        <v>43</v>
      </c>
      <c r="K594" t="s">
        <v>1835</v>
      </c>
      <c r="L594" t="s">
        <v>43</v>
      </c>
      <c r="M594" t="s">
        <v>43</v>
      </c>
      <c r="N594" t="s">
        <v>43</v>
      </c>
      <c r="O594" t="s">
        <v>43</v>
      </c>
      <c r="P594" t="s">
        <v>43</v>
      </c>
      <c r="Q594" t="s">
        <v>43</v>
      </c>
      <c r="R594" t="s">
        <v>43</v>
      </c>
      <c r="S594" t="s">
        <v>43</v>
      </c>
      <c r="T594" t="s">
        <v>43</v>
      </c>
      <c r="U594" t="s">
        <v>43</v>
      </c>
      <c r="V594" t="s">
        <v>43</v>
      </c>
      <c r="W594" t="s">
        <v>43</v>
      </c>
      <c r="X594">
        <v>0</v>
      </c>
      <c r="Y594" s="1">
        <v>45497</v>
      </c>
      <c r="Z594" t="s">
        <v>43</v>
      </c>
      <c r="AA594" t="s">
        <v>43</v>
      </c>
      <c r="AB594" t="s">
        <v>43</v>
      </c>
      <c r="AC594" t="s">
        <v>43</v>
      </c>
      <c r="AD594" t="s">
        <v>43</v>
      </c>
      <c r="AE594" t="s">
        <v>43</v>
      </c>
      <c r="AF594">
        <v>7300063</v>
      </c>
      <c r="AG594">
        <v>1</v>
      </c>
      <c r="AH594">
        <v>0</v>
      </c>
      <c r="AI594" t="s">
        <v>49</v>
      </c>
      <c r="AJ594" t="s">
        <v>43</v>
      </c>
      <c r="AK594" t="s">
        <v>43</v>
      </c>
      <c r="AL594" t="s">
        <v>43</v>
      </c>
      <c r="AM594" t="s">
        <v>376</v>
      </c>
      <c r="AN594">
        <v>42005468</v>
      </c>
      <c r="AO594">
        <v>0</v>
      </c>
      <c r="AP594">
        <v>2</v>
      </c>
      <c r="AQ594">
        <v>0</v>
      </c>
    </row>
    <row r="595" spans="1:43" x14ac:dyDescent="0.45">
      <c r="A595">
        <v>947622</v>
      </c>
      <c r="B595" t="s">
        <v>43</v>
      </c>
      <c r="C595" t="s">
        <v>2042</v>
      </c>
      <c r="D595" s="1">
        <v>45499.347785995371</v>
      </c>
      <c r="E595" t="s">
        <v>2043</v>
      </c>
      <c r="F595" t="s">
        <v>1265</v>
      </c>
      <c r="G595">
        <v>40600</v>
      </c>
      <c r="H595" t="s">
        <v>43</v>
      </c>
      <c r="I595">
        <v>442061020</v>
      </c>
      <c r="J595" t="s">
        <v>43</v>
      </c>
      <c r="K595" t="s">
        <v>2044</v>
      </c>
      <c r="L595" s="1">
        <v>45510.675462581021</v>
      </c>
      <c r="M595" t="s">
        <v>2045</v>
      </c>
      <c r="N595">
        <v>1701456</v>
      </c>
      <c r="P595" t="s">
        <v>43</v>
      </c>
      <c r="Q595" t="s">
        <v>43</v>
      </c>
      <c r="R595" t="s">
        <v>43</v>
      </c>
      <c r="S595" t="s">
        <v>43</v>
      </c>
      <c r="T595" t="s">
        <v>43</v>
      </c>
      <c r="U595" t="s">
        <v>43</v>
      </c>
      <c r="V595" t="s">
        <v>43</v>
      </c>
      <c r="W595" t="s">
        <v>43</v>
      </c>
      <c r="X595">
        <v>3</v>
      </c>
      <c r="Y595" s="1">
        <v>45516</v>
      </c>
      <c r="Z595" s="2">
        <v>0.46754629629629629</v>
      </c>
      <c r="AA595">
        <v>1701456</v>
      </c>
      <c r="AB595" t="s">
        <v>43</v>
      </c>
      <c r="AC595" t="s">
        <v>43</v>
      </c>
      <c r="AD595" t="s">
        <v>43</v>
      </c>
      <c r="AE595" t="s">
        <v>43</v>
      </c>
      <c r="AF595">
        <v>1701390</v>
      </c>
      <c r="AG595">
        <v>1</v>
      </c>
      <c r="AH595">
        <v>0</v>
      </c>
      <c r="AI595" t="s">
        <v>49</v>
      </c>
      <c r="AJ595" t="s">
        <v>43</v>
      </c>
      <c r="AK595" t="s">
        <v>43</v>
      </c>
      <c r="AL595" t="s">
        <v>43</v>
      </c>
      <c r="AM595" t="s">
        <v>376</v>
      </c>
      <c r="AN595">
        <v>42005468</v>
      </c>
      <c r="AO595">
        <v>0</v>
      </c>
      <c r="AP595">
        <v>2</v>
      </c>
      <c r="AQ595">
        <v>0</v>
      </c>
    </row>
    <row r="596" spans="1:43" x14ac:dyDescent="0.45">
      <c r="A596">
        <v>950278</v>
      </c>
      <c r="B596" t="s">
        <v>43</v>
      </c>
      <c r="C596" t="s">
        <v>2046</v>
      </c>
      <c r="D596" s="1">
        <v>45518.386357326388</v>
      </c>
      <c r="E596" t="s">
        <v>2047</v>
      </c>
      <c r="F596" t="s">
        <v>2048</v>
      </c>
      <c r="G596">
        <v>40600</v>
      </c>
      <c r="H596" t="s">
        <v>43</v>
      </c>
      <c r="I596">
        <v>442061020</v>
      </c>
      <c r="J596" t="s">
        <v>43</v>
      </c>
      <c r="K596" t="s">
        <v>2049</v>
      </c>
      <c r="L596" s="1">
        <v>45525.346459062501</v>
      </c>
      <c r="M596" t="s">
        <v>2050</v>
      </c>
      <c r="N596">
        <v>1700250</v>
      </c>
      <c r="P596" t="s">
        <v>43</v>
      </c>
      <c r="Q596" t="s">
        <v>43</v>
      </c>
      <c r="R596" t="s">
        <v>43</v>
      </c>
      <c r="S596" t="s">
        <v>43</v>
      </c>
      <c r="T596" t="s">
        <v>43</v>
      </c>
      <c r="U596" t="s">
        <v>43</v>
      </c>
      <c r="V596" t="s">
        <v>43</v>
      </c>
      <c r="W596" t="s">
        <v>43</v>
      </c>
      <c r="X596">
        <v>2</v>
      </c>
      <c r="Y596" s="1">
        <v>45518</v>
      </c>
      <c r="Z596" t="s">
        <v>43</v>
      </c>
      <c r="AA596">
        <v>1700250</v>
      </c>
      <c r="AB596" t="s">
        <v>43</v>
      </c>
      <c r="AC596" t="s">
        <v>43</v>
      </c>
      <c r="AD596" t="s">
        <v>43</v>
      </c>
      <c r="AE596" t="s">
        <v>43</v>
      </c>
      <c r="AF596">
        <v>7300063</v>
      </c>
      <c r="AG596">
        <v>1</v>
      </c>
      <c r="AH596">
        <v>0</v>
      </c>
      <c r="AI596" t="s">
        <v>49</v>
      </c>
      <c r="AJ596" t="s">
        <v>43</v>
      </c>
      <c r="AK596" t="s">
        <v>43</v>
      </c>
      <c r="AL596" t="s">
        <v>43</v>
      </c>
      <c r="AM596" t="s">
        <v>376</v>
      </c>
      <c r="AN596">
        <v>42005468</v>
      </c>
      <c r="AO596">
        <v>0</v>
      </c>
      <c r="AP596">
        <v>1</v>
      </c>
      <c r="AQ596">
        <v>0</v>
      </c>
    </row>
    <row r="597" spans="1:43" x14ac:dyDescent="0.45">
      <c r="A597">
        <v>955069</v>
      </c>
      <c r="B597" t="s">
        <v>43</v>
      </c>
      <c r="C597" t="s">
        <v>2051</v>
      </c>
      <c r="D597" s="1">
        <v>45545.626624733799</v>
      </c>
      <c r="E597" t="s">
        <v>2052</v>
      </c>
      <c r="F597" t="s">
        <v>1265</v>
      </c>
      <c r="G597">
        <v>40600</v>
      </c>
      <c r="H597" t="s">
        <v>43</v>
      </c>
      <c r="I597">
        <v>442061020</v>
      </c>
      <c r="J597" t="s">
        <v>43</v>
      </c>
      <c r="K597" t="s">
        <v>634</v>
      </c>
      <c r="L597" s="1">
        <v>45574.740861956016</v>
      </c>
      <c r="M597" t="s">
        <v>2053</v>
      </c>
      <c r="N597">
        <v>1701456</v>
      </c>
      <c r="P597" t="s">
        <v>43</v>
      </c>
      <c r="Q597" t="s">
        <v>43</v>
      </c>
      <c r="R597" t="s">
        <v>43</v>
      </c>
      <c r="S597" t="s">
        <v>43</v>
      </c>
      <c r="T597" t="s">
        <v>43</v>
      </c>
      <c r="U597" t="s">
        <v>43</v>
      </c>
      <c r="V597" t="s">
        <v>43</v>
      </c>
      <c r="W597" t="s">
        <v>43</v>
      </c>
      <c r="X597">
        <v>3</v>
      </c>
      <c r="Y597" s="1">
        <v>45576</v>
      </c>
      <c r="Z597" s="2">
        <v>0.65984953703703708</v>
      </c>
      <c r="AA597">
        <v>1701456</v>
      </c>
      <c r="AB597" t="s">
        <v>43</v>
      </c>
      <c r="AC597" t="s">
        <v>43</v>
      </c>
      <c r="AD597" t="s">
        <v>43</v>
      </c>
      <c r="AE597" t="s">
        <v>43</v>
      </c>
      <c r="AF597">
        <v>1701390</v>
      </c>
      <c r="AG597">
        <v>1</v>
      </c>
      <c r="AH597">
        <v>1845064</v>
      </c>
      <c r="AI597" t="s">
        <v>49</v>
      </c>
      <c r="AJ597" s="1">
        <v>45546.357443136571</v>
      </c>
      <c r="AK597" s="1">
        <v>45546.357443136571</v>
      </c>
      <c r="AL597">
        <v>1701390</v>
      </c>
      <c r="AM597" t="s">
        <v>376</v>
      </c>
      <c r="AN597">
        <v>42005468</v>
      </c>
      <c r="AO597">
        <v>0</v>
      </c>
      <c r="AP597">
        <v>2</v>
      </c>
      <c r="AQ597">
        <v>0</v>
      </c>
    </row>
    <row r="598" spans="1:43" x14ac:dyDescent="0.45">
      <c r="A598">
        <v>955095</v>
      </c>
      <c r="B598" t="s">
        <v>43</v>
      </c>
      <c r="C598" t="s">
        <v>2054</v>
      </c>
      <c r="D598" s="1">
        <v>45545.703623263886</v>
      </c>
      <c r="E598" t="s">
        <v>2055</v>
      </c>
      <c r="F598" t="s">
        <v>1265</v>
      </c>
      <c r="G598">
        <v>40600</v>
      </c>
      <c r="H598" t="s">
        <v>43</v>
      </c>
      <c r="I598">
        <v>442061020</v>
      </c>
      <c r="J598" t="s">
        <v>43</v>
      </c>
      <c r="K598" t="e">
        <f>-SPRING trailer patah -trailer WIRE COIL -repair bogie</f>
        <v>#NAME?</v>
      </c>
      <c r="L598" s="1">
        <v>45567.706197453706</v>
      </c>
      <c r="M598" t="s">
        <v>2056</v>
      </c>
      <c r="N598">
        <v>1701456</v>
      </c>
      <c r="P598" t="s">
        <v>43</v>
      </c>
      <c r="Q598" t="s">
        <v>43</v>
      </c>
      <c r="R598" t="s">
        <v>43</v>
      </c>
      <c r="S598" t="s">
        <v>43</v>
      </c>
      <c r="T598" t="s">
        <v>43</v>
      </c>
      <c r="U598" t="s">
        <v>43</v>
      </c>
      <c r="V598" t="s">
        <v>43</v>
      </c>
      <c r="W598" t="s">
        <v>43</v>
      </c>
      <c r="X598">
        <v>2</v>
      </c>
      <c r="Y598" s="1">
        <v>45545</v>
      </c>
      <c r="Z598" t="s">
        <v>43</v>
      </c>
      <c r="AA598">
        <v>1701456</v>
      </c>
      <c r="AB598" t="s">
        <v>43</v>
      </c>
      <c r="AC598" t="s">
        <v>43</v>
      </c>
      <c r="AD598" t="s">
        <v>43</v>
      </c>
      <c r="AE598" t="s">
        <v>43</v>
      </c>
      <c r="AF598">
        <v>1701390</v>
      </c>
      <c r="AG598">
        <v>1</v>
      </c>
      <c r="AH598">
        <v>1845064</v>
      </c>
      <c r="AI598" t="s">
        <v>49</v>
      </c>
      <c r="AJ598" s="1">
        <v>45567.440011805556</v>
      </c>
      <c r="AK598" s="1">
        <v>45567.440011805556</v>
      </c>
      <c r="AL598">
        <v>1701051</v>
      </c>
      <c r="AM598" t="s">
        <v>376</v>
      </c>
      <c r="AN598">
        <v>42005468</v>
      </c>
      <c r="AO598">
        <v>0</v>
      </c>
      <c r="AP598">
        <v>1</v>
      </c>
      <c r="AQ598">
        <v>0</v>
      </c>
    </row>
    <row r="599" spans="1:43" x14ac:dyDescent="0.45">
      <c r="A599">
        <v>955124</v>
      </c>
      <c r="B599" t="s">
        <v>43</v>
      </c>
      <c r="C599" t="s">
        <v>2057</v>
      </c>
      <c r="D599" s="1">
        <v>45546.368228391206</v>
      </c>
      <c r="E599" t="s">
        <v>2058</v>
      </c>
      <c r="F599" t="s">
        <v>1265</v>
      </c>
      <c r="G599">
        <v>40600</v>
      </c>
      <c r="H599" t="s">
        <v>43</v>
      </c>
      <c r="I599">
        <v>442061020</v>
      </c>
      <c r="J599" t="s">
        <v>43</v>
      </c>
      <c r="K599" t="s">
        <v>1345</v>
      </c>
      <c r="L599" s="1">
        <v>45577.434418553239</v>
      </c>
      <c r="M599" t="s">
        <v>2059</v>
      </c>
      <c r="N599">
        <v>1700250</v>
      </c>
      <c r="P599" t="s">
        <v>43</v>
      </c>
      <c r="Q599" t="s">
        <v>43</v>
      </c>
      <c r="R599" t="s">
        <v>43</v>
      </c>
      <c r="S599" t="s">
        <v>43</v>
      </c>
      <c r="T599" t="s">
        <v>43</v>
      </c>
      <c r="U599" t="s">
        <v>43</v>
      </c>
      <c r="V599" t="s">
        <v>43</v>
      </c>
      <c r="W599" t="s">
        <v>43</v>
      </c>
      <c r="X599">
        <v>3</v>
      </c>
      <c r="Y599" s="1">
        <v>45580</v>
      </c>
      <c r="Z599" s="2">
        <v>0.35673611111111109</v>
      </c>
      <c r="AA599">
        <v>1700250</v>
      </c>
      <c r="AB599" t="s">
        <v>43</v>
      </c>
      <c r="AC599" t="s">
        <v>43</v>
      </c>
      <c r="AD599" t="s">
        <v>43</v>
      </c>
      <c r="AE599" t="s">
        <v>43</v>
      </c>
      <c r="AF599">
        <v>1701390</v>
      </c>
      <c r="AG599">
        <v>1</v>
      </c>
      <c r="AH599">
        <v>1845070</v>
      </c>
      <c r="AI599" t="s">
        <v>49</v>
      </c>
      <c r="AJ599" t="s">
        <v>43</v>
      </c>
      <c r="AK599" t="s">
        <v>43</v>
      </c>
      <c r="AL599" t="s">
        <v>43</v>
      </c>
      <c r="AM599" t="s">
        <v>376</v>
      </c>
      <c r="AN599">
        <v>42005468</v>
      </c>
      <c r="AO599">
        <v>0</v>
      </c>
      <c r="AP599">
        <v>3</v>
      </c>
      <c r="AQ599">
        <v>0</v>
      </c>
    </row>
    <row r="600" spans="1:43" x14ac:dyDescent="0.45">
      <c r="A600">
        <v>955501</v>
      </c>
      <c r="B600" t="s">
        <v>43</v>
      </c>
      <c r="C600" t="s">
        <v>2060</v>
      </c>
      <c r="D600" s="1">
        <v>45548.44312650463</v>
      </c>
      <c r="E600" t="s">
        <v>2061</v>
      </c>
      <c r="F600" t="s">
        <v>1265</v>
      </c>
      <c r="G600">
        <v>40600</v>
      </c>
      <c r="H600" t="s">
        <v>43</v>
      </c>
      <c r="I600">
        <v>442061020</v>
      </c>
      <c r="J600" t="s">
        <v>43</v>
      </c>
      <c r="K600" t="s">
        <v>1835</v>
      </c>
      <c r="L600" s="1">
        <v>45574.624123182868</v>
      </c>
      <c r="M600" t="s">
        <v>2062</v>
      </c>
      <c r="N600">
        <v>1701456</v>
      </c>
      <c r="P600" t="s">
        <v>43</v>
      </c>
      <c r="Q600" t="s">
        <v>43</v>
      </c>
      <c r="R600" t="s">
        <v>43</v>
      </c>
      <c r="S600" t="s">
        <v>43</v>
      </c>
      <c r="T600" t="s">
        <v>43</v>
      </c>
      <c r="U600" t="s">
        <v>43</v>
      </c>
      <c r="V600" t="s">
        <v>43</v>
      </c>
      <c r="W600" t="s">
        <v>43</v>
      </c>
      <c r="X600">
        <v>3</v>
      </c>
      <c r="Y600" s="1">
        <v>45576</v>
      </c>
      <c r="Z600" s="2">
        <v>0.65984953703703708</v>
      </c>
      <c r="AA600">
        <v>1701456</v>
      </c>
      <c r="AB600" t="s">
        <v>43</v>
      </c>
      <c r="AC600" t="s">
        <v>43</v>
      </c>
      <c r="AD600" t="s">
        <v>43</v>
      </c>
      <c r="AE600" t="s">
        <v>43</v>
      </c>
      <c r="AF600">
        <v>7300063</v>
      </c>
      <c r="AG600">
        <v>1</v>
      </c>
      <c r="AH600">
        <v>0</v>
      </c>
      <c r="AI600" t="s">
        <v>49</v>
      </c>
      <c r="AJ600" t="s">
        <v>43</v>
      </c>
      <c r="AK600" t="s">
        <v>43</v>
      </c>
      <c r="AL600" t="s">
        <v>43</v>
      </c>
      <c r="AM600" t="s">
        <v>376</v>
      </c>
      <c r="AN600">
        <v>42005468</v>
      </c>
      <c r="AO600">
        <v>0</v>
      </c>
      <c r="AP600">
        <v>2</v>
      </c>
      <c r="AQ600">
        <v>0</v>
      </c>
    </row>
    <row r="601" spans="1:43" x14ac:dyDescent="0.45">
      <c r="A601">
        <v>955550</v>
      </c>
      <c r="B601" t="s">
        <v>43</v>
      </c>
      <c r="C601" t="s">
        <v>2063</v>
      </c>
      <c r="D601" s="1">
        <v>45548.66885559028</v>
      </c>
      <c r="E601" t="s">
        <v>2064</v>
      </c>
      <c r="F601" t="s">
        <v>1265</v>
      </c>
      <c r="G601">
        <v>40600</v>
      </c>
      <c r="H601" t="s">
        <v>43</v>
      </c>
      <c r="I601">
        <v>442061020</v>
      </c>
      <c r="J601" t="s">
        <v>43</v>
      </c>
      <c r="K601" t="s">
        <v>460</v>
      </c>
      <c r="L601" t="s">
        <v>43</v>
      </c>
      <c r="M601" t="s">
        <v>43</v>
      </c>
      <c r="N601" t="s">
        <v>43</v>
      </c>
      <c r="O601" t="s">
        <v>43</v>
      </c>
      <c r="P601" t="s">
        <v>43</v>
      </c>
      <c r="Q601" t="s">
        <v>43</v>
      </c>
      <c r="R601" t="s">
        <v>43</v>
      </c>
      <c r="S601" t="s">
        <v>43</v>
      </c>
      <c r="T601" t="s">
        <v>43</v>
      </c>
      <c r="U601" t="s">
        <v>43</v>
      </c>
      <c r="V601" t="s">
        <v>43</v>
      </c>
      <c r="W601" t="s">
        <v>43</v>
      </c>
      <c r="X601">
        <v>0</v>
      </c>
      <c r="Y601" s="1">
        <v>45548</v>
      </c>
      <c r="Z601" t="s">
        <v>43</v>
      </c>
      <c r="AA601" t="s">
        <v>43</v>
      </c>
      <c r="AB601" t="s">
        <v>43</v>
      </c>
      <c r="AC601" t="s">
        <v>43</v>
      </c>
      <c r="AD601" t="s">
        <v>43</v>
      </c>
      <c r="AE601" t="s">
        <v>43</v>
      </c>
      <c r="AF601">
        <v>1701390</v>
      </c>
      <c r="AG601">
        <v>1</v>
      </c>
      <c r="AH601">
        <v>1846062</v>
      </c>
      <c r="AI601" t="s">
        <v>49</v>
      </c>
      <c r="AJ601" t="s">
        <v>43</v>
      </c>
      <c r="AK601" t="s">
        <v>43</v>
      </c>
      <c r="AL601" t="s">
        <v>43</v>
      </c>
      <c r="AM601" t="s">
        <v>376</v>
      </c>
      <c r="AN601">
        <v>42005468</v>
      </c>
      <c r="AO601">
        <v>0</v>
      </c>
      <c r="AP601">
        <v>3</v>
      </c>
      <c r="AQ601">
        <v>0</v>
      </c>
    </row>
    <row r="602" spans="1:43" x14ac:dyDescent="0.45">
      <c r="A602">
        <v>955555</v>
      </c>
      <c r="B602" t="s">
        <v>43</v>
      </c>
      <c r="C602" t="s">
        <v>2065</v>
      </c>
      <c r="D602" s="1">
        <v>45548.685005127314</v>
      </c>
      <c r="E602" t="s">
        <v>2066</v>
      </c>
      <c r="F602" t="s">
        <v>1265</v>
      </c>
      <c r="G602">
        <v>40600</v>
      </c>
      <c r="H602" t="s">
        <v>43</v>
      </c>
      <c r="I602">
        <v>442061020</v>
      </c>
      <c r="J602" t="s">
        <v>43</v>
      </c>
      <c r="K602" t="s">
        <v>1254</v>
      </c>
      <c r="L602" s="1">
        <v>45577.4378462963</v>
      </c>
      <c r="M602" t="s">
        <v>2067</v>
      </c>
      <c r="N602">
        <v>1700250</v>
      </c>
      <c r="P602" t="s">
        <v>43</v>
      </c>
      <c r="Q602" t="s">
        <v>43</v>
      </c>
      <c r="R602" t="s">
        <v>43</v>
      </c>
      <c r="S602" t="s">
        <v>43</v>
      </c>
      <c r="T602" t="s">
        <v>43</v>
      </c>
      <c r="U602" t="s">
        <v>43</v>
      </c>
      <c r="V602" t="s">
        <v>43</v>
      </c>
      <c r="W602" t="s">
        <v>43</v>
      </c>
      <c r="X602">
        <v>3</v>
      </c>
      <c r="Y602" s="1">
        <v>45580</v>
      </c>
      <c r="Z602" s="2">
        <v>0.35673611111111109</v>
      </c>
      <c r="AA602">
        <v>1700250</v>
      </c>
      <c r="AB602" t="s">
        <v>43</v>
      </c>
      <c r="AC602" t="s">
        <v>43</v>
      </c>
      <c r="AD602" t="s">
        <v>43</v>
      </c>
      <c r="AE602" t="s">
        <v>43</v>
      </c>
      <c r="AF602">
        <v>1701390</v>
      </c>
      <c r="AG602">
        <v>1</v>
      </c>
      <c r="AH602">
        <v>1846062</v>
      </c>
      <c r="AI602" t="s">
        <v>49</v>
      </c>
      <c r="AJ602" t="s">
        <v>43</v>
      </c>
      <c r="AK602" t="s">
        <v>43</v>
      </c>
      <c r="AL602" t="s">
        <v>43</v>
      </c>
      <c r="AM602" t="s">
        <v>376</v>
      </c>
      <c r="AN602">
        <v>42005468</v>
      </c>
      <c r="AO602">
        <v>0</v>
      </c>
      <c r="AP602">
        <v>1</v>
      </c>
      <c r="AQ602">
        <v>0</v>
      </c>
    </row>
    <row r="603" spans="1:43" x14ac:dyDescent="0.45">
      <c r="A603">
        <v>956063</v>
      </c>
      <c r="B603" t="s">
        <v>43</v>
      </c>
      <c r="C603" t="s">
        <v>2068</v>
      </c>
      <c r="D603" s="1">
        <v>45560.671951273151</v>
      </c>
      <c r="E603" t="s">
        <v>2069</v>
      </c>
      <c r="F603" t="s">
        <v>1265</v>
      </c>
      <c r="G603">
        <v>40600</v>
      </c>
      <c r="H603" t="s">
        <v>43</v>
      </c>
      <c r="I603">
        <v>442061020</v>
      </c>
      <c r="J603" t="s">
        <v>43</v>
      </c>
      <c r="K603" t="s">
        <v>2070</v>
      </c>
      <c r="L603" s="1">
        <v>45565.573791550923</v>
      </c>
      <c r="M603" t="s">
        <v>2071</v>
      </c>
      <c r="N603">
        <v>1700217</v>
      </c>
      <c r="P603" t="s">
        <v>43</v>
      </c>
      <c r="Q603" t="s">
        <v>43</v>
      </c>
      <c r="R603" t="s">
        <v>43</v>
      </c>
      <c r="S603" t="s">
        <v>43</v>
      </c>
      <c r="T603" t="s">
        <v>43</v>
      </c>
      <c r="U603" t="s">
        <v>43</v>
      </c>
      <c r="V603" t="s">
        <v>43</v>
      </c>
      <c r="W603" t="s">
        <v>43</v>
      </c>
      <c r="X603">
        <v>2</v>
      </c>
      <c r="Y603" s="1">
        <v>45560</v>
      </c>
      <c r="Z603" t="s">
        <v>43</v>
      </c>
      <c r="AA603">
        <v>1700217</v>
      </c>
      <c r="AB603" t="s">
        <v>43</v>
      </c>
      <c r="AC603" t="s">
        <v>43</v>
      </c>
      <c r="AD603" t="s">
        <v>43</v>
      </c>
      <c r="AE603" t="s">
        <v>43</v>
      </c>
      <c r="AF603">
        <v>7300063</v>
      </c>
      <c r="AG603">
        <v>1</v>
      </c>
      <c r="AH603">
        <v>1850132</v>
      </c>
      <c r="AI603" t="s">
        <v>49</v>
      </c>
      <c r="AJ603" t="s">
        <v>43</v>
      </c>
      <c r="AK603" t="s">
        <v>43</v>
      </c>
      <c r="AL603" t="s">
        <v>43</v>
      </c>
      <c r="AM603" t="s">
        <v>376</v>
      </c>
      <c r="AN603">
        <v>42005468</v>
      </c>
      <c r="AO603">
        <v>0</v>
      </c>
      <c r="AP603">
        <v>1</v>
      </c>
      <c r="AQ603">
        <v>0</v>
      </c>
    </row>
    <row r="604" spans="1:43" x14ac:dyDescent="0.45">
      <c r="A604">
        <v>956147</v>
      </c>
      <c r="B604" t="s">
        <v>43</v>
      </c>
      <c r="C604" t="s">
        <v>2072</v>
      </c>
      <c r="D604" s="1">
        <v>45560.720400231483</v>
      </c>
      <c r="E604" t="s">
        <v>2073</v>
      </c>
      <c r="F604" t="s">
        <v>1265</v>
      </c>
      <c r="G604">
        <v>40600</v>
      </c>
      <c r="H604" t="s">
        <v>43</v>
      </c>
      <c r="I604">
        <v>442061020</v>
      </c>
      <c r="J604" t="s">
        <v>43</v>
      </c>
      <c r="K604" t="s">
        <v>2074</v>
      </c>
      <c r="L604" t="s">
        <v>43</v>
      </c>
      <c r="M604" t="s">
        <v>43</v>
      </c>
      <c r="N604" t="s">
        <v>43</v>
      </c>
      <c r="O604" t="s">
        <v>43</v>
      </c>
      <c r="P604" t="s">
        <v>43</v>
      </c>
      <c r="Q604" t="s">
        <v>43</v>
      </c>
      <c r="R604" t="s">
        <v>43</v>
      </c>
      <c r="S604" t="s">
        <v>43</v>
      </c>
      <c r="T604" t="s">
        <v>43</v>
      </c>
      <c r="U604" t="s">
        <v>43</v>
      </c>
      <c r="V604" t="s">
        <v>43</v>
      </c>
      <c r="W604" t="s">
        <v>43</v>
      </c>
      <c r="X604">
        <v>0</v>
      </c>
      <c r="Y604" s="1">
        <v>45560</v>
      </c>
      <c r="Z604" t="s">
        <v>43</v>
      </c>
      <c r="AA604" t="s">
        <v>43</v>
      </c>
      <c r="AB604" t="s">
        <v>43</v>
      </c>
      <c r="AC604" t="s">
        <v>43</v>
      </c>
      <c r="AD604" t="s">
        <v>43</v>
      </c>
      <c r="AE604" t="s">
        <v>43</v>
      </c>
      <c r="AF604">
        <v>1701390</v>
      </c>
      <c r="AG604">
        <v>1</v>
      </c>
      <c r="AH604">
        <v>0</v>
      </c>
      <c r="AI604" t="s">
        <v>49</v>
      </c>
      <c r="AJ604" t="s">
        <v>43</v>
      </c>
      <c r="AK604" t="s">
        <v>43</v>
      </c>
      <c r="AL604" t="s">
        <v>43</v>
      </c>
      <c r="AM604" t="s">
        <v>376</v>
      </c>
      <c r="AN604">
        <v>42005468</v>
      </c>
      <c r="AO604">
        <v>0</v>
      </c>
      <c r="AP604">
        <v>1</v>
      </c>
      <c r="AQ604">
        <v>0</v>
      </c>
    </row>
    <row r="605" spans="1:43" x14ac:dyDescent="0.45">
      <c r="A605">
        <v>956168</v>
      </c>
      <c r="B605" t="s">
        <v>43</v>
      </c>
      <c r="C605" t="s">
        <v>2075</v>
      </c>
      <c r="D605" s="1">
        <v>45560.739242708332</v>
      </c>
      <c r="E605" t="s">
        <v>2076</v>
      </c>
      <c r="F605" t="s">
        <v>1265</v>
      </c>
      <c r="G605">
        <v>40600</v>
      </c>
      <c r="H605" t="s">
        <v>43</v>
      </c>
      <c r="I605">
        <v>442061020</v>
      </c>
      <c r="J605" t="s">
        <v>43</v>
      </c>
      <c r="K605" t="s">
        <v>2077</v>
      </c>
      <c r="L605" t="s">
        <v>43</v>
      </c>
      <c r="M605" t="s">
        <v>43</v>
      </c>
      <c r="N605" t="s">
        <v>43</v>
      </c>
      <c r="O605" t="s">
        <v>43</v>
      </c>
      <c r="P605" t="s">
        <v>43</v>
      </c>
      <c r="Q605" t="s">
        <v>43</v>
      </c>
      <c r="R605" t="s">
        <v>43</v>
      </c>
      <c r="S605" t="s">
        <v>43</v>
      </c>
      <c r="T605" t="s">
        <v>43</v>
      </c>
      <c r="U605" t="s">
        <v>43</v>
      </c>
      <c r="V605" t="s">
        <v>43</v>
      </c>
      <c r="W605" t="s">
        <v>43</v>
      </c>
      <c r="X605">
        <v>0</v>
      </c>
      <c r="Y605" s="1">
        <v>45560</v>
      </c>
      <c r="Z605" t="s">
        <v>43</v>
      </c>
      <c r="AA605" t="s">
        <v>43</v>
      </c>
      <c r="AB605" t="s">
        <v>43</v>
      </c>
      <c r="AC605" t="s">
        <v>43</v>
      </c>
      <c r="AD605" t="s">
        <v>43</v>
      </c>
      <c r="AE605" t="s">
        <v>43</v>
      </c>
      <c r="AF605">
        <v>1701390</v>
      </c>
      <c r="AG605">
        <v>1</v>
      </c>
      <c r="AH605">
        <v>1849084</v>
      </c>
      <c r="AI605" t="s">
        <v>49</v>
      </c>
      <c r="AJ605" t="s">
        <v>43</v>
      </c>
      <c r="AK605" t="s">
        <v>43</v>
      </c>
      <c r="AL605" t="s">
        <v>43</v>
      </c>
      <c r="AM605" t="s">
        <v>376</v>
      </c>
      <c r="AN605">
        <v>42005468</v>
      </c>
      <c r="AO605">
        <v>0</v>
      </c>
      <c r="AP605">
        <v>1</v>
      </c>
      <c r="AQ605">
        <v>0</v>
      </c>
    </row>
    <row r="606" spans="1:43" x14ac:dyDescent="0.45">
      <c r="A606">
        <v>956635</v>
      </c>
      <c r="B606" t="s">
        <v>43</v>
      </c>
      <c r="C606" t="s">
        <v>2078</v>
      </c>
      <c r="D606" s="1">
        <v>45564.379198993054</v>
      </c>
      <c r="E606" t="s">
        <v>2079</v>
      </c>
      <c r="F606" t="s">
        <v>1265</v>
      </c>
      <c r="G606">
        <v>40600</v>
      </c>
      <c r="H606" t="s">
        <v>43</v>
      </c>
      <c r="I606">
        <v>442061020</v>
      </c>
      <c r="J606" t="s">
        <v>43</v>
      </c>
      <c r="K606" t="s">
        <v>2080</v>
      </c>
      <c r="L606" s="1">
        <v>45587.702990509257</v>
      </c>
      <c r="M606" t="s">
        <v>2081</v>
      </c>
      <c r="N606">
        <v>1701456</v>
      </c>
      <c r="P606" t="s">
        <v>43</v>
      </c>
      <c r="Q606" t="s">
        <v>43</v>
      </c>
      <c r="R606" t="s">
        <v>43</v>
      </c>
      <c r="S606" t="s">
        <v>43</v>
      </c>
      <c r="T606" t="s">
        <v>43</v>
      </c>
      <c r="U606" t="s">
        <v>43</v>
      </c>
      <c r="V606" t="s">
        <v>43</v>
      </c>
      <c r="W606" t="s">
        <v>43</v>
      </c>
      <c r="X606">
        <v>3</v>
      </c>
      <c r="Y606" s="1">
        <v>45590</v>
      </c>
      <c r="Z606" s="2">
        <v>0.69650462962962967</v>
      </c>
      <c r="AA606">
        <v>1701456</v>
      </c>
      <c r="AB606" t="s">
        <v>43</v>
      </c>
      <c r="AC606" t="s">
        <v>43</v>
      </c>
      <c r="AD606" t="s">
        <v>43</v>
      </c>
      <c r="AE606" t="s">
        <v>43</v>
      </c>
      <c r="AF606">
        <v>7300063</v>
      </c>
      <c r="AG606">
        <v>1</v>
      </c>
      <c r="AH606">
        <v>0</v>
      </c>
      <c r="AI606" t="s">
        <v>49</v>
      </c>
      <c r="AJ606" s="1">
        <v>45565.611929050923</v>
      </c>
      <c r="AK606" s="1">
        <v>45565.611929050923</v>
      </c>
      <c r="AL606">
        <v>1701390</v>
      </c>
      <c r="AM606" t="s">
        <v>376</v>
      </c>
      <c r="AN606">
        <v>42005468</v>
      </c>
      <c r="AO606">
        <v>0</v>
      </c>
      <c r="AP606">
        <v>2</v>
      </c>
      <c r="AQ606">
        <v>0</v>
      </c>
    </row>
    <row r="607" spans="1:43" x14ac:dyDescent="0.45">
      <c r="A607">
        <v>956648</v>
      </c>
      <c r="B607" t="s">
        <v>43</v>
      </c>
      <c r="C607" t="s">
        <v>2082</v>
      </c>
      <c r="D607" s="1">
        <v>45564.390107291663</v>
      </c>
      <c r="E607" t="s">
        <v>2083</v>
      </c>
      <c r="F607" t="s">
        <v>1265</v>
      </c>
      <c r="G607">
        <v>40600</v>
      </c>
      <c r="H607" t="s">
        <v>43</v>
      </c>
      <c r="I607">
        <v>442061020</v>
      </c>
      <c r="J607" t="s">
        <v>43</v>
      </c>
      <c r="K607" t="s">
        <v>2084</v>
      </c>
      <c r="L607" s="1">
        <v>45588.435701585651</v>
      </c>
      <c r="M607" t="s">
        <v>2085</v>
      </c>
      <c r="N607">
        <v>1701456</v>
      </c>
      <c r="P607" t="s">
        <v>43</v>
      </c>
      <c r="Q607" t="s">
        <v>43</v>
      </c>
      <c r="R607" t="s">
        <v>43</v>
      </c>
      <c r="S607" t="s">
        <v>43</v>
      </c>
      <c r="T607" t="s">
        <v>43</v>
      </c>
      <c r="U607" t="s">
        <v>43</v>
      </c>
      <c r="V607" t="s">
        <v>43</v>
      </c>
      <c r="W607" t="s">
        <v>43</v>
      </c>
      <c r="X607">
        <v>3</v>
      </c>
      <c r="Y607" s="1">
        <v>45590</v>
      </c>
      <c r="Z607" s="2">
        <v>0.69650462962962967</v>
      </c>
      <c r="AA607">
        <v>1701456</v>
      </c>
      <c r="AB607" t="s">
        <v>43</v>
      </c>
      <c r="AC607" t="s">
        <v>43</v>
      </c>
      <c r="AD607" t="s">
        <v>43</v>
      </c>
      <c r="AE607" t="s">
        <v>43</v>
      </c>
      <c r="AF607">
        <v>7300063</v>
      </c>
      <c r="AG607">
        <v>1</v>
      </c>
      <c r="AH607">
        <v>0</v>
      </c>
      <c r="AI607" t="s">
        <v>49</v>
      </c>
      <c r="AJ607" s="1">
        <v>45565.625913506941</v>
      </c>
      <c r="AK607" s="1">
        <v>45565.625913506941</v>
      </c>
      <c r="AL607">
        <v>1701390</v>
      </c>
      <c r="AM607" t="s">
        <v>376</v>
      </c>
      <c r="AN607">
        <v>42005468</v>
      </c>
      <c r="AO607">
        <v>0</v>
      </c>
      <c r="AP607">
        <v>2</v>
      </c>
      <c r="AQ607">
        <v>0</v>
      </c>
    </row>
    <row r="608" spans="1:43" x14ac:dyDescent="0.45">
      <c r="A608">
        <v>956682</v>
      </c>
      <c r="B608" t="s">
        <v>43</v>
      </c>
      <c r="C608" t="s">
        <v>2086</v>
      </c>
      <c r="D608" s="1">
        <v>45564.466218634261</v>
      </c>
      <c r="E608" t="s">
        <v>2087</v>
      </c>
      <c r="F608" t="s">
        <v>1265</v>
      </c>
      <c r="G608">
        <v>40600</v>
      </c>
      <c r="H608" t="s">
        <v>43</v>
      </c>
      <c r="I608">
        <v>442061020</v>
      </c>
      <c r="J608" t="s">
        <v>43</v>
      </c>
      <c r="K608" t="s">
        <v>1835</v>
      </c>
      <c r="L608" t="s">
        <v>43</v>
      </c>
      <c r="M608" t="s">
        <v>43</v>
      </c>
      <c r="N608" t="s">
        <v>43</v>
      </c>
      <c r="O608" t="s">
        <v>43</v>
      </c>
      <c r="P608" t="s">
        <v>43</v>
      </c>
      <c r="Q608" t="s">
        <v>43</v>
      </c>
      <c r="R608" t="s">
        <v>43</v>
      </c>
      <c r="S608" t="s">
        <v>43</v>
      </c>
      <c r="T608" t="s">
        <v>43</v>
      </c>
      <c r="U608" t="s">
        <v>43</v>
      </c>
      <c r="V608" t="s">
        <v>43</v>
      </c>
      <c r="W608" t="s">
        <v>43</v>
      </c>
      <c r="X608">
        <v>0</v>
      </c>
      <c r="Y608" s="1">
        <v>45564</v>
      </c>
      <c r="Z608" t="s">
        <v>43</v>
      </c>
      <c r="AA608" t="s">
        <v>43</v>
      </c>
      <c r="AB608" t="s">
        <v>43</v>
      </c>
      <c r="AC608" t="s">
        <v>43</v>
      </c>
      <c r="AD608" t="s">
        <v>43</v>
      </c>
      <c r="AE608" t="s">
        <v>43</v>
      </c>
      <c r="AF608">
        <v>7300063</v>
      </c>
      <c r="AG608">
        <v>1</v>
      </c>
      <c r="AH608">
        <v>0</v>
      </c>
      <c r="AI608" t="s">
        <v>49</v>
      </c>
      <c r="AJ608" t="s">
        <v>43</v>
      </c>
      <c r="AK608" t="s">
        <v>43</v>
      </c>
      <c r="AL608" t="s">
        <v>43</v>
      </c>
      <c r="AM608" t="s">
        <v>376</v>
      </c>
      <c r="AN608">
        <v>42005468</v>
      </c>
      <c r="AO608">
        <v>0</v>
      </c>
      <c r="AP608">
        <v>2</v>
      </c>
      <c r="AQ608">
        <v>0</v>
      </c>
    </row>
    <row r="609" spans="1:43" x14ac:dyDescent="0.45">
      <c r="A609">
        <v>956731</v>
      </c>
      <c r="B609" t="s">
        <v>43</v>
      </c>
      <c r="C609" t="s">
        <v>2088</v>
      </c>
      <c r="D609" s="1">
        <v>45565.345493715278</v>
      </c>
      <c r="E609" t="s">
        <v>2089</v>
      </c>
      <c r="F609" t="s">
        <v>1265</v>
      </c>
      <c r="G609">
        <v>40600</v>
      </c>
      <c r="H609" t="s">
        <v>43</v>
      </c>
      <c r="I609">
        <v>442061020</v>
      </c>
      <c r="J609" t="s">
        <v>43</v>
      </c>
      <c r="K609" t="s">
        <v>460</v>
      </c>
      <c r="L609" s="1">
        <v>45603.452173113423</v>
      </c>
      <c r="M609" t="s">
        <v>2090</v>
      </c>
      <c r="N609">
        <v>1700250</v>
      </c>
      <c r="P609" t="s">
        <v>43</v>
      </c>
      <c r="Q609" t="s">
        <v>43</v>
      </c>
      <c r="R609" t="s">
        <v>43</v>
      </c>
      <c r="S609" t="s">
        <v>43</v>
      </c>
      <c r="T609" t="s">
        <v>43</v>
      </c>
      <c r="U609" t="s">
        <v>43</v>
      </c>
      <c r="V609" t="s">
        <v>43</v>
      </c>
      <c r="W609" t="s">
        <v>43</v>
      </c>
      <c r="X609">
        <v>3</v>
      </c>
      <c r="Y609" s="1">
        <v>45607</v>
      </c>
      <c r="Z609" s="2">
        <v>0.35568287037037039</v>
      </c>
      <c r="AA609">
        <v>1700250</v>
      </c>
      <c r="AB609" t="s">
        <v>43</v>
      </c>
      <c r="AC609" t="s">
        <v>43</v>
      </c>
      <c r="AD609" t="s">
        <v>43</v>
      </c>
      <c r="AE609" t="s">
        <v>43</v>
      </c>
      <c r="AF609">
        <v>1701390</v>
      </c>
      <c r="AG609">
        <v>1</v>
      </c>
      <c r="AH609">
        <v>1852677</v>
      </c>
      <c r="AI609" t="s">
        <v>49</v>
      </c>
      <c r="AJ609" t="s">
        <v>43</v>
      </c>
      <c r="AK609" t="s">
        <v>43</v>
      </c>
      <c r="AL609" t="s">
        <v>43</v>
      </c>
      <c r="AM609" t="s">
        <v>376</v>
      </c>
      <c r="AN609">
        <v>42005468</v>
      </c>
      <c r="AO609">
        <v>0</v>
      </c>
      <c r="AP609">
        <v>3</v>
      </c>
      <c r="AQ609">
        <v>0</v>
      </c>
    </row>
    <row r="610" spans="1:43" x14ac:dyDescent="0.45">
      <c r="A610">
        <v>956732</v>
      </c>
      <c r="B610" t="s">
        <v>43</v>
      </c>
      <c r="C610" t="s">
        <v>2091</v>
      </c>
      <c r="D610" s="1">
        <v>45565.346035763891</v>
      </c>
      <c r="E610" t="s">
        <v>2092</v>
      </c>
      <c r="F610" t="s">
        <v>1265</v>
      </c>
      <c r="G610">
        <v>40600</v>
      </c>
      <c r="H610" t="s">
        <v>43</v>
      </c>
      <c r="I610">
        <v>442061020</v>
      </c>
      <c r="J610" t="s">
        <v>43</v>
      </c>
      <c r="K610" t="s">
        <v>2093</v>
      </c>
      <c r="L610" s="1">
        <v>45569.486468553238</v>
      </c>
      <c r="M610" t="s">
        <v>2094</v>
      </c>
      <c r="N610">
        <v>1701456</v>
      </c>
      <c r="P610" t="s">
        <v>43</v>
      </c>
      <c r="Q610" t="s">
        <v>43</v>
      </c>
      <c r="R610" t="s">
        <v>43</v>
      </c>
      <c r="S610" t="s">
        <v>43</v>
      </c>
      <c r="T610" t="s">
        <v>43</v>
      </c>
      <c r="U610" t="s">
        <v>43</v>
      </c>
      <c r="V610" t="s">
        <v>43</v>
      </c>
      <c r="W610" t="s">
        <v>43</v>
      </c>
      <c r="X610">
        <v>2</v>
      </c>
      <c r="Y610" s="1">
        <v>45565</v>
      </c>
      <c r="Z610" t="s">
        <v>43</v>
      </c>
      <c r="AA610">
        <v>1701456</v>
      </c>
      <c r="AB610" t="s">
        <v>43</v>
      </c>
      <c r="AC610" t="s">
        <v>43</v>
      </c>
      <c r="AD610" t="s">
        <v>43</v>
      </c>
      <c r="AE610" t="s">
        <v>43</v>
      </c>
      <c r="AF610">
        <v>1701390</v>
      </c>
      <c r="AG610">
        <v>1</v>
      </c>
      <c r="AH610">
        <v>1852677</v>
      </c>
      <c r="AI610" t="s">
        <v>49</v>
      </c>
      <c r="AJ610" t="s">
        <v>43</v>
      </c>
      <c r="AK610" t="s">
        <v>43</v>
      </c>
      <c r="AL610" t="s">
        <v>43</v>
      </c>
      <c r="AM610" t="s">
        <v>376</v>
      </c>
      <c r="AN610">
        <v>42005468</v>
      </c>
      <c r="AO610">
        <v>0</v>
      </c>
      <c r="AP610">
        <v>1</v>
      </c>
      <c r="AQ610">
        <v>0</v>
      </c>
    </row>
    <row r="611" spans="1:43" x14ac:dyDescent="0.45">
      <c r="A611">
        <v>957058</v>
      </c>
      <c r="B611" t="s">
        <v>43</v>
      </c>
      <c r="C611" t="s">
        <v>2095</v>
      </c>
      <c r="D611" s="1">
        <v>45565.686145486114</v>
      </c>
      <c r="E611" t="s">
        <v>2096</v>
      </c>
      <c r="F611" t="s">
        <v>1265</v>
      </c>
      <c r="G611">
        <v>40600</v>
      </c>
      <c r="H611" t="s">
        <v>43</v>
      </c>
      <c r="I611">
        <v>442061020</v>
      </c>
      <c r="J611" t="s">
        <v>43</v>
      </c>
      <c r="K611" t="s">
        <v>2097</v>
      </c>
      <c r="L611" s="1">
        <v>45588.62265690972</v>
      </c>
      <c r="M611" t="s">
        <v>2098</v>
      </c>
      <c r="N611">
        <v>1701456</v>
      </c>
      <c r="P611" t="s">
        <v>43</v>
      </c>
      <c r="Q611" t="s">
        <v>43</v>
      </c>
      <c r="R611" t="s">
        <v>43</v>
      </c>
      <c r="S611" t="s">
        <v>43</v>
      </c>
      <c r="T611" t="s">
        <v>43</v>
      </c>
      <c r="U611" t="s">
        <v>43</v>
      </c>
      <c r="V611" t="s">
        <v>43</v>
      </c>
      <c r="W611" t="s">
        <v>43</v>
      </c>
      <c r="X611">
        <v>3</v>
      </c>
      <c r="Y611" s="1">
        <v>45590</v>
      </c>
      <c r="Z611" s="2">
        <v>0.69650462962962967</v>
      </c>
      <c r="AA611">
        <v>1701456</v>
      </c>
      <c r="AB611" t="s">
        <v>43</v>
      </c>
      <c r="AC611" t="s">
        <v>43</v>
      </c>
      <c r="AD611" t="s">
        <v>43</v>
      </c>
      <c r="AE611" t="s">
        <v>43</v>
      </c>
      <c r="AF611">
        <v>1701390</v>
      </c>
      <c r="AG611">
        <v>1</v>
      </c>
      <c r="AH611">
        <v>0</v>
      </c>
      <c r="AI611" t="s">
        <v>49</v>
      </c>
      <c r="AJ611" t="s">
        <v>43</v>
      </c>
      <c r="AK611" t="s">
        <v>43</v>
      </c>
      <c r="AL611" t="s">
        <v>43</v>
      </c>
      <c r="AM611" t="s">
        <v>376</v>
      </c>
      <c r="AN611">
        <v>42005468</v>
      </c>
      <c r="AO611">
        <v>0</v>
      </c>
      <c r="AP611">
        <v>2</v>
      </c>
      <c r="AQ611">
        <v>0</v>
      </c>
    </row>
    <row r="612" spans="1:43" x14ac:dyDescent="0.45">
      <c r="A612">
        <v>957153</v>
      </c>
      <c r="B612" t="s">
        <v>43</v>
      </c>
      <c r="C612" t="s">
        <v>2099</v>
      </c>
      <c r="D612" s="1">
        <v>45566.357741550928</v>
      </c>
      <c r="E612" t="s">
        <v>2100</v>
      </c>
      <c r="F612" t="s">
        <v>1265</v>
      </c>
      <c r="G612">
        <v>40600</v>
      </c>
      <c r="H612" t="s">
        <v>43</v>
      </c>
      <c r="I612">
        <v>442061020</v>
      </c>
      <c r="J612" t="s">
        <v>43</v>
      </c>
      <c r="K612" t="s">
        <v>634</v>
      </c>
      <c r="L612" s="1">
        <v>45588.658247222222</v>
      </c>
      <c r="M612" t="s">
        <v>2101</v>
      </c>
      <c r="N612">
        <v>1701456</v>
      </c>
      <c r="P612" t="s">
        <v>43</v>
      </c>
      <c r="Q612" t="s">
        <v>43</v>
      </c>
      <c r="R612" t="s">
        <v>43</v>
      </c>
      <c r="S612" t="s">
        <v>43</v>
      </c>
      <c r="T612" t="s">
        <v>43</v>
      </c>
      <c r="U612" t="s">
        <v>43</v>
      </c>
      <c r="V612" t="s">
        <v>43</v>
      </c>
      <c r="W612" t="s">
        <v>43</v>
      </c>
      <c r="X612">
        <v>3</v>
      </c>
      <c r="Y612" s="1">
        <v>45590</v>
      </c>
      <c r="Z612" s="2">
        <v>0.69650462962962967</v>
      </c>
      <c r="AA612">
        <v>1701456</v>
      </c>
      <c r="AB612" t="s">
        <v>43</v>
      </c>
      <c r="AC612" t="s">
        <v>43</v>
      </c>
      <c r="AD612" t="s">
        <v>43</v>
      </c>
      <c r="AE612" t="s">
        <v>43</v>
      </c>
      <c r="AF612">
        <v>1701390</v>
      </c>
      <c r="AG612">
        <v>1</v>
      </c>
      <c r="AH612">
        <v>0</v>
      </c>
      <c r="AI612" t="s">
        <v>49</v>
      </c>
      <c r="AJ612" t="s">
        <v>43</v>
      </c>
      <c r="AK612" t="s">
        <v>43</v>
      </c>
      <c r="AL612" t="s">
        <v>43</v>
      </c>
      <c r="AM612" t="s">
        <v>376</v>
      </c>
      <c r="AN612">
        <v>42005468</v>
      </c>
      <c r="AO612">
        <v>0</v>
      </c>
      <c r="AP612">
        <v>2</v>
      </c>
      <c r="AQ612">
        <v>0</v>
      </c>
    </row>
    <row r="613" spans="1:43" x14ac:dyDescent="0.45">
      <c r="A613">
        <v>957560</v>
      </c>
      <c r="B613" t="s">
        <v>43</v>
      </c>
      <c r="C613" t="s">
        <v>2102</v>
      </c>
      <c r="D613" s="1">
        <v>45567.621619907404</v>
      </c>
      <c r="E613" t="s">
        <v>2103</v>
      </c>
      <c r="F613" t="s">
        <v>1265</v>
      </c>
      <c r="G613">
        <v>40600</v>
      </c>
      <c r="H613" t="s">
        <v>43</v>
      </c>
      <c r="I613">
        <v>442061020</v>
      </c>
      <c r="J613" t="s">
        <v>43</v>
      </c>
      <c r="K613" t="s">
        <v>1835</v>
      </c>
      <c r="L613" s="1">
        <v>45602.67241496528</v>
      </c>
      <c r="M613" t="s">
        <v>2104</v>
      </c>
      <c r="N613">
        <v>1701456</v>
      </c>
      <c r="P613" t="s">
        <v>43</v>
      </c>
      <c r="Q613" t="s">
        <v>43</v>
      </c>
      <c r="R613" t="s">
        <v>43</v>
      </c>
      <c r="S613" t="s">
        <v>43</v>
      </c>
      <c r="T613" t="s">
        <v>43</v>
      </c>
      <c r="U613" t="s">
        <v>43</v>
      </c>
      <c r="V613" t="s">
        <v>43</v>
      </c>
      <c r="W613" t="s">
        <v>43</v>
      </c>
      <c r="X613">
        <v>3</v>
      </c>
      <c r="Y613" s="1">
        <v>45602</v>
      </c>
      <c r="Z613" s="2">
        <v>0.72292824074074069</v>
      </c>
      <c r="AA613">
        <v>1701456</v>
      </c>
      <c r="AB613" t="s">
        <v>43</v>
      </c>
      <c r="AC613" t="s">
        <v>43</v>
      </c>
      <c r="AD613" t="s">
        <v>43</v>
      </c>
      <c r="AE613" t="s">
        <v>43</v>
      </c>
      <c r="AF613">
        <v>7300063</v>
      </c>
      <c r="AG613">
        <v>1</v>
      </c>
      <c r="AH613">
        <v>0</v>
      </c>
      <c r="AI613" t="s">
        <v>49</v>
      </c>
      <c r="AJ613" t="s">
        <v>43</v>
      </c>
      <c r="AK613" t="s">
        <v>43</v>
      </c>
      <c r="AL613" t="s">
        <v>43</v>
      </c>
      <c r="AM613" t="s">
        <v>376</v>
      </c>
      <c r="AN613">
        <v>42005468</v>
      </c>
      <c r="AO613">
        <v>0</v>
      </c>
      <c r="AP613">
        <v>2</v>
      </c>
      <c r="AQ613">
        <v>0</v>
      </c>
    </row>
    <row r="614" spans="1:43" x14ac:dyDescent="0.45">
      <c r="A614">
        <v>957883</v>
      </c>
      <c r="B614" t="s">
        <v>43</v>
      </c>
      <c r="C614" t="s">
        <v>2105</v>
      </c>
      <c r="D614" s="1">
        <v>45569.493800081022</v>
      </c>
      <c r="E614" t="s">
        <v>2106</v>
      </c>
      <c r="F614" t="s">
        <v>1265</v>
      </c>
      <c r="G614">
        <v>40600</v>
      </c>
      <c r="H614" t="s">
        <v>43</v>
      </c>
      <c r="I614">
        <v>442061020</v>
      </c>
      <c r="J614" t="s">
        <v>43</v>
      </c>
      <c r="K614" t="s">
        <v>460</v>
      </c>
      <c r="L614" s="1">
        <v>45581.349053703707</v>
      </c>
      <c r="M614" t="s">
        <v>2107</v>
      </c>
      <c r="N614">
        <v>1700250</v>
      </c>
      <c r="P614" t="s">
        <v>43</v>
      </c>
      <c r="Q614" t="s">
        <v>43</v>
      </c>
      <c r="R614" t="s">
        <v>43</v>
      </c>
      <c r="S614" t="s">
        <v>43</v>
      </c>
      <c r="T614" t="s">
        <v>43</v>
      </c>
      <c r="U614" t="s">
        <v>43</v>
      </c>
      <c r="V614" t="s">
        <v>43</v>
      </c>
      <c r="W614" t="s">
        <v>43</v>
      </c>
      <c r="X614">
        <v>3</v>
      </c>
      <c r="Y614" s="1">
        <v>45607</v>
      </c>
      <c r="Z614" s="2">
        <v>0.35568287037037039</v>
      </c>
      <c r="AA614">
        <v>1700250</v>
      </c>
      <c r="AB614" t="s">
        <v>43</v>
      </c>
      <c r="AC614" t="s">
        <v>43</v>
      </c>
      <c r="AD614" t="s">
        <v>43</v>
      </c>
      <c r="AE614" t="s">
        <v>43</v>
      </c>
      <c r="AF614">
        <v>1701390</v>
      </c>
      <c r="AG614">
        <v>1</v>
      </c>
      <c r="AH614">
        <v>1854687</v>
      </c>
      <c r="AI614" t="s">
        <v>49</v>
      </c>
      <c r="AJ614" t="s">
        <v>43</v>
      </c>
      <c r="AK614" t="s">
        <v>43</v>
      </c>
      <c r="AL614" t="s">
        <v>43</v>
      </c>
      <c r="AM614" t="s">
        <v>376</v>
      </c>
      <c r="AN614">
        <v>42005468</v>
      </c>
      <c r="AO614">
        <v>0</v>
      </c>
      <c r="AP614">
        <v>3</v>
      </c>
      <c r="AQ614">
        <v>0</v>
      </c>
    </row>
    <row r="615" spans="1:43" x14ac:dyDescent="0.45">
      <c r="A615">
        <v>958105</v>
      </c>
      <c r="B615" t="s">
        <v>43</v>
      </c>
      <c r="C615" t="s">
        <v>2108</v>
      </c>
      <c r="D615" s="1">
        <v>45572.445462268515</v>
      </c>
      <c r="E615" t="s">
        <v>2109</v>
      </c>
      <c r="F615" t="s">
        <v>1265</v>
      </c>
      <c r="G615">
        <v>40600</v>
      </c>
      <c r="H615" t="s">
        <v>43</v>
      </c>
      <c r="I615">
        <v>442061020</v>
      </c>
      <c r="J615" t="s">
        <v>43</v>
      </c>
      <c r="K615" t="s">
        <v>634</v>
      </c>
      <c r="L615" s="1">
        <v>45601.774564814812</v>
      </c>
      <c r="M615" t="s">
        <v>2110</v>
      </c>
      <c r="N615">
        <v>1701456</v>
      </c>
      <c r="P615" t="s">
        <v>43</v>
      </c>
      <c r="Q615" t="s">
        <v>43</v>
      </c>
      <c r="R615" t="s">
        <v>43</v>
      </c>
      <c r="S615" t="s">
        <v>43</v>
      </c>
      <c r="T615" t="s">
        <v>43</v>
      </c>
      <c r="U615" t="s">
        <v>43</v>
      </c>
      <c r="V615" t="s">
        <v>43</v>
      </c>
      <c r="W615" t="s">
        <v>43</v>
      </c>
      <c r="X615">
        <v>3</v>
      </c>
      <c r="Y615" s="1">
        <v>45602</v>
      </c>
      <c r="Z615" s="2">
        <v>0.72292824074074069</v>
      </c>
      <c r="AA615">
        <v>1701456</v>
      </c>
      <c r="AB615" t="s">
        <v>43</v>
      </c>
      <c r="AC615" t="s">
        <v>43</v>
      </c>
      <c r="AD615" t="s">
        <v>43</v>
      </c>
      <c r="AE615" t="s">
        <v>43</v>
      </c>
      <c r="AF615">
        <v>1701390</v>
      </c>
      <c r="AG615">
        <v>1</v>
      </c>
      <c r="AH615">
        <v>0</v>
      </c>
      <c r="AI615" t="s">
        <v>49</v>
      </c>
      <c r="AJ615" t="s">
        <v>43</v>
      </c>
      <c r="AK615" t="s">
        <v>43</v>
      </c>
      <c r="AL615" t="s">
        <v>43</v>
      </c>
      <c r="AM615" t="s">
        <v>376</v>
      </c>
      <c r="AN615">
        <v>42005468</v>
      </c>
      <c r="AO615">
        <v>0</v>
      </c>
      <c r="AP615">
        <v>2</v>
      </c>
      <c r="AQ615">
        <v>0</v>
      </c>
    </row>
    <row r="616" spans="1:43" x14ac:dyDescent="0.45">
      <c r="A616">
        <v>958387</v>
      </c>
      <c r="B616" t="s">
        <v>43</v>
      </c>
      <c r="C616" t="s">
        <v>2111</v>
      </c>
      <c r="D616" s="1">
        <v>45573.489580092595</v>
      </c>
      <c r="E616" t="s">
        <v>2112</v>
      </c>
      <c r="F616" t="s">
        <v>1683</v>
      </c>
      <c r="G616">
        <v>40600</v>
      </c>
      <c r="H616" t="s">
        <v>43</v>
      </c>
      <c r="I616">
        <v>442061020</v>
      </c>
      <c r="J616" t="s">
        <v>43</v>
      </c>
      <c r="K616" t="s">
        <v>2113</v>
      </c>
      <c r="L616" t="s">
        <v>43</v>
      </c>
      <c r="M616" t="s">
        <v>43</v>
      </c>
      <c r="N616" t="s">
        <v>43</v>
      </c>
      <c r="O616" t="s">
        <v>43</v>
      </c>
      <c r="P616" t="s">
        <v>43</v>
      </c>
      <c r="Q616" t="s">
        <v>43</v>
      </c>
      <c r="R616" t="s">
        <v>43</v>
      </c>
      <c r="S616" t="s">
        <v>43</v>
      </c>
      <c r="T616" t="s">
        <v>43</v>
      </c>
      <c r="U616" t="s">
        <v>43</v>
      </c>
      <c r="V616" t="s">
        <v>43</v>
      </c>
      <c r="W616" t="s">
        <v>43</v>
      </c>
      <c r="X616">
        <v>0</v>
      </c>
      <c r="Y616" s="1">
        <v>45572</v>
      </c>
      <c r="Z616" t="s">
        <v>43</v>
      </c>
      <c r="AA616" t="s">
        <v>43</v>
      </c>
      <c r="AB616" t="s">
        <v>43</v>
      </c>
      <c r="AC616" t="s">
        <v>43</v>
      </c>
      <c r="AD616" t="s">
        <v>43</v>
      </c>
      <c r="AE616" t="s">
        <v>43</v>
      </c>
      <c r="AF616">
        <v>1701390</v>
      </c>
      <c r="AG616">
        <v>1</v>
      </c>
      <c r="AH616">
        <v>0</v>
      </c>
      <c r="AI616" t="s">
        <v>49</v>
      </c>
      <c r="AJ616" t="s">
        <v>43</v>
      </c>
      <c r="AK616" t="s">
        <v>43</v>
      </c>
      <c r="AL616" t="s">
        <v>43</v>
      </c>
      <c r="AM616" t="s">
        <v>376</v>
      </c>
      <c r="AN616">
        <v>42005468</v>
      </c>
      <c r="AO616">
        <v>0</v>
      </c>
      <c r="AP616">
        <v>3</v>
      </c>
      <c r="AQ616">
        <v>0</v>
      </c>
    </row>
    <row r="617" spans="1:43" x14ac:dyDescent="0.45">
      <c r="A617">
        <v>958634</v>
      </c>
      <c r="B617" t="s">
        <v>43</v>
      </c>
      <c r="C617" t="s">
        <v>2114</v>
      </c>
      <c r="D617" s="1">
        <v>45574.719396215274</v>
      </c>
      <c r="E617" t="s">
        <v>2115</v>
      </c>
      <c r="F617" t="s">
        <v>1265</v>
      </c>
      <c r="G617">
        <v>40600</v>
      </c>
      <c r="H617" t="s">
        <v>43</v>
      </c>
      <c r="I617">
        <v>442061020</v>
      </c>
      <c r="J617" t="s">
        <v>43</v>
      </c>
      <c r="K617" t="s">
        <v>1835</v>
      </c>
      <c r="L617" s="1">
        <v>45601.708928009262</v>
      </c>
      <c r="M617" t="s">
        <v>2116</v>
      </c>
      <c r="N617">
        <v>1701456</v>
      </c>
      <c r="P617" t="s">
        <v>43</v>
      </c>
      <c r="Q617" t="s">
        <v>43</v>
      </c>
      <c r="R617" t="s">
        <v>43</v>
      </c>
      <c r="S617" t="s">
        <v>43</v>
      </c>
      <c r="T617" t="s">
        <v>43</v>
      </c>
      <c r="U617" t="s">
        <v>43</v>
      </c>
      <c r="V617" t="s">
        <v>43</v>
      </c>
      <c r="W617" t="s">
        <v>43</v>
      </c>
      <c r="X617">
        <v>3</v>
      </c>
      <c r="Y617" s="1">
        <v>45602</v>
      </c>
      <c r="Z617" s="2">
        <v>0.72292824074074069</v>
      </c>
      <c r="AA617">
        <v>1701456</v>
      </c>
      <c r="AB617" t="s">
        <v>43</v>
      </c>
      <c r="AC617" t="s">
        <v>43</v>
      </c>
      <c r="AD617" t="s">
        <v>43</v>
      </c>
      <c r="AE617" t="s">
        <v>43</v>
      </c>
      <c r="AF617">
        <v>7300063</v>
      </c>
      <c r="AG617">
        <v>1</v>
      </c>
      <c r="AH617">
        <v>0</v>
      </c>
      <c r="AI617" t="s">
        <v>49</v>
      </c>
      <c r="AJ617" t="s">
        <v>43</v>
      </c>
      <c r="AK617" t="s">
        <v>43</v>
      </c>
      <c r="AL617" t="s">
        <v>43</v>
      </c>
      <c r="AM617" t="s">
        <v>376</v>
      </c>
      <c r="AN617">
        <v>42005468</v>
      </c>
      <c r="AO617">
        <v>0</v>
      </c>
      <c r="AP617">
        <v>2</v>
      </c>
      <c r="AQ617">
        <v>0</v>
      </c>
    </row>
    <row r="618" spans="1:43" x14ac:dyDescent="0.45">
      <c r="A618">
        <v>958701</v>
      </c>
      <c r="B618" t="s">
        <v>43</v>
      </c>
      <c r="C618" t="s">
        <v>2117</v>
      </c>
      <c r="D618" s="1">
        <v>45575.35130008102</v>
      </c>
      <c r="E618" t="s">
        <v>2118</v>
      </c>
      <c r="F618" t="s">
        <v>1265</v>
      </c>
      <c r="G618">
        <v>40600</v>
      </c>
      <c r="H618" t="s">
        <v>43</v>
      </c>
      <c r="I618">
        <v>442061020</v>
      </c>
      <c r="J618" t="s">
        <v>43</v>
      </c>
      <c r="K618" t="s">
        <v>2119</v>
      </c>
      <c r="L618" s="1">
        <v>45589.481571099539</v>
      </c>
      <c r="M618" t="s">
        <v>2120</v>
      </c>
      <c r="N618">
        <v>1700250</v>
      </c>
      <c r="P618" t="s">
        <v>43</v>
      </c>
      <c r="Q618" t="s">
        <v>43</v>
      </c>
      <c r="R618" t="s">
        <v>43</v>
      </c>
      <c r="S618" t="s">
        <v>43</v>
      </c>
      <c r="T618" t="s">
        <v>43</v>
      </c>
      <c r="U618" t="s">
        <v>43</v>
      </c>
      <c r="V618" t="s">
        <v>43</v>
      </c>
      <c r="W618" t="s">
        <v>43</v>
      </c>
      <c r="X618">
        <v>2</v>
      </c>
      <c r="Y618" s="1">
        <v>45575</v>
      </c>
      <c r="Z618" t="s">
        <v>43</v>
      </c>
      <c r="AA618">
        <v>1700250</v>
      </c>
      <c r="AB618" t="s">
        <v>43</v>
      </c>
      <c r="AC618" t="s">
        <v>43</v>
      </c>
      <c r="AD618" t="s">
        <v>43</v>
      </c>
      <c r="AE618" t="s">
        <v>43</v>
      </c>
      <c r="AF618">
        <v>1701390</v>
      </c>
      <c r="AG618">
        <v>1</v>
      </c>
      <c r="AH618">
        <v>1857217</v>
      </c>
      <c r="AI618" t="s">
        <v>49</v>
      </c>
      <c r="AJ618" t="s">
        <v>43</v>
      </c>
      <c r="AK618" t="s">
        <v>43</v>
      </c>
      <c r="AL618" t="s">
        <v>43</v>
      </c>
      <c r="AM618" t="s">
        <v>376</v>
      </c>
      <c r="AN618">
        <v>42005468</v>
      </c>
      <c r="AO618">
        <v>0</v>
      </c>
      <c r="AP618">
        <v>1</v>
      </c>
      <c r="AQ618">
        <v>0</v>
      </c>
    </row>
    <row r="619" spans="1:43" x14ac:dyDescent="0.45">
      <c r="A619">
        <v>959008</v>
      </c>
      <c r="B619" t="s">
        <v>43</v>
      </c>
      <c r="C619" t="s">
        <v>2121</v>
      </c>
      <c r="D619" s="1">
        <v>45577.47623753472</v>
      </c>
      <c r="E619" t="s">
        <v>2122</v>
      </c>
      <c r="F619" t="s">
        <v>1265</v>
      </c>
      <c r="G619">
        <v>40600</v>
      </c>
      <c r="H619" t="s">
        <v>43</v>
      </c>
      <c r="I619">
        <v>442061020</v>
      </c>
      <c r="J619" t="s">
        <v>43</v>
      </c>
      <c r="K619" t="s">
        <v>1859</v>
      </c>
      <c r="L619" s="1">
        <v>45604.675802199075</v>
      </c>
      <c r="M619" t="s">
        <v>2123</v>
      </c>
      <c r="N619">
        <v>1700250</v>
      </c>
      <c r="P619" t="s">
        <v>43</v>
      </c>
      <c r="Q619" t="s">
        <v>43</v>
      </c>
      <c r="R619" t="s">
        <v>43</v>
      </c>
      <c r="S619" t="s">
        <v>43</v>
      </c>
      <c r="T619" t="s">
        <v>43</v>
      </c>
      <c r="U619" t="s">
        <v>43</v>
      </c>
      <c r="V619" t="s">
        <v>43</v>
      </c>
      <c r="W619" t="s">
        <v>43</v>
      </c>
      <c r="X619">
        <v>3</v>
      </c>
      <c r="Y619" s="1">
        <v>45607</v>
      </c>
      <c r="Z619" s="2">
        <v>0.35568287037037039</v>
      </c>
      <c r="AA619">
        <v>1700250</v>
      </c>
      <c r="AB619" t="s">
        <v>43</v>
      </c>
      <c r="AC619" t="s">
        <v>43</v>
      </c>
      <c r="AD619" t="s">
        <v>43</v>
      </c>
      <c r="AE619" t="s">
        <v>43</v>
      </c>
      <c r="AF619">
        <v>7300063</v>
      </c>
      <c r="AG619">
        <v>1</v>
      </c>
      <c r="AH619">
        <v>1858084</v>
      </c>
      <c r="AI619" t="s">
        <v>49</v>
      </c>
      <c r="AJ619" t="s">
        <v>43</v>
      </c>
      <c r="AK619" t="s">
        <v>43</v>
      </c>
      <c r="AL619" t="s">
        <v>43</v>
      </c>
      <c r="AM619" t="s">
        <v>376</v>
      </c>
      <c r="AN619">
        <v>42005468</v>
      </c>
      <c r="AO619">
        <v>0</v>
      </c>
      <c r="AP619">
        <v>3</v>
      </c>
      <c r="AQ619">
        <v>0</v>
      </c>
    </row>
    <row r="620" spans="1:43" x14ac:dyDescent="0.45">
      <c r="A620">
        <v>959120</v>
      </c>
      <c r="B620" t="s">
        <v>43</v>
      </c>
      <c r="C620" t="s">
        <v>2124</v>
      </c>
      <c r="D620" s="1">
        <v>45579.34795304398</v>
      </c>
      <c r="E620" t="s">
        <v>2125</v>
      </c>
      <c r="F620" t="s">
        <v>1265</v>
      </c>
      <c r="G620">
        <v>40600</v>
      </c>
      <c r="H620" t="s">
        <v>43</v>
      </c>
      <c r="I620">
        <v>442061020</v>
      </c>
      <c r="J620" t="s">
        <v>43</v>
      </c>
      <c r="K620" t="s">
        <v>1835</v>
      </c>
      <c r="L620" s="1">
        <v>45601.482753356482</v>
      </c>
      <c r="M620" t="s">
        <v>2126</v>
      </c>
      <c r="N620">
        <v>1701456</v>
      </c>
      <c r="P620" t="s">
        <v>43</v>
      </c>
      <c r="Q620" t="s">
        <v>43</v>
      </c>
      <c r="R620" t="s">
        <v>43</v>
      </c>
      <c r="S620" t="s">
        <v>43</v>
      </c>
      <c r="T620" t="s">
        <v>43</v>
      </c>
      <c r="U620" t="s">
        <v>43</v>
      </c>
      <c r="V620" t="s">
        <v>43</v>
      </c>
      <c r="W620" t="s">
        <v>43</v>
      </c>
      <c r="X620">
        <v>3</v>
      </c>
      <c r="Y620" s="1">
        <v>45602</v>
      </c>
      <c r="Z620" s="2">
        <v>0.72292824074074069</v>
      </c>
      <c r="AA620">
        <v>1701456</v>
      </c>
      <c r="AB620" t="s">
        <v>43</v>
      </c>
      <c r="AC620" t="s">
        <v>43</v>
      </c>
      <c r="AD620" t="s">
        <v>43</v>
      </c>
      <c r="AE620" t="s">
        <v>43</v>
      </c>
      <c r="AF620">
        <v>7300063</v>
      </c>
      <c r="AG620">
        <v>1</v>
      </c>
      <c r="AH620">
        <v>0</v>
      </c>
      <c r="AI620" t="s">
        <v>49</v>
      </c>
      <c r="AJ620" t="s">
        <v>43</v>
      </c>
      <c r="AK620" t="s">
        <v>43</v>
      </c>
      <c r="AL620" t="s">
        <v>43</v>
      </c>
      <c r="AM620" t="s">
        <v>376</v>
      </c>
      <c r="AN620">
        <v>42005468</v>
      </c>
      <c r="AO620">
        <v>0</v>
      </c>
      <c r="AP620">
        <v>2</v>
      </c>
      <c r="AQ620">
        <v>0</v>
      </c>
    </row>
    <row r="621" spans="1:43" x14ac:dyDescent="0.45">
      <c r="A621">
        <v>959610</v>
      </c>
      <c r="B621" t="s">
        <v>43</v>
      </c>
      <c r="C621" t="s">
        <v>2127</v>
      </c>
      <c r="D621" s="1">
        <v>45581.460741354167</v>
      </c>
      <c r="E621" t="s">
        <v>2128</v>
      </c>
      <c r="F621" t="s">
        <v>2129</v>
      </c>
      <c r="G621">
        <v>40600</v>
      </c>
      <c r="H621" t="s">
        <v>43</v>
      </c>
      <c r="I621">
        <v>442061020</v>
      </c>
      <c r="J621" t="s">
        <v>43</v>
      </c>
      <c r="K621" t="s">
        <v>1835</v>
      </c>
      <c r="L621" s="1">
        <v>45608.499210069444</v>
      </c>
      <c r="M621" t="s">
        <v>2130</v>
      </c>
      <c r="N621">
        <v>1701456</v>
      </c>
      <c r="P621" t="s">
        <v>43</v>
      </c>
      <c r="Q621" t="s">
        <v>43</v>
      </c>
      <c r="R621" t="s">
        <v>43</v>
      </c>
      <c r="S621" t="s">
        <v>43</v>
      </c>
      <c r="T621" t="s">
        <v>43</v>
      </c>
      <c r="U621" t="s">
        <v>43</v>
      </c>
      <c r="V621" t="s">
        <v>43</v>
      </c>
      <c r="W621" t="s">
        <v>43</v>
      </c>
      <c r="X621">
        <v>3</v>
      </c>
      <c r="Y621" s="1">
        <v>45614</v>
      </c>
      <c r="Z621" s="2">
        <v>0.36983796296296295</v>
      </c>
      <c r="AA621">
        <v>1701456</v>
      </c>
      <c r="AB621" t="s">
        <v>43</v>
      </c>
      <c r="AC621" t="s">
        <v>43</v>
      </c>
      <c r="AD621" t="s">
        <v>43</v>
      </c>
      <c r="AE621" t="s">
        <v>43</v>
      </c>
      <c r="AF621">
        <v>7300063</v>
      </c>
      <c r="AG621">
        <v>1</v>
      </c>
      <c r="AH621">
        <v>0</v>
      </c>
      <c r="AI621" t="s">
        <v>49</v>
      </c>
      <c r="AJ621" t="s">
        <v>43</v>
      </c>
      <c r="AK621" t="s">
        <v>43</v>
      </c>
      <c r="AL621" t="s">
        <v>43</v>
      </c>
      <c r="AM621" t="s">
        <v>376</v>
      </c>
      <c r="AN621">
        <v>42005468</v>
      </c>
      <c r="AO621">
        <v>0</v>
      </c>
      <c r="AP621">
        <v>2</v>
      </c>
      <c r="AQ621">
        <v>0</v>
      </c>
    </row>
    <row r="622" spans="1:43" x14ac:dyDescent="0.45">
      <c r="A622">
        <v>961046</v>
      </c>
      <c r="B622" t="s">
        <v>43</v>
      </c>
      <c r="C622" t="s">
        <v>2131</v>
      </c>
      <c r="D622" s="1">
        <v>45586.461993900462</v>
      </c>
      <c r="E622" t="s">
        <v>2132</v>
      </c>
      <c r="F622" t="s">
        <v>1265</v>
      </c>
      <c r="G622">
        <v>40600</v>
      </c>
      <c r="H622" t="s">
        <v>43</v>
      </c>
      <c r="I622">
        <v>442061020</v>
      </c>
      <c r="J622" t="s">
        <v>43</v>
      </c>
      <c r="K622" t="s">
        <v>2133</v>
      </c>
      <c r="L622" s="1">
        <v>45611.512924224538</v>
      </c>
      <c r="M622" t="s">
        <v>2134</v>
      </c>
      <c r="N622">
        <v>1700250</v>
      </c>
      <c r="P622" t="s">
        <v>43</v>
      </c>
      <c r="Q622" t="s">
        <v>43</v>
      </c>
      <c r="R622" t="s">
        <v>43</v>
      </c>
      <c r="S622" t="s">
        <v>43</v>
      </c>
      <c r="T622" t="s">
        <v>43</v>
      </c>
      <c r="U622" t="s">
        <v>43</v>
      </c>
      <c r="V622" t="s">
        <v>43</v>
      </c>
      <c r="W622" t="s">
        <v>43</v>
      </c>
      <c r="X622">
        <v>3</v>
      </c>
      <c r="Y622" s="1">
        <v>45622</v>
      </c>
      <c r="Z622" s="2">
        <v>0.36837962962962961</v>
      </c>
      <c r="AA622">
        <v>1700250</v>
      </c>
      <c r="AB622" t="s">
        <v>43</v>
      </c>
      <c r="AC622" t="s">
        <v>43</v>
      </c>
      <c r="AD622" t="s">
        <v>43</v>
      </c>
      <c r="AE622" t="s">
        <v>43</v>
      </c>
      <c r="AF622">
        <v>1701390</v>
      </c>
      <c r="AG622">
        <v>1</v>
      </c>
      <c r="AH622">
        <v>0</v>
      </c>
      <c r="AI622" t="s">
        <v>49</v>
      </c>
      <c r="AJ622" t="s">
        <v>43</v>
      </c>
      <c r="AK622" t="s">
        <v>43</v>
      </c>
      <c r="AL622" t="s">
        <v>43</v>
      </c>
      <c r="AM622" t="s">
        <v>376</v>
      </c>
      <c r="AN622">
        <v>42005468</v>
      </c>
      <c r="AO622">
        <v>0</v>
      </c>
      <c r="AP622">
        <v>3</v>
      </c>
      <c r="AQ622">
        <v>0</v>
      </c>
    </row>
    <row r="623" spans="1:43" x14ac:dyDescent="0.45">
      <c r="A623">
        <v>961178</v>
      </c>
      <c r="B623" t="s">
        <v>43</v>
      </c>
      <c r="C623" t="s">
        <v>2135</v>
      </c>
      <c r="D623" s="1">
        <v>45586.760332025464</v>
      </c>
      <c r="E623" t="s">
        <v>2136</v>
      </c>
      <c r="F623" t="s">
        <v>1265</v>
      </c>
      <c r="G623">
        <v>40600</v>
      </c>
      <c r="H623" t="s">
        <v>43</v>
      </c>
      <c r="I623">
        <v>442061020</v>
      </c>
      <c r="J623" t="s">
        <v>43</v>
      </c>
      <c r="K623" t="s">
        <v>2137</v>
      </c>
      <c r="L623" s="1">
        <v>45587.631580439818</v>
      </c>
      <c r="M623" t="s">
        <v>2138</v>
      </c>
      <c r="N623">
        <v>1700217</v>
      </c>
      <c r="P623" t="s">
        <v>43</v>
      </c>
      <c r="Q623" t="s">
        <v>43</v>
      </c>
      <c r="R623" t="s">
        <v>43</v>
      </c>
      <c r="S623" t="s">
        <v>43</v>
      </c>
      <c r="T623" t="s">
        <v>43</v>
      </c>
      <c r="U623" t="s">
        <v>43</v>
      </c>
      <c r="V623" t="s">
        <v>43</v>
      </c>
      <c r="W623" t="s">
        <v>43</v>
      </c>
      <c r="X623">
        <v>2</v>
      </c>
      <c r="Y623" s="1">
        <v>45586</v>
      </c>
      <c r="Z623" t="s">
        <v>43</v>
      </c>
      <c r="AA623">
        <v>1700217</v>
      </c>
      <c r="AB623" t="s">
        <v>43</v>
      </c>
      <c r="AC623" t="s">
        <v>43</v>
      </c>
      <c r="AD623" t="s">
        <v>43</v>
      </c>
      <c r="AE623" t="s">
        <v>43</v>
      </c>
      <c r="AF623">
        <v>7300063</v>
      </c>
      <c r="AG623">
        <v>1</v>
      </c>
      <c r="AH623">
        <v>1862159</v>
      </c>
      <c r="AI623" t="s">
        <v>49</v>
      </c>
      <c r="AJ623" t="s">
        <v>43</v>
      </c>
      <c r="AK623" t="s">
        <v>43</v>
      </c>
      <c r="AL623" t="s">
        <v>43</v>
      </c>
      <c r="AM623" t="s">
        <v>376</v>
      </c>
      <c r="AN623">
        <v>42005468</v>
      </c>
      <c r="AO623">
        <v>0</v>
      </c>
      <c r="AP623">
        <v>1</v>
      </c>
      <c r="AQ623">
        <v>0</v>
      </c>
    </row>
    <row r="624" spans="1:43" x14ac:dyDescent="0.45">
      <c r="A624">
        <v>961609</v>
      </c>
      <c r="B624" t="s">
        <v>43</v>
      </c>
      <c r="C624" t="s">
        <v>2139</v>
      </c>
      <c r="D624" s="1">
        <v>45589.677241666664</v>
      </c>
      <c r="E624" t="s">
        <v>2140</v>
      </c>
      <c r="F624" t="s">
        <v>1265</v>
      </c>
      <c r="G624">
        <v>40600</v>
      </c>
      <c r="H624" t="s">
        <v>43</v>
      </c>
      <c r="I624">
        <v>442061020</v>
      </c>
      <c r="J624" t="s">
        <v>43</v>
      </c>
      <c r="K624" t="s">
        <v>1835</v>
      </c>
      <c r="L624" s="1">
        <v>45607.607072685183</v>
      </c>
      <c r="M624" t="s">
        <v>2141</v>
      </c>
      <c r="N624">
        <v>1701456</v>
      </c>
      <c r="P624" t="s">
        <v>43</v>
      </c>
      <c r="Q624" t="s">
        <v>43</v>
      </c>
      <c r="R624" t="s">
        <v>43</v>
      </c>
      <c r="S624" t="s">
        <v>43</v>
      </c>
      <c r="T624" t="s">
        <v>43</v>
      </c>
      <c r="U624" t="s">
        <v>43</v>
      </c>
      <c r="V624" t="s">
        <v>43</v>
      </c>
      <c r="W624" t="s">
        <v>43</v>
      </c>
      <c r="X624">
        <v>3</v>
      </c>
      <c r="Y624" s="1">
        <v>45614</v>
      </c>
      <c r="Z624" s="2">
        <v>0.36765046296296294</v>
      </c>
      <c r="AA624">
        <v>1701456</v>
      </c>
      <c r="AB624" t="s">
        <v>43</v>
      </c>
      <c r="AC624" t="s">
        <v>43</v>
      </c>
      <c r="AD624" t="s">
        <v>43</v>
      </c>
      <c r="AE624" t="s">
        <v>43</v>
      </c>
      <c r="AF624">
        <v>7300063</v>
      </c>
      <c r="AG624">
        <v>1</v>
      </c>
      <c r="AH624">
        <v>0</v>
      </c>
      <c r="AI624" t="s">
        <v>49</v>
      </c>
      <c r="AJ624" t="s">
        <v>43</v>
      </c>
      <c r="AK624" t="s">
        <v>43</v>
      </c>
      <c r="AL624" t="s">
        <v>43</v>
      </c>
      <c r="AM624" t="s">
        <v>376</v>
      </c>
      <c r="AN624">
        <v>42005468</v>
      </c>
      <c r="AO624">
        <v>0</v>
      </c>
      <c r="AP624">
        <v>2</v>
      </c>
      <c r="AQ624">
        <v>0</v>
      </c>
    </row>
    <row r="625" spans="1:43" x14ac:dyDescent="0.45">
      <c r="A625">
        <v>962052</v>
      </c>
      <c r="B625" t="s">
        <v>43</v>
      </c>
      <c r="C625" t="s">
        <v>2142</v>
      </c>
      <c r="D625" s="1">
        <v>45593.621432372682</v>
      </c>
      <c r="E625" t="s">
        <v>2143</v>
      </c>
      <c r="F625" t="s">
        <v>2129</v>
      </c>
      <c r="G625">
        <v>40600</v>
      </c>
      <c r="H625" t="s">
        <v>43</v>
      </c>
      <c r="I625">
        <v>442061020</v>
      </c>
      <c r="J625" t="s">
        <v>43</v>
      </c>
      <c r="K625" t="s">
        <v>2144</v>
      </c>
      <c r="L625" t="s">
        <v>43</v>
      </c>
      <c r="M625" t="s">
        <v>43</v>
      </c>
      <c r="N625" t="s">
        <v>43</v>
      </c>
      <c r="O625" t="s">
        <v>43</v>
      </c>
      <c r="P625" t="s">
        <v>43</v>
      </c>
      <c r="Q625" t="s">
        <v>43</v>
      </c>
      <c r="R625" t="s">
        <v>43</v>
      </c>
      <c r="S625" t="s">
        <v>43</v>
      </c>
      <c r="T625" t="s">
        <v>43</v>
      </c>
      <c r="U625" t="s">
        <v>43</v>
      </c>
      <c r="V625" t="s">
        <v>43</v>
      </c>
      <c r="W625" t="s">
        <v>43</v>
      </c>
      <c r="X625">
        <v>0</v>
      </c>
      <c r="Y625" s="1">
        <v>45593</v>
      </c>
      <c r="Z625" t="s">
        <v>43</v>
      </c>
      <c r="AA625" t="s">
        <v>43</v>
      </c>
      <c r="AB625" t="s">
        <v>43</v>
      </c>
      <c r="AC625" t="s">
        <v>43</v>
      </c>
      <c r="AD625" t="s">
        <v>43</v>
      </c>
      <c r="AE625" t="s">
        <v>43</v>
      </c>
      <c r="AF625">
        <v>7300063</v>
      </c>
      <c r="AG625">
        <v>1</v>
      </c>
      <c r="AH625">
        <v>1865778</v>
      </c>
      <c r="AI625" t="s">
        <v>49</v>
      </c>
      <c r="AJ625" t="s">
        <v>43</v>
      </c>
      <c r="AK625" t="s">
        <v>43</v>
      </c>
      <c r="AL625" t="s">
        <v>43</v>
      </c>
      <c r="AM625" t="s">
        <v>376</v>
      </c>
      <c r="AN625">
        <v>42005468</v>
      </c>
      <c r="AO625">
        <v>0</v>
      </c>
      <c r="AP625">
        <v>1</v>
      </c>
      <c r="AQ625">
        <v>0</v>
      </c>
    </row>
    <row r="626" spans="1:43" x14ac:dyDescent="0.45">
      <c r="A626">
        <v>962053</v>
      </c>
      <c r="B626" t="s">
        <v>43</v>
      </c>
      <c r="C626" t="s">
        <v>2145</v>
      </c>
      <c r="D626" s="1">
        <v>45593.621826932867</v>
      </c>
      <c r="E626" t="s">
        <v>2146</v>
      </c>
      <c r="F626" t="s">
        <v>2129</v>
      </c>
      <c r="G626">
        <v>40600</v>
      </c>
      <c r="H626" t="s">
        <v>43</v>
      </c>
      <c r="I626">
        <v>442061020</v>
      </c>
      <c r="J626" t="s">
        <v>43</v>
      </c>
      <c r="K626" t="s">
        <v>1859</v>
      </c>
      <c r="L626" s="1">
        <v>45596.393992048608</v>
      </c>
      <c r="M626" t="s">
        <v>2147</v>
      </c>
      <c r="N626">
        <v>1700250</v>
      </c>
      <c r="P626" t="s">
        <v>43</v>
      </c>
      <c r="Q626" t="s">
        <v>43</v>
      </c>
      <c r="R626" t="s">
        <v>43</v>
      </c>
      <c r="S626" t="s">
        <v>43</v>
      </c>
      <c r="T626" t="s">
        <v>43</v>
      </c>
      <c r="U626" t="s">
        <v>43</v>
      </c>
      <c r="V626" t="s">
        <v>43</v>
      </c>
      <c r="W626" t="s">
        <v>43</v>
      </c>
      <c r="X626">
        <v>3</v>
      </c>
      <c r="Y626" s="1">
        <v>45614</v>
      </c>
      <c r="Z626" s="2">
        <v>0.46771990740740743</v>
      </c>
      <c r="AA626">
        <v>1700250</v>
      </c>
      <c r="AB626" t="s">
        <v>43</v>
      </c>
      <c r="AC626" t="s">
        <v>43</v>
      </c>
      <c r="AD626" t="s">
        <v>43</v>
      </c>
      <c r="AE626" t="s">
        <v>43</v>
      </c>
      <c r="AF626">
        <v>7300063</v>
      </c>
      <c r="AG626">
        <v>1</v>
      </c>
      <c r="AH626">
        <v>1865778</v>
      </c>
      <c r="AI626" t="s">
        <v>49</v>
      </c>
      <c r="AJ626" t="s">
        <v>43</v>
      </c>
      <c r="AK626" t="s">
        <v>43</v>
      </c>
      <c r="AL626" t="s">
        <v>43</v>
      </c>
      <c r="AM626" t="s">
        <v>376</v>
      </c>
      <c r="AN626">
        <v>42005468</v>
      </c>
      <c r="AO626">
        <v>0</v>
      </c>
      <c r="AP626">
        <v>3</v>
      </c>
      <c r="AQ626">
        <v>0</v>
      </c>
    </row>
    <row r="627" spans="1:43" x14ac:dyDescent="0.45">
      <c r="A627">
        <v>962293</v>
      </c>
      <c r="B627" t="s">
        <v>43</v>
      </c>
      <c r="C627" t="s">
        <v>2148</v>
      </c>
      <c r="D627" s="1">
        <v>45595.383013391205</v>
      </c>
      <c r="E627" t="s">
        <v>2149</v>
      </c>
      <c r="F627" t="s">
        <v>1265</v>
      </c>
      <c r="G627">
        <v>40600</v>
      </c>
      <c r="H627" t="s">
        <v>43</v>
      </c>
      <c r="I627">
        <v>442061020</v>
      </c>
      <c r="J627" t="s">
        <v>43</v>
      </c>
      <c r="K627" t="s">
        <v>2150</v>
      </c>
      <c r="L627" s="1">
        <v>45602.61693596065</v>
      </c>
      <c r="M627" t="s">
        <v>2151</v>
      </c>
      <c r="N627">
        <v>1700250</v>
      </c>
      <c r="P627" t="s">
        <v>43</v>
      </c>
      <c r="Q627" t="s">
        <v>43</v>
      </c>
      <c r="R627" t="s">
        <v>43</v>
      </c>
      <c r="S627" t="s">
        <v>43</v>
      </c>
      <c r="T627" t="s">
        <v>43</v>
      </c>
      <c r="U627" t="s">
        <v>43</v>
      </c>
      <c r="V627" t="s">
        <v>43</v>
      </c>
      <c r="W627" t="s">
        <v>43</v>
      </c>
      <c r="X627">
        <v>2</v>
      </c>
      <c r="Y627" s="1">
        <v>45595</v>
      </c>
      <c r="Z627" t="s">
        <v>43</v>
      </c>
      <c r="AA627">
        <v>1700250</v>
      </c>
      <c r="AB627" t="s">
        <v>43</v>
      </c>
      <c r="AC627" t="s">
        <v>43</v>
      </c>
      <c r="AD627" t="s">
        <v>43</v>
      </c>
      <c r="AE627" t="s">
        <v>43</v>
      </c>
      <c r="AF627">
        <v>1701390</v>
      </c>
      <c r="AG627">
        <v>1</v>
      </c>
      <c r="AH627">
        <v>0</v>
      </c>
      <c r="AI627" t="s">
        <v>49</v>
      </c>
      <c r="AJ627" t="s">
        <v>43</v>
      </c>
      <c r="AK627" t="s">
        <v>43</v>
      </c>
      <c r="AL627" t="s">
        <v>43</v>
      </c>
      <c r="AM627" t="s">
        <v>376</v>
      </c>
      <c r="AN627">
        <v>42005468</v>
      </c>
      <c r="AO627">
        <v>0</v>
      </c>
      <c r="AP627">
        <v>3</v>
      </c>
      <c r="AQ627">
        <v>0</v>
      </c>
    </row>
    <row r="628" spans="1:43" x14ac:dyDescent="0.45">
      <c r="A628">
        <v>962422</v>
      </c>
      <c r="B628" t="s">
        <v>43</v>
      </c>
      <c r="C628" t="s">
        <v>2152</v>
      </c>
      <c r="D628" s="1">
        <v>45595.646063657405</v>
      </c>
      <c r="E628" t="s">
        <v>2153</v>
      </c>
      <c r="F628" t="s">
        <v>1875</v>
      </c>
      <c r="G628">
        <v>40600</v>
      </c>
      <c r="H628" t="s">
        <v>43</v>
      </c>
      <c r="I628">
        <v>442061020</v>
      </c>
      <c r="J628" t="s">
        <v>43</v>
      </c>
      <c r="K628" t="s">
        <v>2154</v>
      </c>
      <c r="L628" s="1">
        <v>45609.677929745369</v>
      </c>
      <c r="M628" t="s">
        <v>2155</v>
      </c>
      <c r="N628">
        <v>1701456</v>
      </c>
      <c r="P628" t="s">
        <v>43</v>
      </c>
      <c r="Q628" t="s">
        <v>43</v>
      </c>
      <c r="R628" t="s">
        <v>43</v>
      </c>
      <c r="S628" t="s">
        <v>43</v>
      </c>
      <c r="T628" t="s">
        <v>43</v>
      </c>
      <c r="U628" t="s">
        <v>43</v>
      </c>
      <c r="V628" t="s">
        <v>43</v>
      </c>
      <c r="W628" t="s">
        <v>43</v>
      </c>
      <c r="X628">
        <v>2</v>
      </c>
      <c r="Y628" s="1">
        <v>45595</v>
      </c>
      <c r="Z628" t="s">
        <v>43</v>
      </c>
      <c r="AA628">
        <v>1701456</v>
      </c>
      <c r="AB628" t="s">
        <v>43</v>
      </c>
      <c r="AC628" t="s">
        <v>43</v>
      </c>
      <c r="AD628" t="s">
        <v>43</v>
      </c>
      <c r="AE628" t="s">
        <v>43</v>
      </c>
      <c r="AF628">
        <v>7300063</v>
      </c>
      <c r="AG628">
        <v>1</v>
      </c>
      <c r="AH628">
        <v>1866945</v>
      </c>
      <c r="AI628" t="s">
        <v>49</v>
      </c>
      <c r="AJ628" t="s">
        <v>43</v>
      </c>
      <c r="AK628" t="s">
        <v>43</v>
      </c>
      <c r="AL628" t="s">
        <v>43</v>
      </c>
      <c r="AM628" t="s">
        <v>376</v>
      </c>
      <c r="AN628">
        <v>42005468</v>
      </c>
      <c r="AO628">
        <v>0</v>
      </c>
      <c r="AP628">
        <v>1</v>
      </c>
      <c r="AQ628">
        <v>0</v>
      </c>
    </row>
    <row r="629" spans="1:43" x14ac:dyDescent="0.45">
      <c r="A629">
        <v>963066</v>
      </c>
      <c r="B629" t="s">
        <v>43</v>
      </c>
      <c r="C629" t="s">
        <v>2156</v>
      </c>
      <c r="D629" s="1">
        <v>45601.534868437499</v>
      </c>
      <c r="E629" t="s">
        <v>2157</v>
      </c>
      <c r="F629" t="s">
        <v>1398</v>
      </c>
      <c r="G629">
        <v>40600</v>
      </c>
      <c r="H629" t="s">
        <v>43</v>
      </c>
      <c r="I629">
        <v>442061020</v>
      </c>
      <c r="J629" t="s">
        <v>43</v>
      </c>
      <c r="K629" t="s">
        <v>1835</v>
      </c>
      <c r="L629" s="1">
        <v>45623.468824386575</v>
      </c>
      <c r="M629" t="s">
        <v>2158</v>
      </c>
      <c r="N629">
        <v>1701456</v>
      </c>
      <c r="P629" t="s">
        <v>43</v>
      </c>
      <c r="Q629" t="s">
        <v>43</v>
      </c>
      <c r="R629" t="s">
        <v>43</v>
      </c>
      <c r="S629" t="s">
        <v>43</v>
      </c>
      <c r="T629" t="s">
        <v>43</v>
      </c>
      <c r="U629" t="s">
        <v>43</v>
      </c>
      <c r="V629" t="s">
        <v>43</v>
      </c>
      <c r="W629" t="s">
        <v>43</v>
      </c>
      <c r="X629">
        <v>3</v>
      </c>
      <c r="Y629" s="1">
        <v>45624</v>
      </c>
      <c r="Z629" s="2">
        <v>0.34766203703703702</v>
      </c>
      <c r="AA629">
        <v>1701456</v>
      </c>
      <c r="AB629" t="s">
        <v>43</v>
      </c>
      <c r="AC629" t="s">
        <v>43</v>
      </c>
      <c r="AD629" t="s">
        <v>43</v>
      </c>
      <c r="AE629" t="s">
        <v>43</v>
      </c>
      <c r="AF629">
        <v>7300063</v>
      </c>
      <c r="AG629">
        <v>1</v>
      </c>
      <c r="AH629">
        <v>0</v>
      </c>
      <c r="AI629" t="s">
        <v>49</v>
      </c>
      <c r="AJ629" t="s">
        <v>43</v>
      </c>
      <c r="AK629" t="s">
        <v>43</v>
      </c>
      <c r="AL629" t="s">
        <v>43</v>
      </c>
      <c r="AM629" t="s">
        <v>376</v>
      </c>
      <c r="AN629">
        <v>42005468</v>
      </c>
      <c r="AO629">
        <v>0</v>
      </c>
      <c r="AP629">
        <v>2</v>
      </c>
      <c r="AQ629">
        <v>0</v>
      </c>
    </row>
    <row r="630" spans="1:43" x14ac:dyDescent="0.45">
      <c r="A630">
        <v>963342</v>
      </c>
      <c r="B630" t="s">
        <v>43</v>
      </c>
      <c r="C630" t="s">
        <v>2159</v>
      </c>
      <c r="D630" s="1">
        <v>45603.526852199073</v>
      </c>
      <c r="E630" t="s">
        <v>2160</v>
      </c>
      <c r="F630" t="s">
        <v>2129</v>
      </c>
      <c r="G630">
        <v>40600</v>
      </c>
      <c r="H630" t="s">
        <v>43</v>
      </c>
      <c r="I630">
        <v>442061020</v>
      </c>
      <c r="J630" t="s">
        <v>43</v>
      </c>
      <c r="K630" t="s">
        <v>1835</v>
      </c>
      <c r="L630" s="1">
        <v>45621.728296527777</v>
      </c>
      <c r="M630" t="s">
        <v>2161</v>
      </c>
      <c r="N630">
        <v>1701456</v>
      </c>
      <c r="P630" t="s">
        <v>43</v>
      </c>
      <c r="Q630" t="s">
        <v>43</v>
      </c>
      <c r="R630" t="s">
        <v>43</v>
      </c>
      <c r="S630" t="s">
        <v>43</v>
      </c>
      <c r="T630" t="s">
        <v>43</v>
      </c>
      <c r="U630" t="s">
        <v>43</v>
      </c>
      <c r="V630" t="s">
        <v>43</v>
      </c>
      <c r="W630" t="s">
        <v>43</v>
      </c>
      <c r="X630">
        <v>3</v>
      </c>
      <c r="Y630" s="1">
        <v>45624</v>
      </c>
      <c r="Z630" s="2">
        <v>0.34766203703703702</v>
      </c>
      <c r="AA630">
        <v>1701456</v>
      </c>
      <c r="AB630" t="s">
        <v>43</v>
      </c>
      <c r="AC630" t="s">
        <v>43</v>
      </c>
      <c r="AD630" t="s">
        <v>43</v>
      </c>
      <c r="AE630" t="s">
        <v>43</v>
      </c>
      <c r="AF630">
        <v>7300063</v>
      </c>
      <c r="AG630">
        <v>1</v>
      </c>
      <c r="AH630">
        <v>0</v>
      </c>
      <c r="AI630" t="s">
        <v>49</v>
      </c>
      <c r="AJ630" t="s">
        <v>43</v>
      </c>
      <c r="AK630" t="s">
        <v>43</v>
      </c>
      <c r="AL630" t="s">
        <v>43</v>
      </c>
      <c r="AM630" t="s">
        <v>376</v>
      </c>
      <c r="AN630">
        <v>42005468</v>
      </c>
      <c r="AO630">
        <v>0</v>
      </c>
      <c r="AP630">
        <v>2</v>
      </c>
      <c r="AQ630">
        <v>0</v>
      </c>
    </row>
    <row r="631" spans="1:43" x14ac:dyDescent="0.45">
      <c r="A631">
        <v>963573</v>
      </c>
      <c r="B631" t="s">
        <v>43</v>
      </c>
      <c r="C631" t="s">
        <v>2162</v>
      </c>
      <c r="D631" s="1">
        <v>45605.443151307867</v>
      </c>
      <c r="E631" t="s">
        <v>2163</v>
      </c>
      <c r="F631" t="s">
        <v>1265</v>
      </c>
      <c r="G631">
        <v>40600</v>
      </c>
      <c r="H631" t="s">
        <v>43</v>
      </c>
      <c r="I631">
        <v>442061020</v>
      </c>
      <c r="J631" t="s">
        <v>43</v>
      </c>
      <c r="K631" t="s">
        <v>2164</v>
      </c>
      <c r="L631" s="1">
        <v>45624.426118634263</v>
      </c>
      <c r="M631" t="s">
        <v>2165</v>
      </c>
      <c r="N631">
        <v>1701456</v>
      </c>
      <c r="P631" t="s">
        <v>43</v>
      </c>
      <c r="Q631" t="s">
        <v>43</v>
      </c>
      <c r="R631" t="s">
        <v>43</v>
      </c>
      <c r="S631" t="s">
        <v>43</v>
      </c>
      <c r="T631" t="s">
        <v>43</v>
      </c>
      <c r="U631" t="s">
        <v>43</v>
      </c>
      <c r="V631" t="s">
        <v>43</v>
      </c>
      <c r="W631" t="s">
        <v>43</v>
      </c>
      <c r="X631">
        <v>2</v>
      </c>
      <c r="Y631" s="1">
        <v>45605</v>
      </c>
      <c r="Z631" t="s">
        <v>43</v>
      </c>
      <c r="AA631">
        <v>1701456</v>
      </c>
      <c r="AB631" t="s">
        <v>43</v>
      </c>
      <c r="AC631" t="s">
        <v>43</v>
      </c>
      <c r="AD631" t="s">
        <v>43</v>
      </c>
      <c r="AE631" t="s">
        <v>43</v>
      </c>
      <c r="AF631">
        <v>7300063</v>
      </c>
      <c r="AG631">
        <v>1</v>
      </c>
      <c r="AH631">
        <v>1867555</v>
      </c>
      <c r="AI631" t="s">
        <v>49</v>
      </c>
      <c r="AJ631" t="s">
        <v>43</v>
      </c>
      <c r="AK631" t="s">
        <v>43</v>
      </c>
      <c r="AL631" t="s">
        <v>43</v>
      </c>
      <c r="AM631" t="s">
        <v>376</v>
      </c>
      <c r="AN631">
        <v>42005468</v>
      </c>
      <c r="AO631">
        <v>0</v>
      </c>
      <c r="AP631">
        <v>1</v>
      </c>
      <c r="AQ631">
        <v>0</v>
      </c>
    </row>
    <row r="632" spans="1:43" x14ac:dyDescent="0.45">
      <c r="A632">
        <v>963596</v>
      </c>
      <c r="B632" t="s">
        <v>43</v>
      </c>
      <c r="C632" t="s">
        <v>2166</v>
      </c>
      <c r="D632" s="1">
        <v>45605.650406284723</v>
      </c>
      <c r="E632" t="s">
        <v>2167</v>
      </c>
      <c r="F632" t="s">
        <v>2020</v>
      </c>
      <c r="G632">
        <v>40600</v>
      </c>
      <c r="H632" t="s">
        <v>43</v>
      </c>
      <c r="I632">
        <v>442061020</v>
      </c>
      <c r="J632" t="s">
        <v>43</v>
      </c>
      <c r="K632" t="s">
        <v>2168</v>
      </c>
      <c r="L632" s="1">
        <v>45621.665611261575</v>
      </c>
      <c r="M632" t="s">
        <v>2169</v>
      </c>
      <c r="N632">
        <v>1701456</v>
      </c>
      <c r="P632" t="s">
        <v>43</v>
      </c>
      <c r="Q632" t="s">
        <v>43</v>
      </c>
      <c r="R632" t="s">
        <v>43</v>
      </c>
      <c r="S632" t="s">
        <v>43</v>
      </c>
      <c r="T632" t="s">
        <v>43</v>
      </c>
      <c r="U632" t="s">
        <v>43</v>
      </c>
      <c r="V632" t="s">
        <v>43</v>
      </c>
      <c r="W632" t="s">
        <v>43</v>
      </c>
      <c r="X632">
        <v>3</v>
      </c>
      <c r="Y632" s="1">
        <v>45624</v>
      </c>
      <c r="Z632" s="2">
        <v>0.34766203703703702</v>
      </c>
      <c r="AA632">
        <v>1701456</v>
      </c>
      <c r="AB632" t="s">
        <v>43</v>
      </c>
      <c r="AC632" t="s">
        <v>43</v>
      </c>
      <c r="AD632" t="s">
        <v>43</v>
      </c>
      <c r="AE632" t="s">
        <v>43</v>
      </c>
      <c r="AF632">
        <v>7300063</v>
      </c>
      <c r="AG632">
        <v>1</v>
      </c>
      <c r="AH632">
        <v>0</v>
      </c>
      <c r="AI632" t="s">
        <v>49</v>
      </c>
      <c r="AJ632" t="s">
        <v>43</v>
      </c>
      <c r="AK632" t="s">
        <v>43</v>
      </c>
      <c r="AL632" t="s">
        <v>43</v>
      </c>
      <c r="AM632" t="s">
        <v>376</v>
      </c>
      <c r="AN632">
        <v>42005468</v>
      </c>
      <c r="AO632">
        <v>0</v>
      </c>
      <c r="AP632">
        <v>2</v>
      </c>
      <c r="AQ632">
        <v>0</v>
      </c>
    </row>
    <row r="633" spans="1:43" x14ac:dyDescent="0.45">
      <c r="A633">
        <v>963745</v>
      </c>
      <c r="B633" t="s">
        <v>43</v>
      </c>
      <c r="C633" t="s">
        <v>2170</v>
      </c>
      <c r="D633" s="1">
        <v>45607.523256909721</v>
      </c>
      <c r="E633" t="s">
        <v>2171</v>
      </c>
      <c r="F633" t="s">
        <v>2129</v>
      </c>
      <c r="G633">
        <v>40600</v>
      </c>
      <c r="H633" t="s">
        <v>43</v>
      </c>
      <c r="I633">
        <v>442061020</v>
      </c>
      <c r="J633" t="s">
        <v>43</v>
      </c>
      <c r="K633" t="s">
        <v>1835</v>
      </c>
      <c r="L633" s="1">
        <v>45621.659098576391</v>
      </c>
      <c r="M633" t="s">
        <v>2172</v>
      </c>
      <c r="N633">
        <v>1701456</v>
      </c>
      <c r="P633" t="s">
        <v>43</v>
      </c>
      <c r="Q633" t="s">
        <v>43</v>
      </c>
      <c r="R633" t="s">
        <v>43</v>
      </c>
      <c r="S633" t="s">
        <v>43</v>
      </c>
      <c r="T633" t="s">
        <v>43</v>
      </c>
      <c r="U633" t="s">
        <v>43</v>
      </c>
      <c r="V633" t="s">
        <v>43</v>
      </c>
      <c r="W633" t="s">
        <v>43</v>
      </c>
      <c r="X633">
        <v>3</v>
      </c>
      <c r="Y633" s="1">
        <v>45624</v>
      </c>
      <c r="Z633" s="2">
        <v>0.34766203703703702</v>
      </c>
      <c r="AA633">
        <v>1701456</v>
      </c>
      <c r="AB633" t="s">
        <v>43</v>
      </c>
      <c r="AC633" t="s">
        <v>43</v>
      </c>
      <c r="AD633" t="s">
        <v>43</v>
      </c>
      <c r="AE633" t="s">
        <v>43</v>
      </c>
      <c r="AF633">
        <v>7300063</v>
      </c>
      <c r="AG633">
        <v>1</v>
      </c>
      <c r="AH633">
        <v>0</v>
      </c>
      <c r="AI633" t="s">
        <v>49</v>
      </c>
      <c r="AJ633" t="s">
        <v>43</v>
      </c>
      <c r="AK633" t="s">
        <v>43</v>
      </c>
      <c r="AL633" t="s">
        <v>43</v>
      </c>
      <c r="AM633" t="s">
        <v>376</v>
      </c>
      <c r="AN633">
        <v>42005468</v>
      </c>
      <c r="AO633">
        <v>0</v>
      </c>
      <c r="AP633">
        <v>2</v>
      </c>
      <c r="AQ633">
        <v>0</v>
      </c>
    </row>
    <row r="634" spans="1:43" x14ac:dyDescent="0.45">
      <c r="A634">
        <v>964067</v>
      </c>
      <c r="B634" t="s">
        <v>43</v>
      </c>
      <c r="C634" t="s">
        <v>2173</v>
      </c>
      <c r="D634" s="1">
        <v>45609.445432210647</v>
      </c>
      <c r="E634" t="s">
        <v>2174</v>
      </c>
      <c r="F634" t="s">
        <v>2020</v>
      </c>
      <c r="G634">
        <v>40600</v>
      </c>
      <c r="H634" t="s">
        <v>43</v>
      </c>
      <c r="I634">
        <v>442061020</v>
      </c>
      <c r="J634" t="s">
        <v>43</v>
      </c>
      <c r="K634" t="s">
        <v>2175</v>
      </c>
      <c r="L634" s="1">
        <v>45609.633236655092</v>
      </c>
      <c r="M634" t="s">
        <v>2176</v>
      </c>
      <c r="N634">
        <v>1700217</v>
      </c>
      <c r="P634" t="s">
        <v>43</v>
      </c>
      <c r="Q634" t="s">
        <v>43</v>
      </c>
      <c r="R634" t="s">
        <v>43</v>
      </c>
      <c r="S634" t="s">
        <v>43</v>
      </c>
      <c r="T634" t="s">
        <v>43</v>
      </c>
      <c r="U634" t="s">
        <v>43</v>
      </c>
      <c r="V634" t="s">
        <v>43</v>
      </c>
      <c r="W634" t="s">
        <v>43</v>
      </c>
      <c r="X634">
        <v>2</v>
      </c>
      <c r="Y634" s="1">
        <v>45609</v>
      </c>
      <c r="Z634" t="s">
        <v>43</v>
      </c>
      <c r="AA634">
        <v>1700217</v>
      </c>
      <c r="AB634" t="s">
        <v>43</v>
      </c>
      <c r="AC634" t="s">
        <v>43</v>
      </c>
      <c r="AD634" t="s">
        <v>43</v>
      </c>
      <c r="AE634" t="s">
        <v>43</v>
      </c>
      <c r="AF634">
        <v>7300063</v>
      </c>
      <c r="AG634">
        <v>1</v>
      </c>
      <c r="AH634">
        <v>1870638</v>
      </c>
      <c r="AI634" t="s">
        <v>49</v>
      </c>
      <c r="AJ634" t="s">
        <v>43</v>
      </c>
      <c r="AK634" t="s">
        <v>43</v>
      </c>
      <c r="AL634" t="s">
        <v>43</v>
      </c>
      <c r="AM634" t="s">
        <v>376</v>
      </c>
      <c r="AN634">
        <v>42005468</v>
      </c>
      <c r="AO634">
        <v>0</v>
      </c>
      <c r="AP634">
        <v>1</v>
      </c>
      <c r="AQ634">
        <v>0</v>
      </c>
    </row>
    <row r="635" spans="1:43" x14ac:dyDescent="0.45">
      <c r="A635">
        <v>964237</v>
      </c>
      <c r="B635" t="s">
        <v>43</v>
      </c>
      <c r="C635" t="s">
        <v>2177</v>
      </c>
      <c r="D635" s="1">
        <v>45610.609467708331</v>
      </c>
      <c r="E635" t="s">
        <v>2178</v>
      </c>
      <c r="F635" t="s">
        <v>1265</v>
      </c>
      <c r="G635">
        <v>40600</v>
      </c>
      <c r="H635" t="s">
        <v>43</v>
      </c>
      <c r="I635">
        <v>442061020</v>
      </c>
      <c r="J635" t="s">
        <v>43</v>
      </c>
      <c r="K635" t="s">
        <v>2179</v>
      </c>
      <c r="L635" s="1">
        <v>45610.723879201389</v>
      </c>
      <c r="M635" t="s">
        <v>2180</v>
      </c>
      <c r="N635">
        <v>1700217</v>
      </c>
      <c r="P635" t="s">
        <v>43</v>
      </c>
      <c r="Q635" t="s">
        <v>43</v>
      </c>
      <c r="R635" t="s">
        <v>43</v>
      </c>
      <c r="S635" t="s">
        <v>43</v>
      </c>
      <c r="T635" t="s">
        <v>43</v>
      </c>
      <c r="U635" t="s">
        <v>43</v>
      </c>
      <c r="V635" t="s">
        <v>43</v>
      </c>
      <c r="W635" t="s">
        <v>43</v>
      </c>
      <c r="X635">
        <v>2</v>
      </c>
      <c r="Y635" s="1">
        <v>45610</v>
      </c>
      <c r="Z635" t="s">
        <v>43</v>
      </c>
      <c r="AA635">
        <v>1700217</v>
      </c>
      <c r="AB635" t="s">
        <v>43</v>
      </c>
      <c r="AC635" t="s">
        <v>43</v>
      </c>
      <c r="AD635" t="s">
        <v>43</v>
      </c>
      <c r="AE635" t="s">
        <v>43</v>
      </c>
      <c r="AF635">
        <v>1701390</v>
      </c>
      <c r="AG635">
        <v>1</v>
      </c>
      <c r="AH635">
        <v>1871228</v>
      </c>
      <c r="AI635" t="s">
        <v>49</v>
      </c>
      <c r="AJ635" t="s">
        <v>43</v>
      </c>
      <c r="AK635" t="s">
        <v>43</v>
      </c>
      <c r="AL635" t="s">
        <v>43</v>
      </c>
      <c r="AM635" t="s">
        <v>376</v>
      </c>
      <c r="AN635">
        <v>42005468</v>
      </c>
      <c r="AO635">
        <v>0</v>
      </c>
      <c r="AP635">
        <v>1</v>
      </c>
      <c r="AQ635">
        <v>0</v>
      </c>
    </row>
    <row r="636" spans="1:43" x14ac:dyDescent="0.45">
      <c r="A636">
        <v>964982</v>
      </c>
      <c r="B636" t="s">
        <v>43</v>
      </c>
      <c r="C636" t="s">
        <v>2181</v>
      </c>
      <c r="D636" s="1">
        <v>45616.510256828704</v>
      </c>
      <c r="E636" t="s">
        <v>2182</v>
      </c>
      <c r="F636" t="s">
        <v>2020</v>
      </c>
      <c r="G636">
        <v>40600</v>
      </c>
      <c r="H636" t="s">
        <v>43</v>
      </c>
      <c r="I636">
        <v>442061020</v>
      </c>
      <c r="J636" t="s">
        <v>43</v>
      </c>
      <c r="K636" t="s">
        <v>1835</v>
      </c>
      <c r="L636" s="1">
        <v>45636.43342415509</v>
      </c>
      <c r="M636" t="s">
        <v>2183</v>
      </c>
      <c r="N636">
        <v>1701456</v>
      </c>
      <c r="P636" t="s">
        <v>43</v>
      </c>
      <c r="Q636" t="s">
        <v>43</v>
      </c>
      <c r="R636" t="s">
        <v>43</v>
      </c>
      <c r="S636" t="s">
        <v>43</v>
      </c>
      <c r="T636" t="s">
        <v>43</v>
      </c>
      <c r="U636" t="s">
        <v>43</v>
      </c>
      <c r="V636" t="s">
        <v>43</v>
      </c>
      <c r="W636" t="s">
        <v>43</v>
      </c>
      <c r="X636">
        <v>3</v>
      </c>
      <c r="Y636" s="1">
        <v>45637</v>
      </c>
      <c r="Z636" s="2">
        <v>0.48003472222222221</v>
      </c>
      <c r="AA636">
        <v>1701456</v>
      </c>
      <c r="AB636" t="s">
        <v>43</v>
      </c>
      <c r="AC636" t="s">
        <v>43</v>
      </c>
      <c r="AD636" t="s">
        <v>43</v>
      </c>
      <c r="AE636" t="s">
        <v>43</v>
      </c>
      <c r="AF636">
        <v>7300063</v>
      </c>
      <c r="AG636">
        <v>1</v>
      </c>
      <c r="AH636">
        <v>0</v>
      </c>
      <c r="AI636" t="s">
        <v>49</v>
      </c>
      <c r="AJ636" t="s">
        <v>43</v>
      </c>
      <c r="AK636" t="s">
        <v>43</v>
      </c>
      <c r="AL636" t="s">
        <v>43</v>
      </c>
      <c r="AM636" t="s">
        <v>376</v>
      </c>
      <c r="AN636">
        <v>42005468</v>
      </c>
      <c r="AO636">
        <v>0</v>
      </c>
      <c r="AP636">
        <v>2</v>
      </c>
      <c r="AQ636">
        <v>0</v>
      </c>
    </row>
    <row r="637" spans="1:43" x14ac:dyDescent="0.45">
      <c r="A637">
        <v>965379</v>
      </c>
      <c r="B637" t="s">
        <v>43</v>
      </c>
      <c r="C637" t="s">
        <v>2184</v>
      </c>
      <c r="D637" s="1">
        <v>45618.761638229167</v>
      </c>
      <c r="E637" t="s">
        <v>2185</v>
      </c>
      <c r="F637" t="s">
        <v>1265</v>
      </c>
      <c r="G637">
        <v>40600</v>
      </c>
      <c r="H637" t="s">
        <v>43</v>
      </c>
      <c r="I637">
        <v>442061020</v>
      </c>
      <c r="J637" t="s">
        <v>43</v>
      </c>
      <c r="K637" t="s">
        <v>460</v>
      </c>
      <c r="L637" s="1">
        <v>45623.357253622686</v>
      </c>
      <c r="M637" t="s">
        <v>2186</v>
      </c>
      <c r="N637">
        <v>1700250</v>
      </c>
      <c r="P637" t="s">
        <v>43</v>
      </c>
      <c r="Q637" t="s">
        <v>43</v>
      </c>
      <c r="R637" t="s">
        <v>43</v>
      </c>
      <c r="S637" t="s">
        <v>43</v>
      </c>
      <c r="T637" t="s">
        <v>43</v>
      </c>
      <c r="U637" t="s">
        <v>43</v>
      </c>
      <c r="V637" t="s">
        <v>43</v>
      </c>
      <c r="W637" t="s">
        <v>43</v>
      </c>
      <c r="X637">
        <v>3</v>
      </c>
      <c r="Y637" s="1">
        <v>45637</v>
      </c>
      <c r="Z637" s="2">
        <v>0.60929398148148151</v>
      </c>
      <c r="AA637">
        <v>1700250</v>
      </c>
      <c r="AB637" t="s">
        <v>43</v>
      </c>
      <c r="AC637" t="s">
        <v>43</v>
      </c>
      <c r="AD637" t="s">
        <v>43</v>
      </c>
      <c r="AE637" t="s">
        <v>43</v>
      </c>
      <c r="AF637">
        <v>1701390</v>
      </c>
      <c r="AG637">
        <v>1</v>
      </c>
      <c r="AH637">
        <v>1875545</v>
      </c>
      <c r="AI637" t="s">
        <v>49</v>
      </c>
      <c r="AJ637" t="s">
        <v>43</v>
      </c>
      <c r="AK637" t="s">
        <v>43</v>
      </c>
      <c r="AL637" t="s">
        <v>43</v>
      </c>
      <c r="AM637" t="s">
        <v>376</v>
      </c>
      <c r="AN637">
        <v>42005468</v>
      </c>
      <c r="AO637">
        <v>0</v>
      </c>
      <c r="AP637">
        <v>3</v>
      </c>
      <c r="AQ637">
        <v>0</v>
      </c>
    </row>
    <row r="638" spans="1:43" x14ac:dyDescent="0.45">
      <c r="A638">
        <v>965607</v>
      </c>
      <c r="B638" t="s">
        <v>43</v>
      </c>
      <c r="C638" t="s">
        <v>2187</v>
      </c>
      <c r="D638" s="1">
        <v>45621.613364583332</v>
      </c>
      <c r="E638" t="s">
        <v>2188</v>
      </c>
      <c r="F638" t="s">
        <v>2020</v>
      </c>
      <c r="G638">
        <v>40600</v>
      </c>
      <c r="H638" t="s">
        <v>43</v>
      </c>
      <c r="I638">
        <v>442061020</v>
      </c>
      <c r="J638" t="s">
        <v>43</v>
      </c>
      <c r="K638" t="s">
        <v>1835</v>
      </c>
      <c r="L638" s="1">
        <v>45632.677988425923</v>
      </c>
      <c r="M638" t="s">
        <v>2189</v>
      </c>
      <c r="N638">
        <v>1701456</v>
      </c>
      <c r="P638" t="s">
        <v>43</v>
      </c>
      <c r="Q638" t="s">
        <v>43</v>
      </c>
      <c r="R638" t="s">
        <v>43</v>
      </c>
      <c r="S638" t="s">
        <v>43</v>
      </c>
      <c r="T638" t="s">
        <v>43</v>
      </c>
      <c r="U638" t="s">
        <v>43</v>
      </c>
      <c r="V638" t="s">
        <v>43</v>
      </c>
      <c r="W638" t="s">
        <v>43</v>
      </c>
      <c r="X638">
        <v>3</v>
      </c>
      <c r="Y638" s="1">
        <v>45637</v>
      </c>
      <c r="Z638" s="2">
        <v>0.48003472222222221</v>
      </c>
      <c r="AA638">
        <v>1701456</v>
      </c>
      <c r="AB638" t="s">
        <v>43</v>
      </c>
      <c r="AC638" t="s">
        <v>43</v>
      </c>
      <c r="AD638" t="s">
        <v>43</v>
      </c>
      <c r="AE638" t="s">
        <v>43</v>
      </c>
      <c r="AF638">
        <v>7300063</v>
      </c>
      <c r="AG638">
        <v>1</v>
      </c>
      <c r="AH638">
        <v>0</v>
      </c>
      <c r="AI638" t="s">
        <v>49</v>
      </c>
      <c r="AJ638" t="s">
        <v>43</v>
      </c>
      <c r="AK638" t="s">
        <v>43</v>
      </c>
      <c r="AL638" t="s">
        <v>43</v>
      </c>
      <c r="AM638" t="s">
        <v>376</v>
      </c>
      <c r="AN638">
        <v>42005468</v>
      </c>
      <c r="AO638">
        <v>0</v>
      </c>
      <c r="AP638">
        <v>2</v>
      </c>
      <c r="AQ638">
        <v>0</v>
      </c>
    </row>
    <row r="639" spans="1:43" x14ac:dyDescent="0.45">
      <c r="A639">
        <v>965865</v>
      </c>
      <c r="B639" t="s">
        <v>43</v>
      </c>
      <c r="C639" t="s">
        <v>2190</v>
      </c>
      <c r="D639" s="1">
        <v>45623.494201932874</v>
      </c>
      <c r="E639" t="s">
        <v>2191</v>
      </c>
      <c r="F639" t="s">
        <v>2020</v>
      </c>
      <c r="G639">
        <v>40600</v>
      </c>
      <c r="H639" t="s">
        <v>43</v>
      </c>
      <c r="I639">
        <v>442061020</v>
      </c>
      <c r="J639" t="s">
        <v>43</v>
      </c>
      <c r="K639" t="s">
        <v>2192</v>
      </c>
      <c r="L639" s="1">
        <v>45625.424973148147</v>
      </c>
      <c r="M639" t="s">
        <v>2193</v>
      </c>
      <c r="N639">
        <v>1700217</v>
      </c>
      <c r="P639" t="s">
        <v>43</v>
      </c>
      <c r="Q639" t="s">
        <v>43</v>
      </c>
      <c r="R639" t="s">
        <v>43</v>
      </c>
      <c r="S639" t="s">
        <v>43</v>
      </c>
      <c r="T639" t="s">
        <v>43</v>
      </c>
      <c r="U639" t="s">
        <v>43</v>
      </c>
      <c r="V639" t="s">
        <v>43</v>
      </c>
      <c r="W639" t="s">
        <v>43</v>
      </c>
      <c r="X639">
        <v>2</v>
      </c>
      <c r="Y639" s="1">
        <v>45623</v>
      </c>
      <c r="Z639" t="s">
        <v>43</v>
      </c>
      <c r="AA639">
        <v>1700217</v>
      </c>
      <c r="AB639" t="s">
        <v>43</v>
      </c>
      <c r="AC639" t="s">
        <v>43</v>
      </c>
      <c r="AD639" t="s">
        <v>43</v>
      </c>
      <c r="AE639" t="s">
        <v>43</v>
      </c>
      <c r="AF639">
        <v>7300063</v>
      </c>
      <c r="AG639">
        <v>1</v>
      </c>
      <c r="AH639">
        <v>1877456</v>
      </c>
      <c r="AI639" t="s">
        <v>49</v>
      </c>
      <c r="AJ639" t="s">
        <v>43</v>
      </c>
      <c r="AK639" t="s">
        <v>43</v>
      </c>
      <c r="AL639" t="s">
        <v>43</v>
      </c>
      <c r="AM639" t="s">
        <v>376</v>
      </c>
      <c r="AN639">
        <v>42005468</v>
      </c>
      <c r="AO639">
        <v>0</v>
      </c>
      <c r="AP639">
        <v>1</v>
      </c>
      <c r="AQ639">
        <v>0</v>
      </c>
    </row>
    <row r="640" spans="1:43" x14ac:dyDescent="0.45">
      <c r="A640">
        <v>965866</v>
      </c>
      <c r="B640" t="s">
        <v>43</v>
      </c>
      <c r="C640" t="s">
        <v>2194</v>
      </c>
      <c r="D640" s="1">
        <v>45623.494585300927</v>
      </c>
      <c r="E640" t="s">
        <v>2195</v>
      </c>
      <c r="F640" t="s">
        <v>2020</v>
      </c>
      <c r="G640">
        <v>40600</v>
      </c>
      <c r="H640" t="s">
        <v>43</v>
      </c>
      <c r="I640">
        <v>442061020</v>
      </c>
      <c r="J640" t="s">
        <v>43</v>
      </c>
      <c r="K640" t="s">
        <v>2196</v>
      </c>
      <c r="L640" s="1">
        <v>45631.438560763891</v>
      </c>
      <c r="M640" t="s">
        <v>2197</v>
      </c>
      <c r="N640">
        <v>1701456</v>
      </c>
      <c r="P640" t="s">
        <v>43</v>
      </c>
      <c r="Q640" t="s">
        <v>43</v>
      </c>
      <c r="R640" t="s">
        <v>43</v>
      </c>
      <c r="S640" t="s">
        <v>43</v>
      </c>
      <c r="T640" t="s">
        <v>43</v>
      </c>
      <c r="U640" t="s">
        <v>43</v>
      </c>
      <c r="V640" t="s">
        <v>43</v>
      </c>
      <c r="W640" t="s">
        <v>43</v>
      </c>
      <c r="X640">
        <v>3</v>
      </c>
      <c r="Y640" s="1">
        <v>45637</v>
      </c>
      <c r="Z640" s="2">
        <v>0.48003472222222221</v>
      </c>
      <c r="AA640">
        <v>1701456</v>
      </c>
      <c r="AB640" t="s">
        <v>43</v>
      </c>
      <c r="AC640" t="s">
        <v>43</v>
      </c>
      <c r="AD640" t="s">
        <v>43</v>
      </c>
      <c r="AE640" t="s">
        <v>43</v>
      </c>
      <c r="AF640">
        <v>7300063</v>
      </c>
      <c r="AG640">
        <v>1</v>
      </c>
      <c r="AH640">
        <v>1877456</v>
      </c>
      <c r="AI640" t="s">
        <v>49</v>
      </c>
      <c r="AJ640" t="s">
        <v>43</v>
      </c>
      <c r="AK640" t="s">
        <v>43</v>
      </c>
      <c r="AL640" t="s">
        <v>43</v>
      </c>
      <c r="AM640" t="s">
        <v>376</v>
      </c>
      <c r="AN640">
        <v>42005468</v>
      </c>
      <c r="AO640">
        <v>0</v>
      </c>
      <c r="AP640">
        <v>2</v>
      </c>
      <c r="AQ640">
        <v>0</v>
      </c>
    </row>
    <row r="641" spans="1:43" x14ac:dyDescent="0.45">
      <c r="A641">
        <v>965867</v>
      </c>
      <c r="B641" t="s">
        <v>43</v>
      </c>
      <c r="C641" t="s">
        <v>2198</v>
      </c>
      <c r="D641" s="1">
        <v>45623.495041435184</v>
      </c>
      <c r="E641" t="s">
        <v>2195</v>
      </c>
      <c r="F641" t="s">
        <v>2199</v>
      </c>
      <c r="G641">
        <v>40600</v>
      </c>
      <c r="H641" t="s">
        <v>43</v>
      </c>
      <c r="I641">
        <v>442061020</v>
      </c>
      <c r="J641" t="s">
        <v>43</v>
      </c>
      <c r="K641" t="s">
        <v>2200</v>
      </c>
      <c r="L641" s="1">
        <v>45626.527471562498</v>
      </c>
      <c r="M641" t="s">
        <v>2201</v>
      </c>
      <c r="N641">
        <v>1700250</v>
      </c>
      <c r="P641" t="s">
        <v>43</v>
      </c>
      <c r="Q641" t="s">
        <v>43</v>
      </c>
      <c r="R641" t="s">
        <v>43</v>
      </c>
      <c r="S641" t="s">
        <v>43</v>
      </c>
      <c r="T641" t="s">
        <v>43</v>
      </c>
      <c r="U641" t="s">
        <v>43</v>
      </c>
      <c r="V641" t="s">
        <v>43</v>
      </c>
      <c r="W641" t="s">
        <v>43</v>
      </c>
      <c r="X641">
        <v>3</v>
      </c>
      <c r="Y641" s="1">
        <v>45637</v>
      </c>
      <c r="Z641" s="2">
        <v>0.60929398148148151</v>
      </c>
      <c r="AA641">
        <v>1700250</v>
      </c>
      <c r="AB641" t="s">
        <v>43</v>
      </c>
      <c r="AC641" t="s">
        <v>43</v>
      </c>
      <c r="AD641" t="s">
        <v>43</v>
      </c>
      <c r="AE641" t="s">
        <v>43</v>
      </c>
      <c r="AF641">
        <v>7300063</v>
      </c>
      <c r="AG641">
        <v>1</v>
      </c>
      <c r="AH641">
        <v>1877456</v>
      </c>
      <c r="AI641" t="s">
        <v>49</v>
      </c>
      <c r="AJ641" t="s">
        <v>43</v>
      </c>
      <c r="AK641" t="s">
        <v>43</v>
      </c>
      <c r="AL641" t="s">
        <v>43</v>
      </c>
      <c r="AM641" t="s">
        <v>376</v>
      </c>
      <c r="AN641">
        <v>42005468</v>
      </c>
      <c r="AO641">
        <v>0</v>
      </c>
      <c r="AP641">
        <v>3</v>
      </c>
      <c r="AQ641">
        <v>0</v>
      </c>
    </row>
    <row r="642" spans="1:43" x14ac:dyDescent="0.45">
      <c r="A642">
        <v>966800</v>
      </c>
      <c r="B642" t="s">
        <v>43</v>
      </c>
      <c r="C642" t="s">
        <v>2202</v>
      </c>
      <c r="D642" s="1">
        <v>45630.508597337961</v>
      </c>
      <c r="E642" t="s">
        <v>2203</v>
      </c>
      <c r="F642" t="s">
        <v>1265</v>
      </c>
      <c r="G642">
        <v>40600</v>
      </c>
      <c r="H642" t="s">
        <v>43</v>
      </c>
      <c r="I642">
        <v>442061020</v>
      </c>
      <c r="J642" t="s">
        <v>43</v>
      </c>
      <c r="K642" t="s">
        <v>2204</v>
      </c>
      <c r="L642" s="1">
        <v>45636.657472534724</v>
      </c>
      <c r="M642" t="s">
        <v>2205</v>
      </c>
      <c r="N642">
        <v>1701456</v>
      </c>
      <c r="P642" t="s">
        <v>43</v>
      </c>
      <c r="Q642" t="s">
        <v>43</v>
      </c>
      <c r="R642" t="s">
        <v>43</v>
      </c>
      <c r="S642" t="s">
        <v>43</v>
      </c>
      <c r="T642" t="s">
        <v>43</v>
      </c>
      <c r="U642" t="s">
        <v>43</v>
      </c>
      <c r="V642" t="s">
        <v>43</v>
      </c>
      <c r="W642" t="s">
        <v>43</v>
      </c>
      <c r="X642">
        <v>2</v>
      </c>
      <c r="Y642" s="1">
        <v>45630</v>
      </c>
      <c r="Z642" t="s">
        <v>43</v>
      </c>
      <c r="AA642">
        <v>1701456</v>
      </c>
      <c r="AB642" t="s">
        <v>43</v>
      </c>
      <c r="AC642" t="s">
        <v>43</v>
      </c>
      <c r="AD642" t="s">
        <v>43</v>
      </c>
      <c r="AE642" t="s">
        <v>43</v>
      </c>
      <c r="AF642">
        <v>1701390</v>
      </c>
      <c r="AG642">
        <v>1</v>
      </c>
      <c r="AH642">
        <v>1877560</v>
      </c>
      <c r="AI642" t="s">
        <v>49</v>
      </c>
      <c r="AJ642" t="s">
        <v>43</v>
      </c>
      <c r="AK642" t="s">
        <v>43</v>
      </c>
      <c r="AL642" t="s">
        <v>43</v>
      </c>
      <c r="AM642" t="s">
        <v>376</v>
      </c>
      <c r="AN642">
        <v>42005468</v>
      </c>
      <c r="AO642">
        <v>0</v>
      </c>
      <c r="AP642">
        <v>1</v>
      </c>
      <c r="AQ642">
        <v>0</v>
      </c>
    </row>
    <row r="643" spans="1:43" x14ac:dyDescent="0.45">
      <c r="A643">
        <v>967189</v>
      </c>
      <c r="B643" t="s">
        <v>43</v>
      </c>
      <c r="C643" t="s">
        <v>2206</v>
      </c>
      <c r="D643" s="1">
        <v>45633.351769872686</v>
      </c>
      <c r="E643" t="s">
        <v>2207</v>
      </c>
      <c r="F643" t="s">
        <v>1261</v>
      </c>
      <c r="G643">
        <v>40600</v>
      </c>
      <c r="H643" t="s">
        <v>43</v>
      </c>
      <c r="I643">
        <v>442061020</v>
      </c>
      <c r="J643" t="s">
        <v>43</v>
      </c>
      <c r="K643" t="e">
        <f>- WLDING TUDUNG mainhole</f>
        <v>#NAME?</v>
      </c>
      <c r="L643" s="1">
        <v>45656.461589351849</v>
      </c>
      <c r="M643" t="s">
        <v>2208</v>
      </c>
      <c r="N643">
        <v>1701456</v>
      </c>
      <c r="P643" t="s">
        <v>43</v>
      </c>
      <c r="Q643" t="s">
        <v>43</v>
      </c>
      <c r="R643" t="s">
        <v>43</v>
      </c>
      <c r="S643" t="s">
        <v>43</v>
      </c>
      <c r="T643" t="s">
        <v>43</v>
      </c>
      <c r="U643" t="s">
        <v>43</v>
      </c>
      <c r="V643" t="s">
        <v>43</v>
      </c>
      <c r="W643" t="s">
        <v>43</v>
      </c>
      <c r="X643">
        <v>2</v>
      </c>
      <c r="Y643" s="1">
        <v>45633</v>
      </c>
      <c r="Z643" t="s">
        <v>43</v>
      </c>
      <c r="AA643">
        <v>1701456</v>
      </c>
      <c r="AB643" t="s">
        <v>43</v>
      </c>
      <c r="AC643" t="s">
        <v>43</v>
      </c>
      <c r="AD643" t="s">
        <v>43</v>
      </c>
      <c r="AE643" t="s">
        <v>43</v>
      </c>
      <c r="AF643">
        <v>1701306</v>
      </c>
      <c r="AG643">
        <v>1</v>
      </c>
      <c r="AH643">
        <v>1878636</v>
      </c>
      <c r="AI643" t="s">
        <v>49</v>
      </c>
      <c r="AJ643" t="s">
        <v>43</v>
      </c>
      <c r="AK643" t="s">
        <v>43</v>
      </c>
      <c r="AL643" t="s">
        <v>43</v>
      </c>
      <c r="AM643" t="s">
        <v>705</v>
      </c>
      <c r="AN643">
        <v>42005468</v>
      </c>
      <c r="AO643">
        <v>0</v>
      </c>
      <c r="AP643">
        <v>1</v>
      </c>
      <c r="AQ643">
        <v>0</v>
      </c>
    </row>
    <row r="644" spans="1:43" x14ac:dyDescent="0.45">
      <c r="A644">
        <v>967379</v>
      </c>
      <c r="B644" t="s">
        <v>43</v>
      </c>
      <c r="C644" t="s">
        <v>2209</v>
      </c>
      <c r="D644" s="1">
        <v>45635.475488310185</v>
      </c>
      <c r="E644" t="s">
        <v>2210</v>
      </c>
      <c r="F644" t="s">
        <v>1265</v>
      </c>
      <c r="G644">
        <v>40600</v>
      </c>
      <c r="H644" t="s">
        <v>43</v>
      </c>
      <c r="I644">
        <v>442061020</v>
      </c>
      <c r="J644" t="s">
        <v>43</v>
      </c>
      <c r="K644" t="s">
        <v>2211</v>
      </c>
      <c r="L644" s="1">
        <v>45638.525092129632</v>
      </c>
      <c r="M644" t="s">
        <v>2212</v>
      </c>
      <c r="N644">
        <v>1701456</v>
      </c>
      <c r="P644" t="s">
        <v>43</v>
      </c>
      <c r="Q644" t="s">
        <v>43</v>
      </c>
      <c r="R644" t="s">
        <v>43</v>
      </c>
      <c r="S644" t="s">
        <v>43</v>
      </c>
      <c r="T644" t="s">
        <v>43</v>
      </c>
      <c r="U644" t="s">
        <v>43</v>
      </c>
      <c r="V644" t="s">
        <v>43</v>
      </c>
      <c r="W644" t="s">
        <v>43</v>
      </c>
      <c r="X644">
        <v>2</v>
      </c>
      <c r="Y644" s="1">
        <v>45635</v>
      </c>
      <c r="Z644" t="s">
        <v>43</v>
      </c>
      <c r="AA644">
        <v>1701456</v>
      </c>
      <c r="AB644" t="s">
        <v>43</v>
      </c>
      <c r="AC644" t="s">
        <v>43</v>
      </c>
      <c r="AD644" t="s">
        <v>43</v>
      </c>
      <c r="AE644" t="s">
        <v>43</v>
      </c>
      <c r="AF644">
        <v>1701390</v>
      </c>
      <c r="AG644">
        <v>1</v>
      </c>
      <c r="AH644">
        <v>0</v>
      </c>
      <c r="AI644" t="s">
        <v>49</v>
      </c>
      <c r="AJ644" t="s">
        <v>43</v>
      </c>
      <c r="AK644" t="s">
        <v>43</v>
      </c>
      <c r="AL644" t="s">
        <v>43</v>
      </c>
      <c r="AM644" t="s">
        <v>705</v>
      </c>
      <c r="AN644">
        <v>42005468</v>
      </c>
      <c r="AO644">
        <v>0</v>
      </c>
      <c r="AP644">
        <v>1</v>
      </c>
      <c r="AQ644">
        <v>0</v>
      </c>
    </row>
    <row r="645" spans="1:43" x14ac:dyDescent="0.45">
      <c r="A645">
        <v>967448</v>
      </c>
      <c r="B645" t="s">
        <v>43</v>
      </c>
      <c r="C645" t="s">
        <v>2213</v>
      </c>
      <c r="D645" s="1">
        <v>45635.720290821759</v>
      </c>
      <c r="E645" t="s">
        <v>2214</v>
      </c>
      <c r="F645" t="s">
        <v>1265</v>
      </c>
      <c r="G645">
        <v>40600</v>
      </c>
      <c r="H645" t="s">
        <v>43</v>
      </c>
      <c r="I645">
        <v>442061020</v>
      </c>
      <c r="J645" t="s">
        <v>43</v>
      </c>
      <c r="K645" t="s">
        <v>2215</v>
      </c>
      <c r="L645" s="1">
        <v>45638.523578900466</v>
      </c>
      <c r="M645" t="s">
        <v>2216</v>
      </c>
      <c r="N645">
        <v>1701456</v>
      </c>
      <c r="P645" t="s">
        <v>43</v>
      </c>
      <c r="Q645" t="s">
        <v>43</v>
      </c>
      <c r="R645" t="s">
        <v>43</v>
      </c>
      <c r="S645" t="s">
        <v>43</v>
      </c>
      <c r="T645" t="s">
        <v>43</v>
      </c>
      <c r="U645" t="s">
        <v>43</v>
      </c>
      <c r="V645" t="s">
        <v>43</v>
      </c>
      <c r="W645" t="s">
        <v>43</v>
      </c>
      <c r="X645">
        <v>2</v>
      </c>
      <c r="Y645" s="1">
        <v>45635</v>
      </c>
      <c r="Z645" t="s">
        <v>43</v>
      </c>
      <c r="AA645">
        <v>1701456</v>
      </c>
      <c r="AB645" t="s">
        <v>43</v>
      </c>
      <c r="AC645" t="s">
        <v>43</v>
      </c>
      <c r="AD645" t="s">
        <v>43</v>
      </c>
      <c r="AE645" t="s">
        <v>43</v>
      </c>
      <c r="AF645">
        <v>1701390</v>
      </c>
      <c r="AG645">
        <v>1</v>
      </c>
      <c r="AH645">
        <v>1879651</v>
      </c>
      <c r="AI645" t="s">
        <v>49</v>
      </c>
      <c r="AJ645" t="s">
        <v>43</v>
      </c>
      <c r="AK645" t="s">
        <v>43</v>
      </c>
      <c r="AL645" t="s">
        <v>43</v>
      </c>
      <c r="AM645" t="s">
        <v>705</v>
      </c>
      <c r="AN645">
        <v>42005468</v>
      </c>
      <c r="AO645">
        <v>0</v>
      </c>
      <c r="AP645">
        <v>1</v>
      </c>
      <c r="AQ645">
        <v>0</v>
      </c>
    </row>
    <row r="646" spans="1:43" x14ac:dyDescent="0.45">
      <c r="A646">
        <v>967449</v>
      </c>
      <c r="B646" t="s">
        <v>43</v>
      </c>
      <c r="C646" t="s">
        <v>2217</v>
      </c>
      <c r="D646" s="1">
        <v>45635.721002349535</v>
      </c>
      <c r="E646" t="s">
        <v>2218</v>
      </c>
      <c r="F646" t="s">
        <v>1265</v>
      </c>
      <c r="G646">
        <v>40600</v>
      </c>
      <c r="H646" t="s">
        <v>43</v>
      </c>
      <c r="I646">
        <v>442061020</v>
      </c>
      <c r="J646" t="s">
        <v>43</v>
      </c>
      <c r="K646" t="s">
        <v>634</v>
      </c>
      <c r="L646" s="1">
        <v>45645.664581597222</v>
      </c>
      <c r="M646" t="s">
        <v>2219</v>
      </c>
      <c r="N646">
        <v>1701456</v>
      </c>
      <c r="P646" t="s">
        <v>43</v>
      </c>
      <c r="Q646" t="s">
        <v>43</v>
      </c>
      <c r="R646" t="s">
        <v>43</v>
      </c>
      <c r="S646" t="s">
        <v>43</v>
      </c>
      <c r="T646" t="s">
        <v>43</v>
      </c>
      <c r="U646" t="s">
        <v>43</v>
      </c>
      <c r="V646" t="s">
        <v>43</v>
      </c>
      <c r="W646" t="s">
        <v>43</v>
      </c>
      <c r="X646">
        <v>3</v>
      </c>
      <c r="Y646" s="1">
        <v>45652</v>
      </c>
      <c r="Z646" s="2">
        <v>0.38078703703703703</v>
      </c>
      <c r="AA646">
        <v>1701456</v>
      </c>
      <c r="AB646" t="s">
        <v>43</v>
      </c>
      <c r="AC646" t="s">
        <v>43</v>
      </c>
      <c r="AD646" t="s">
        <v>43</v>
      </c>
      <c r="AE646" t="s">
        <v>43</v>
      </c>
      <c r="AF646">
        <v>1701390</v>
      </c>
      <c r="AG646">
        <v>1</v>
      </c>
      <c r="AH646">
        <v>1879651</v>
      </c>
      <c r="AI646" t="s">
        <v>49</v>
      </c>
      <c r="AJ646" t="s">
        <v>43</v>
      </c>
      <c r="AK646" t="s">
        <v>43</v>
      </c>
      <c r="AL646" t="s">
        <v>43</v>
      </c>
      <c r="AM646" t="s">
        <v>705</v>
      </c>
      <c r="AN646">
        <v>42005468</v>
      </c>
      <c r="AO646">
        <v>0</v>
      </c>
      <c r="AP646">
        <v>2</v>
      </c>
      <c r="AQ646">
        <v>0</v>
      </c>
    </row>
    <row r="647" spans="1:43" x14ac:dyDescent="0.45">
      <c r="A647">
        <v>967650</v>
      </c>
      <c r="B647" t="s">
        <v>43</v>
      </c>
      <c r="C647" t="s">
        <v>2220</v>
      </c>
      <c r="D647" s="1">
        <v>45637.47522670139</v>
      </c>
      <c r="E647" t="s">
        <v>2221</v>
      </c>
      <c r="F647" t="s">
        <v>2129</v>
      </c>
      <c r="G647">
        <v>40600</v>
      </c>
      <c r="H647" t="s">
        <v>43</v>
      </c>
      <c r="I647">
        <v>442061020</v>
      </c>
      <c r="J647" t="s">
        <v>43</v>
      </c>
      <c r="K647" t="s">
        <v>1835</v>
      </c>
      <c r="L647" s="1">
        <v>45645.725325810185</v>
      </c>
      <c r="M647" t="s">
        <v>2222</v>
      </c>
      <c r="N647">
        <v>1701456</v>
      </c>
      <c r="P647" t="s">
        <v>43</v>
      </c>
      <c r="Q647" t="s">
        <v>43</v>
      </c>
      <c r="R647" t="s">
        <v>43</v>
      </c>
      <c r="S647" t="s">
        <v>43</v>
      </c>
      <c r="T647" t="s">
        <v>43</v>
      </c>
      <c r="U647" t="s">
        <v>43</v>
      </c>
      <c r="V647" t="s">
        <v>43</v>
      </c>
      <c r="W647" t="s">
        <v>43</v>
      </c>
      <c r="X647">
        <v>3</v>
      </c>
      <c r="Y647" s="1">
        <v>45652</v>
      </c>
      <c r="Z647" s="2">
        <v>0.38078703703703703</v>
      </c>
      <c r="AA647">
        <v>1701456</v>
      </c>
      <c r="AB647" t="s">
        <v>43</v>
      </c>
      <c r="AC647" t="s">
        <v>43</v>
      </c>
      <c r="AD647" t="s">
        <v>43</v>
      </c>
      <c r="AE647" t="s">
        <v>43</v>
      </c>
      <c r="AF647">
        <v>7300063</v>
      </c>
      <c r="AG647">
        <v>1</v>
      </c>
      <c r="AH647">
        <v>0</v>
      </c>
      <c r="AI647" t="s">
        <v>49</v>
      </c>
      <c r="AJ647" t="s">
        <v>43</v>
      </c>
      <c r="AK647" t="s">
        <v>43</v>
      </c>
      <c r="AL647" t="s">
        <v>43</v>
      </c>
      <c r="AM647" t="s">
        <v>705</v>
      </c>
      <c r="AN647">
        <v>42005468</v>
      </c>
      <c r="AO647">
        <v>0</v>
      </c>
      <c r="AP647">
        <v>2</v>
      </c>
      <c r="AQ647">
        <v>0</v>
      </c>
    </row>
    <row r="648" spans="1:43" x14ac:dyDescent="0.45">
      <c r="A648">
        <v>967806</v>
      </c>
      <c r="B648" t="s">
        <v>43</v>
      </c>
      <c r="C648" t="s">
        <v>2223</v>
      </c>
      <c r="D648" s="1">
        <v>45638.502808217592</v>
      </c>
      <c r="E648" t="s">
        <v>2224</v>
      </c>
      <c r="F648" t="s">
        <v>1265</v>
      </c>
      <c r="G648">
        <v>40600</v>
      </c>
      <c r="H648" t="s">
        <v>43</v>
      </c>
      <c r="I648">
        <v>442061020</v>
      </c>
      <c r="J648" t="s">
        <v>43</v>
      </c>
      <c r="K648" t="s">
        <v>821</v>
      </c>
      <c r="L648" s="1">
        <v>45638.706463854163</v>
      </c>
      <c r="M648" t="s">
        <v>2225</v>
      </c>
      <c r="N648">
        <v>1700217</v>
      </c>
      <c r="P648" t="s">
        <v>43</v>
      </c>
      <c r="Q648" t="s">
        <v>43</v>
      </c>
      <c r="R648" t="s">
        <v>43</v>
      </c>
      <c r="S648" t="s">
        <v>43</v>
      </c>
      <c r="T648" t="s">
        <v>43</v>
      </c>
      <c r="U648" t="s">
        <v>43</v>
      </c>
      <c r="V648" t="s">
        <v>43</v>
      </c>
      <c r="W648" t="s">
        <v>43</v>
      </c>
      <c r="X648">
        <v>2</v>
      </c>
      <c r="Y648" s="1">
        <v>45638</v>
      </c>
      <c r="Z648" t="s">
        <v>43</v>
      </c>
      <c r="AA648">
        <v>1700217</v>
      </c>
      <c r="AB648" t="s">
        <v>43</v>
      </c>
      <c r="AC648" t="s">
        <v>43</v>
      </c>
      <c r="AD648" t="s">
        <v>43</v>
      </c>
      <c r="AE648" t="s">
        <v>43</v>
      </c>
      <c r="AF648">
        <v>1701390</v>
      </c>
      <c r="AG648">
        <v>1</v>
      </c>
      <c r="AH648">
        <v>1880693</v>
      </c>
      <c r="AI648" t="s">
        <v>49</v>
      </c>
      <c r="AJ648" t="s">
        <v>43</v>
      </c>
      <c r="AK648" t="s">
        <v>43</v>
      </c>
      <c r="AL648" t="s">
        <v>43</v>
      </c>
      <c r="AM648" t="s">
        <v>705</v>
      </c>
      <c r="AN648">
        <v>42005468</v>
      </c>
      <c r="AO648">
        <v>0</v>
      </c>
      <c r="AP648">
        <v>1</v>
      </c>
      <c r="AQ648">
        <v>0</v>
      </c>
    </row>
    <row r="649" spans="1:43" x14ac:dyDescent="0.45">
      <c r="A649">
        <v>968362</v>
      </c>
      <c r="B649" t="s">
        <v>43</v>
      </c>
      <c r="C649" t="s">
        <v>2226</v>
      </c>
      <c r="D649" s="1">
        <v>45643.51768827546</v>
      </c>
      <c r="E649" t="s">
        <v>2227</v>
      </c>
      <c r="F649" t="s">
        <v>1398</v>
      </c>
      <c r="G649">
        <v>40600</v>
      </c>
      <c r="H649" t="s">
        <v>43</v>
      </c>
      <c r="I649">
        <v>442061020</v>
      </c>
      <c r="J649" t="s">
        <v>43</v>
      </c>
      <c r="K649" t="s">
        <v>1835</v>
      </c>
      <c r="L649" s="1">
        <v>45670.523695023148</v>
      </c>
      <c r="M649" t="s">
        <v>2228</v>
      </c>
      <c r="N649">
        <v>1701456</v>
      </c>
      <c r="P649" t="s">
        <v>43</v>
      </c>
      <c r="Q649" t="s">
        <v>43</v>
      </c>
      <c r="R649" t="s">
        <v>43</v>
      </c>
      <c r="S649" t="s">
        <v>43</v>
      </c>
      <c r="T649" t="s">
        <v>43</v>
      </c>
      <c r="U649" t="s">
        <v>43</v>
      </c>
      <c r="V649" t="s">
        <v>43</v>
      </c>
      <c r="W649" t="s">
        <v>43</v>
      </c>
      <c r="X649">
        <v>3</v>
      </c>
      <c r="Y649" s="1">
        <v>45671</v>
      </c>
      <c r="Z649" s="2">
        <v>0.60375000000000001</v>
      </c>
      <c r="AA649">
        <v>1701456</v>
      </c>
      <c r="AB649" t="s">
        <v>43</v>
      </c>
      <c r="AC649" t="s">
        <v>43</v>
      </c>
      <c r="AD649" t="s">
        <v>43</v>
      </c>
      <c r="AE649" t="s">
        <v>43</v>
      </c>
      <c r="AF649">
        <v>7300063</v>
      </c>
      <c r="AG649">
        <v>1</v>
      </c>
      <c r="AH649">
        <v>0</v>
      </c>
      <c r="AI649" t="s">
        <v>49</v>
      </c>
      <c r="AJ649" t="s">
        <v>43</v>
      </c>
      <c r="AK649" t="s">
        <v>43</v>
      </c>
      <c r="AL649" t="s">
        <v>43</v>
      </c>
      <c r="AM649" t="s">
        <v>705</v>
      </c>
      <c r="AN649">
        <v>42005468</v>
      </c>
      <c r="AO649">
        <v>0</v>
      </c>
      <c r="AP649">
        <v>2</v>
      </c>
      <c r="AQ649">
        <v>0</v>
      </c>
    </row>
    <row r="650" spans="1:43" x14ac:dyDescent="0.45">
      <c r="A650">
        <v>968857</v>
      </c>
      <c r="B650" t="s">
        <v>43</v>
      </c>
      <c r="C650" t="s">
        <v>2229</v>
      </c>
      <c r="D650" s="1">
        <v>45646.687350694447</v>
      </c>
      <c r="E650" t="s">
        <v>2230</v>
      </c>
      <c r="F650" t="s">
        <v>1265</v>
      </c>
      <c r="G650">
        <v>40600</v>
      </c>
      <c r="H650" t="s">
        <v>43</v>
      </c>
      <c r="I650">
        <v>442061020</v>
      </c>
      <c r="J650" t="s">
        <v>43</v>
      </c>
      <c r="K650" t="s">
        <v>2231</v>
      </c>
      <c r="L650" s="1">
        <v>45649.718247337965</v>
      </c>
      <c r="M650" t="s">
        <v>2232</v>
      </c>
      <c r="N650">
        <v>1701456</v>
      </c>
      <c r="P650" t="s">
        <v>43</v>
      </c>
      <c r="Q650" t="s">
        <v>43</v>
      </c>
      <c r="R650" t="s">
        <v>43</v>
      </c>
      <c r="S650" t="s">
        <v>43</v>
      </c>
      <c r="T650" t="s">
        <v>43</v>
      </c>
      <c r="U650" t="s">
        <v>43</v>
      </c>
      <c r="V650" t="s">
        <v>43</v>
      </c>
      <c r="W650" t="s">
        <v>43</v>
      </c>
      <c r="X650">
        <v>2</v>
      </c>
      <c r="Y650" s="1">
        <v>45646</v>
      </c>
      <c r="Z650" t="s">
        <v>43</v>
      </c>
      <c r="AA650">
        <v>1701456</v>
      </c>
      <c r="AB650" t="s">
        <v>43</v>
      </c>
      <c r="AC650" t="s">
        <v>43</v>
      </c>
      <c r="AD650" t="s">
        <v>43</v>
      </c>
      <c r="AE650" t="s">
        <v>43</v>
      </c>
      <c r="AF650">
        <v>1701390</v>
      </c>
      <c r="AG650">
        <v>1</v>
      </c>
      <c r="AH650">
        <v>1885008</v>
      </c>
      <c r="AI650" t="s">
        <v>49</v>
      </c>
      <c r="AJ650" t="s">
        <v>43</v>
      </c>
      <c r="AK650" t="s">
        <v>43</v>
      </c>
      <c r="AL650" t="s">
        <v>43</v>
      </c>
      <c r="AM650" t="s">
        <v>705</v>
      </c>
      <c r="AN650">
        <v>42005468</v>
      </c>
      <c r="AO650">
        <v>0</v>
      </c>
      <c r="AP650">
        <v>1</v>
      </c>
      <c r="AQ650">
        <v>0</v>
      </c>
    </row>
    <row r="651" spans="1:43" x14ac:dyDescent="0.45">
      <c r="A651">
        <v>969228</v>
      </c>
      <c r="B651" t="s">
        <v>43</v>
      </c>
      <c r="C651" t="s">
        <v>2233</v>
      </c>
      <c r="D651" s="1">
        <v>45650.60084146991</v>
      </c>
      <c r="E651" t="s">
        <v>2234</v>
      </c>
      <c r="F651" t="s">
        <v>1265</v>
      </c>
      <c r="G651">
        <v>40600</v>
      </c>
      <c r="H651" t="s">
        <v>43</v>
      </c>
      <c r="I651">
        <v>442061020</v>
      </c>
      <c r="J651" t="s">
        <v>43</v>
      </c>
      <c r="K651" t="s">
        <v>114</v>
      </c>
      <c r="L651" s="1">
        <v>45664.73361732639</v>
      </c>
      <c r="M651" t="s">
        <v>2235</v>
      </c>
      <c r="N651">
        <v>1701456</v>
      </c>
      <c r="P651" t="s">
        <v>43</v>
      </c>
      <c r="Q651" t="s">
        <v>43</v>
      </c>
      <c r="R651" t="s">
        <v>43</v>
      </c>
      <c r="S651" t="s">
        <v>43</v>
      </c>
      <c r="T651" t="s">
        <v>43</v>
      </c>
      <c r="U651" t="s">
        <v>43</v>
      </c>
      <c r="V651" t="s">
        <v>43</v>
      </c>
      <c r="W651" t="s">
        <v>43</v>
      </c>
      <c r="X651">
        <v>3</v>
      </c>
      <c r="Y651" s="1">
        <v>45671</v>
      </c>
      <c r="Z651" s="2">
        <v>0.60375000000000001</v>
      </c>
      <c r="AA651">
        <v>1701456</v>
      </c>
      <c r="AB651" t="s">
        <v>43</v>
      </c>
      <c r="AC651" t="s">
        <v>43</v>
      </c>
      <c r="AD651" t="s">
        <v>43</v>
      </c>
      <c r="AE651" t="s">
        <v>43</v>
      </c>
      <c r="AF651">
        <v>1701390</v>
      </c>
      <c r="AG651">
        <v>1</v>
      </c>
      <c r="AH651">
        <v>1885009</v>
      </c>
      <c r="AI651" t="s">
        <v>49</v>
      </c>
      <c r="AJ651" t="s">
        <v>43</v>
      </c>
      <c r="AK651" t="s">
        <v>43</v>
      </c>
      <c r="AL651" t="s">
        <v>43</v>
      </c>
      <c r="AM651" t="s">
        <v>705</v>
      </c>
      <c r="AN651">
        <v>42005468</v>
      </c>
      <c r="AO651">
        <v>0</v>
      </c>
      <c r="AP651">
        <v>2</v>
      </c>
      <c r="AQ651">
        <v>0</v>
      </c>
    </row>
    <row r="652" spans="1:43" x14ac:dyDescent="0.45">
      <c r="A652">
        <v>969445</v>
      </c>
      <c r="B652" t="s">
        <v>43</v>
      </c>
      <c r="C652" t="s">
        <v>2236</v>
      </c>
      <c r="D652" s="1">
        <v>45653.353020405091</v>
      </c>
      <c r="E652" t="s">
        <v>2237</v>
      </c>
      <c r="F652" t="s">
        <v>2020</v>
      </c>
      <c r="G652">
        <v>40600</v>
      </c>
      <c r="H652" t="s">
        <v>43</v>
      </c>
      <c r="I652">
        <v>442061020</v>
      </c>
      <c r="J652" t="s">
        <v>43</v>
      </c>
      <c r="K652" t="s">
        <v>1835</v>
      </c>
      <c r="L652" s="1">
        <v>45664.630394988424</v>
      </c>
      <c r="M652" t="s">
        <v>2238</v>
      </c>
      <c r="N652">
        <v>1701456</v>
      </c>
      <c r="P652" t="s">
        <v>43</v>
      </c>
      <c r="Q652" t="s">
        <v>43</v>
      </c>
      <c r="R652" t="s">
        <v>43</v>
      </c>
      <c r="S652" t="s">
        <v>43</v>
      </c>
      <c r="T652" t="s">
        <v>43</v>
      </c>
      <c r="U652" t="s">
        <v>43</v>
      </c>
      <c r="V652" t="s">
        <v>43</v>
      </c>
      <c r="W652" t="s">
        <v>43</v>
      </c>
      <c r="X652">
        <v>3</v>
      </c>
      <c r="Y652" s="1">
        <v>45671</v>
      </c>
      <c r="Z652" s="2">
        <v>0.60375000000000001</v>
      </c>
      <c r="AA652">
        <v>1701456</v>
      </c>
      <c r="AB652" t="s">
        <v>43</v>
      </c>
      <c r="AC652" t="s">
        <v>43</v>
      </c>
      <c r="AD652" t="s">
        <v>43</v>
      </c>
      <c r="AE652" t="s">
        <v>43</v>
      </c>
      <c r="AF652">
        <v>7300063</v>
      </c>
      <c r="AG652">
        <v>1</v>
      </c>
      <c r="AH652">
        <v>0</v>
      </c>
      <c r="AI652" t="s">
        <v>49</v>
      </c>
      <c r="AJ652" t="s">
        <v>43</v>
      </c>
      <c r="AK652" t="s">
        <v>43</v>
      </c>
      <c r="AL652" t="s">
        <v>43</v>
      </c>
      <c r="AM652" t="s">
        <v>705</v>
      </c>
      <c r="AN652">
        <v>42005468</v>
      </c>
      <c r="AO652">
        <v>0</v>
      </c>
      <c r="AP652">
        <v>2</v>
      </c>
      <c r="AQ652">
        <v>0</v>
      </c>
    </row>
    <row r="653" spans="1:43" x14ac:dyDescent="0.45">
      <c r="A653">
        <v>969733</v>
      </c>
      <c r="B653" t="s">
        <v>43</v>
      </c>
      <c r="C653" t="s">
        <v>2239</v>
      </c>
      <c r="D653" s="1">
        <v>45656.513559918982</v>
      </c>
      <c r="E653" t="s">
        <v>2240</v>
      </c>
      <c r="F653" t="s">
        <v>1265</v>
      </c>
      <c r="G653">
        <v>40600</v>
      </c>
      <c r="H653" t="s">
        <v>43</v>
      </c>
      <c r="I653">
        <v>442061020</v>
      </c>
      <c r="J653" t="s">
        <v>43</v>
      </c>
      <c r="K653" t="s">
        <v>2241</v>
      </c>
      <c r="L653" s="1">
        <v>45657.665454513888</v>
      </c>
      <c r="M653" t="s">
        <v>2242</v>
      </c>
      <c r="N653">
        <v>1701456</v>
      </c>
      <c r="P653" t="s">
        <v>43</v>
      </c>
      <c r="Q653" t="s">
        <v>43</v>
      </c>
      <c r="R653" t="s">
        <v>43</v>
      </c>
      <c r="S653" t="s">
        <v>43</v>
      </c>
      <c r="T653" t="s">
        <v>43</v>
      </c>
      <c r="U653" t="s">
        <v>43</v>
      </c>
      <c r="V653" t="s">
        <v>43</v>
      </c>
      <c r="W653" t="s">
        <v>43</v>
      </c>
      <c r="X653">
        <v>2</v>
      </c>
      <c r="Y653" s="1">
        <v>45656</v>
      </c>
      <c r="Z653" t="s">
        <v>43</v>
      </c>
      <c r="AA653">
        <v>1701456</v>
      </c>
      <c r="AB653" t="s">
        <v>43</v>
      </c>
      <c r="AC653" t="s">
        <v>43</v>
      </c>
      <c r="AD653" t="s">
        <v>43</v>
      </c>
      <c r="AE653" t="s">
        <v>43</v>
      </c>
      <c r="AF653">
        <v>1701390</v>
      </c>
      <c r="AG653">
        <v>1</v>
      </c>
      <c r="AH653">
        <v>1887290</v>
      </c>
      <c r="AI653" t="s">
        <v>49</v>
      </c>
      <c r="AJ653" t="s">
        <v>43</v>
      </c>
      <c r="AK653" t="s">
        <v>43</v>
      </c>
      <c r="AL653" t="s">
        <v>43</v>
      </c>
      <c r="AM653" t="s">
        <v>705</v>
      </c>
      <c r="AN653">
        <v>42005468</v>
      </c>
      <c r="AO653">
        <v>0</v>
      </c>
      <c r="AP653">
        <v>1</v>
      </c>
      <c r="AQ6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Idzham Rawi</dc:creator>
  <cp:lastModifiedBy>Idzham Rawi</cp:lastModifiedBy>
  <dcterms:created xsi:type="dcterms:W3CDTF">2025-07-07T04:04:04Z</dcterms:created>
  <dcterms:modified xsi:type="dcterms:W3CDTF">2025-07-07T04:04:30Z</dcterms:modified>
</cp:coreProperties>
</file>